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defaultThemeVersion="164011"/>
  <workbookProtection workbookPassword="CC8A" lockStructure="1"/>
  <bookViews>
    <workbookView xWindow="0" yWindow="0" windowWidth="27720" windowHeight="15240" tabRatio="682"/>
  </bookViews>
  <sheets>
    <sheet name="間接口座管理機関に関する届出書" sheetId="20" r:id="rId1"/>
    <sheet name="ツール処理シート" sheetId="21" state="hidden" r:id="rId2"/>
    <sheet name="補記シート" sheetId="22" state="hidden" r:id="rId3"/>
  </sheets>
  <externalReferences>
    <externalReference r:id="rId4"/>
  </externalReferences>
  <definedNames>
    <definedName name="_xlnm._FilterDatabase" localSheetId="1" hidden="1">ツール処理シート!$B$12:$W$511</definedName>
    <definedName name="_xlnm._FilterDatabase" localSheetId="2" hidden="1">補記シート!$A$17:$K$218</definedName>
    <definedName name="_xlnm.Print_Area" localSheetId="0">間接口座管理機関に関する届出書!$C$1:$AE$163</definedName>
    <definedName name="_xlnm.Print_Titles" localSheetId="1">ツール処理シート!$B:$D,ツール処理シート!$1:$12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0" i="21" l="1"/>
  <c r="B509" i="21"/>
  <c r="B508" i="21"/>
  <c r="B507" i="21"/>
  <c r="B506" i="21"/>
  <c r="B505" i="21"/>
  <c r="B504" i="21"/>
  <c r="B503" i="21"/>
  <c r="B502" i="21"/>
  <c r="B501" i="21"/>
  <c r="B500" i="21"/>
  <c r="B499" i="21"/>
  <c r="B498" i="21"/>
  <c r="B497" i="21"/>
  <c r="B496" i="21"/>
  <c r="B495" i="21"/>
  <c r="B494" i="21"/>
  <c r="B493" i="21"/>
  <c r="B492" i="21"/>
  <c r="B491" i="21"/>
  <c r="B490" i="21"/>
  <c r="B489" i="21"/>
  <c r="B488" i="21"/>
  <c r="B487" i="21"/>
  <c r="B486" i="21"/>
  <c r="B485" i="21"/>
  <c r="B484" i="21"/>
  <c r="B483" i="21"/>
  <c r="B482" i="21"/>
  <c r="B481" i="21"/>
  <c r="B480" i="21"/>
  <c r="B479" i="21"/>
  <c r="B478" i="21"/>
  <c r="B477" i="21"/>
  <c r="B476" i="21"/>
  <c r="B475" i="21"/>
  <c r="B474" i="21"/>
  <c r="B473" i="21"/>
  <c r="B472" i="21"/>
  <c r="B471" i="21"/>
  <c r="B470" i="21"/>
  <c r="B469" i="21"/>
  <c r="B468" i="21"/>
  <c r="B467" i="21"/>
  <c r="B466" i="21"/>
  <c r="B465" i="21"/>
  <c r="B464" i="21"/>
  <c r="B463" i="21"/>
  <c r="B462" i="21"/>
  <c r="B461" i="21"/>
  <c r="B460" i="21"/>
  <c r="B459" i="21"/>
  <c r="B458" i="21"/>
  <c r="B457" i="21"/>
  <c r="B456" i="21"/>
  <c r="B455" i="21"/>
  <c r="B454" i="21"/>
  <c r="B453" i="21"/>
  <c r="B452" i="21"/>
  <c r="B451" i="21"/>
  <c r="B450" i="21"/>
  <c r="B449" i="21"/>
  <c r="B448" i="21"/>
  <c r="B447" i="21"/>
  <c r="B446" i="21"/>
  <c r="B445" i="21"/>
  <c r="B444" i="21"/>
  <c r="B443" i="21"/>
  <c r="B442" i="21"/>
  <c r="B441" i="21"/>
  <c r="B440" i="21"/>
  <c r="B439" i="21"/>
  <c r="B438" i="21"/>
  <c r="B437" i="21"/>
  <c r="B436" i="21"/>
  <c r="B435" i="21"/>
  <c r="B434" i="21"/>
  <c r="B433" i="21"/>
  <c r="B432" i="21"/>
  <c r="B431" i="21"/>
  <c r="B430" i="21"/>
  <c r="B429" i="21"/>
  <c r="B428" i="21"/>
  <c r="B427" i="21"/>
  <c r="I502" i="21"/>
  <c r="I263" i="21"/>
  <c r="I415" i="21"/>
  <c r="I127" i="21"/>
  <c r="I305" i="21"/>
  <c r="I353" i="21"/>
  <c r="I451" i="21"/>
  <c r="I266" i="21"/>
  <c r="I418" i="21"/>
  <c r="I493" i="21"/>
  <c r="I308" i="21"/>
  <c r="I68" i="21"/>
  <c r="I454" i="21"/>
  <c r="I269" i="21"/>
  <c r="I344" i="21"/>
  <c r="I496" i="21"/>
  <c r="I311" i="21"/>
  <c r="I409" i="21"/>
  <c r="I457" i="21"/>
  <c r="I186" i="21"/>
  <c r="I347" i="21"/>
  <c r="I499" i="21"/>
  <c r="I260" i="21"/>
  <c r="I412" i="21"/>
  <c r="I460" i="21"/>
  <c r="I302" i="21"/>
  <c r="I350" i="21"/>
  <c r="B361" i="21" l="1"/>
  <c r="B360" i="21"/>
  <c r="B359" i="21"/>
  <c r="B358" i="21"/>
  <c r="B357" i="21"/>
  <c r="B356" i="21"/>
  <c r="B355" i="21"/>
  <c r="B354" i="21"/>
  <c r="B353" i="21"/>
  <c r="B352" i="21"/>
  <c r="B351" i="21"/>
  <c r="B350" i="21"/>
  <c r="B349" i="21"/>
  <c r="B348" i="21"/>
  <c r="B347" i="21"/>
  <c r="B346" i="21"/>
  <c r="B345" i="21"/>
  <c r="B344" i="21"/>
  <c r="B343" i="21"/>
  <c r="B342" i="21"/>
  <c r="B341" i="21"/>
  <c r="B340" i="21"/>
  <c r="B339" i="21"/>
  <c r="B338" i="21"/>
  <c r="B337" i="21"/>
  <c r="B336" i="21"/>
  <c r="B335" i="21"/>
  <c r="B334" i="21"/>
  <c r="B333" i="21"/>
  <c r="B332" i="21"/>
  <c r="B331" i="21"/>
  <c r="B330" i="21"/>
  <c r="B329" i="21"/>
  <c r="B328" i="21"/>
  <c r="B327" i="21"/>
  <c r="B326" i="21"/>
  <c r="B325" i="21"/>
  <c r="B324" i="21"/>
  <c r="B323" i="21"/>
  <c r="B322" i="21"/>
  <c r="B321" i="21"/>
  <c r="B320" i="21"/>
  <c r="B277" i="21"/>
  <c r="B276" i="21"/>
  <c r="B275" i="21"/>
  <c r="B274" i="21"/>
  <c r="B273" i="21"/>
  <c r="B272" i="21"/>
  <c r="B271" i="21"/>
  <c r="B270" i="21"/>
  <c r="B269" i="21"/>
  <c r="B268" i="21"/>
  <c r="B267" i="21"/>
  <c r="B266" i="21"/>
  <c r="B265" i="21"/>
  <c r="B264" i="21"/>
  <c r="B263" i="21"/>
  <c r="B262" i="21"/>
  <c r="B261" i="21"/>
  <c r="B260" i="21"/>
  <c r="B259" i="21"/>
  <c r="B258" i="21"/>
  <c r="B257" i="21"/>
  <c r="B256" i="21"/>
  <c r="B255" i="21"/>
  <c r="B254" i="21"/>
  <c r="B253" i="21"/>
  <c r="B252" i="21"/>
  <c r="B251" i="21"/>
  <c r="B250" i="21"/>
  <c r="B249" i="21"/>
  <c r="B248" i="21"/>
  <c r="B247" i="21"/>
  <c r="B246" i="21"/>
  <c r="B245" i="21"/>
  <c r="B244" i="21"/>
  <c r="B243" i="21"/>
  <c r="B242" i="21"/>
  <c r="B241" i="21"/>
  <c r="B240" i="21"/>
  <c r="B239" i="21"/>
  <c r="B238" i="21"/>
  <c r="B237" i="21"/>
  <c r="B236" i="21"/>
  <c r="B212" i="21" l="1"/>
  <c r="B211" i="21"/>
  <c r="B210" i="21"/>
  <c r="B209" i="21"/>
  <c r="B208" i="21"/>
  <c r="B207" i="21"/>
  <c r="B206" i="21"/>
  <c r="B205" i="21"/>
  <c r="B204" i="21"/>
  <c r="B203" i="21"/>
  <c r="B202" i="21"/>
  <c r="B201" i="21"/>
  <c r="B200" i="21"/>
  <c r="B199" i="21"/>
  <c r="B198" i="21"/>
  <c r="B197" i="21"/>
  <c r="B196" i="21"/>
  <c r="B195" i="21"/>
  <c r="B194" i="21"/>
  <c r="B193" i="21"/>
  <c r="B192" i="21"/>
  <c r="B191" i="21"/>
  <c r="B190" i="21"/>
  <c r="B189" i="21"/>
  <c r="B188" i="21"/>
  <c r="B187" i="21"/>
  <c r="B186" i="21"/>
  <c r="B185" i="21"/>
  <c r="B184" i="21"/>
  <c r="B183" i="21"/>
  <c r="B182" i="21"/>
  <c r="B181" i="21"/>
  <c r="B180" i="21"/>
  <c r="B179" i="21"/>
  <c r="B178" i="21"/>
  <c r="B177" i="21"/>
  <c r="B176" i="21"/>
  <c r="B175" i="21"/>
  <c r="B174" i="21"/>
  <c r="B173" i="21"/>
  <c r="B172" i="21"/>
  <c r="B171" i="21"/>
  <c r="B170" i="21"/>
  <c r="B169" i="21"/>
  <c r="B168" i="21"/>
  <c r="B167" i="21"/>
  <c r="B166" i="21"/>
  <c r="B165" i="21"/>
  <c r="B164" i="21"/>
  <c r="B163" i="2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426" i="21" l="1"/>
  <c r="B425" i="21"/>
  <c r="B424" i="21"/>
  <c r="B423" i="21"/>
  <c r="B422" i="21"/>
  <c r="B421" i="21"/>
  <c r="B420" i="21"/>
  <c r="B419" i="21"/>
  <c r="B418" i="21"/>
  <c r="B417" i="21"/>
  <c r="B416" i="21"/>
  <c r="B415" i="21"/>
  <c r="B414" i="21"/>
  <c r="B413" i="21"/>
  <c r="B412" i="21"/>
  <c r="B411" i="21"/>
  <c r="B410" i="21"/>
  <c r="B409" i="21"/>
  <c r="B408" i="21"/>
  <c r="B407" i="21"/>
  <c r="B406" i="21"/>
  <c r="B405" i="21"/>
  <c r="B404" i="21"/>
  <c r="B403" i="21"/>
  <c r="B402" i="21"/>
  <c r="B401" i="21"/>
  <c r="B400" i="21"/>
  <c r="B399" i="21"/>
  <c r="B398" i="21"/>
  <c r="B397" i="21"/>
  <c r="B396" i="21"/>
  <c r="B395" i="21"/>
  <c r="B394" i="21"/>
  <c r="B393" i="21"/>
  <c r="B392" i="21"/>
  <c r="B391" i="21"/>
  <c r="B390" i="21"/>
  <c r="B389" i="21"/>
  <c r="B388" i="21"/>
  <c r="B387" i="21"/>
  <c r="B386" i="21"/>
  <c r="B385" i="21"/>
  <c r="B384" i="21"/>
  <c r="B383" i="21"/>
  <c r="B382" i="21"/>
  <c r="B381" i="21"/>
  <c r="B380" i="21"/>
  <c r="B379" i="21"/>
  <c r="B378" i="21"/>
  <c r="B377" i="21"/>
  <c r="B376" i="21"/>
  <c r="B375" i="21"/>
  <c r="B374" i="21"/>
  <c r="B373" i="21"/>
  <c r="B372" i="21"/>
  <c r="B371" i="21"/>
  <c r="B370" i="21"/>
  <c r="B369" i="21"/>
  <c r="B368" i="21"/>
  <c r="B367" i="21"/>
  <c r="B366" i="21"/>
  <c r="B365" i="21"/>
  <c r="B364" i="21"/>
  <c r="B363" i="21"/>
  <c r="B362" i="21"/>
  <c r="B319" i="21"/>
  <c r="B318" i="21"/>
  <c r="B317" i="21"/>
  <c r="B316" i="21"/>
  <c r="B315" i="21"/>
  <c r="B314" i="21"/>
  <c r="B313" i="21"/>
  <c r="B312" i="21"/>
  <c r="B311" i="21"/>
  <c r="B310" i="21"/>
  <c r="B309" i="21"/>
  <c r="B308" i="21"/>
  <c r="B307" i="21"/>
  <c r="B306" i="21"/>
  <c r="B305" i="21"/>
  <c r="B304" i="21"/>
  <c r="B303" i="21"/>
  <c r="B302" i="21"/>
  <c r="B301" i="21"/>
  <c r="B300" i="21"/>
  <c r="B299" i="21"/>
  <c r="B298" i="21"/>
  <c r="B297" i="21"/>
  <c r="B296" i="21"/>
  <c r="B295" i="21"/>
  <c r="B294" i="21"/>
  <c r="B293" i="21"/>
  <c r="B292" i="21"/>
  <c r="B291" i="21"/>
  <c r="B290" i="21"/>
  <c r="B289" i="21"/>
  <c r="B288" i="21"/>
  <c r="B287" i="21"/>
  <c r="B286" i="21"/>
  <c r="B285" i="21"/>
  <c r="B284" i="21"/>
  <c r="B283" i="21"/>
  <c r="B282" i="21"/>
  <c r="B281" i="21"/>
  <c r="B280" i="21"/>
  <c r="B279" i="21"/>
  <c r="B278" i="21"/>
  <c r="B235" i="21"/>
  <c r="B234" i="21"/>
  <c r="B233" i="21"/>
  <c r="B232" i="21"/>
  <c r="B231" i="21"/>
  <c r="B230" i="21"/>
  <c r="B229" i="21"/>
  <c r="B228" i="21"/>
  <c r="B227" i="21"/>
  <c r="B226" i="21"/>
  <c r="B225" i="21"/>
  <c r="B224" i="21"/>
  <c r="B223" i="21"/>
  <c r="B222" i="21"/>
  <c r="B221" i="21"/>
  <c r="B220" i="21"/>
  <c r="B219" i="21"/>
  <c r="B218" i="21"/>
  <c r="B217" i="21"/>
  <c r="B216" i="21"/>
  <c r="B215" i="21"/>
  <c r="B214" i="21"/>
  <c r="B213"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I202" i="21" l="1"/>
  <c r="I477" i="21"/>
  <c r="I462" i="21"/>
  <c r="I196" i="21"/>
  <c r="I88" i="21"/>
  <c r="I195" i="21"/>
  <c r="I261" i="21"/>
  <c r="I143" i="21"/>
  <c r="I407" i="21"/>
  <c r="I188" i="21"/>
  <c r="I56" i="21"/>
  <c r="I416" i="21"/>
  <c r="I70" i="21"/>
  <c r="I145" i="21"/>
  <c r="I313" i="21"/>
  <c r="I31" i="21"/>
  <c r="I66" i="21"/>
  <c r="I121" i="21"/>
  <c r="I137" i="21"/>
  <c r="I420" i="21"/>
  <c r="I176" i="21"/>
  <c r="I300" i="21"/>
  <c r="I421" i="21"/>
  <c r="I312" i="21"/>
  <c r="I201" i="21"/>
  <c r="I111" i="21"/>
  <c r="I458" i="21"/>
  <c r="I75" i="21"/>
  <c r="I270" i="21"/>
  <c r="I254" i="21"/>
  <c r="I485" i="21"/>
  <c r="I162" i="21"/>
  <c r="I271" i="21"/>
  <c r="I77" i="21"/>
  <c r="I83" i="21"/>
  <c r="I445" i="21"/>
  <c r="I394" i="21"/>
  <c r="I43" i="21"/>
  <c r="I371" i="21"/>
  <c r="I505" i="21"/>
  <c r="I506" i="21"/>
  <c r="I370" i="21"/>
  <c r="I351" i="21"/>
  <c r="I54" i="21"/>
  <c r="I243" i="21"/>
  <c r="I272" i="21"/>
  <c r="I393" i="21"/>
  <c r="I449" i="21"/>
  <c r="I184" i="21"/>
  <c r="I52" i="21"/>
  <c r="I298" i="21"/>
  <c r="I489" i="21"/>
  <c r="I45" i="21"/>
  <c r="I380" i="21"/>
  <c r="I103" i="21"/>
  <c r="I328" i="21"/>
  <c r="I206" i="21"/>
  <c r="I117" i="21"/>
  <c r="I146" i="21"/>
  <c r="I139" i="21"/>
  <c r="I354" i="21"/>
  <c r="I447" i="21"/>
  <c r="I174" i="21"/>
  <c r="I60" i="21"/>
  <c r="I357" i="21"/>
  <c r="I172" i="21"/>
  <c r="I204" i="21"/>
  <c r="I199" i="21"/>
  <c r="I62" i="21"/>
  <c r="I264" i="21"/>
  <c r="I123" i="21"/>
  <c r="I221" i="21"/>
  <c r="I478" i="21"/>
  <c r="I503" i="21"/>
  <c r="I22" i="21"/>
  <c r="I392" i="21"/>
  <c r="I258" i="21"/>
  <c r="I267" i="21"/>
  <c r="I286" i="21"/>
  <c r="I178" i="21"/>
  <c r="I149" i="21"/>
  <c r="I113" i="21"/>
  <c r="I182" i="21"/>
  <c r="I87" i="21"/>
  <c r="I487" i="21"/>
  <c r="I220" i="21"/>
  <c r="I419" i="21"/>
  <c r="I231" i="21"/>
  <c r="I296" i="21"/>
  <c r="I461" i="21"/>
  <c r="I410" i="21"/>
  <c r="I21" i="21"/>
  <c r="I80" i="21"/>
  <c r="I90" i="21"/>
  <c r="I342" i="21"/>
  <c r="I129" i="21"/>
  <c r="I198" i="21"/>
  <c r="I46" i="21"/>
  <c r="I327" i="21"/>
  <c r="I89" i="21"/>
  <c r="I413" i="21"/>
  <c r="I336" i="21"/>
  <c r="I30" i="21"/>
  <c r="I464" i="21"/>
  <c r="I125" i="21"/>
  <c r="I287" i="21"/>
  <c r="I314" i="21"/>
  <c r="I207" i="21"/>
  <c r="I369" i="21"/>
  <c r="I309" i="21"/>
  <c r="I142" i="21"/>
  <c r="I245" i="21"/>
  <c r="I355" i="21"/>
  <c r="I104" i="21"/>
  <c r="I497" i="21"/>
  <c r="I491" i="21"/>
  <c r="I476" i="21"/>
  <c r="I379" i="21"/>
  <c r="I435" i="21"/>
  <c r="I434" i="21"/>
  <c r="I58" i="21"/>
  <c r="I306" i="21"/>
  <c r="I443" i="21"/>
  <c r="I20" i="21"/>
  <c r="I500" i="21"/>
  <c r="I119" i="21"/>
  <c r="I452" i="21"/>
  <c r="I403" i="21"/>
  <c r="I222" i="21"/>
  <c r="I84" i="21"/>
  <c r="I504" i="21"/>
  <c r="I81" i="21"/>
  <c r="I229" i="21"/>
  <c r="I422" i="21"/>
  <c r="I345" i="21"/>
  <c r="I463" i="21"/>
  <c r="I86" i="21"/>
  <c r="I338" i="21"/>
  <c r="I252" i="21"/>
  <c r="I405" i="21"/>
  <c r="I329" i="21"/>
  <c r="I348" i="21"/>
  <c r="I294" i="21"/>
  <c r="I134" i="21"/>
  <c r="I455" i="21"/>
  <c r="I170" i="21"/>
  <c r="I136" i="21"/>
  <c r="I494" i="21"/>
  <c r="I303" i="21"/>
  <c r="I148" i="21"/>
  <c r="I315" i="21"/>
  <c r="I140" i="21"/>
  <c r="I163" i="21"/>
  <c r="I273" i="21"/>
  <c r="I356" i="21"/>
  <c r="I105" i="21"/>
  <c r="I64" i="21"/>
  <c r="I205" i="21"/>
  <c r="I208" i="21"/>
  <c r="I285" i="21"/>
  <c r="I193" i="21"/>
  <c r="I401" i="21"/>
  <c r="I44" i="21"/>
  <c r="I340" i="21"/>
  <c r="I102" i="21"/>
  <c r="I78" i="21"/>
  <c r="I164" i="21"/>
  <c r="I256" i="21"/>
  <c r="I147" i="21"/>
  <c r="I161" i="21"/>
  <c r="I180" i="21"/>
  <c r="I115" i="21"/>
  <c r="I244" i="21"/>
  <c r="I436" i="21"/>
  <c r="I466" i="21" l="1"/>
  <c r="I166" i="21"/>
  <c r="I209" i="21" s="1"/>
  <c r="I107" i="21"/>
  <c r="I150" i="21" s="1"/>
  <c r="I210" i="21"/>
  <c r="I359" i="21"/>
  <c r="I224" i="21"/>
  <c r="I232" i="21" s="1"/>
  <c r="I151" i="21"/>
  <c r="I275" i="21"/>
  <c r="I317" i="21"/>
  <c r="I48" i="21"/>
  <c r="I91" i="21" s="1"/>
  <c r="I33" i="21"/>
  <c r="I24" i="21"/>
  <c r="I32" i="21" s="1"/>
  <c r="I508" i="21"/>
  <c r="I233" i="21"/>
  <c r="I92" i="21"/>
  <c r="I382" i="21"/>
  <c r="I373" i="21"/>
  <c r="I381" i="21" s="1"/>
  <c r="I424" i="21"/>
  <c r="I437" i="21"/>
  <c r="I130" i="21"/>
  <c r="I246" i="21"/>
  <c r="I72" i="21"/>
  <c r="I71" i="21"/>
  <c r="I191" i="21"/>
  <c r="I288" i="21"/>
  <c r="I479" i="21"/>
  <c r="I330" i="21"/>
  <c r="I131" i="21"/>
  <c r="I132" i="21"/>
  <c r="I395" i="21"/>
  <c r="I73" i="21"/>
  <c r="I189" i="21"/>
  <c r="I190" i="21"/>
  <c r="I397" i="21" l="1"/>
  <c r="I423" i="21" s="1"/>
  <c r="I332" i="21"/>
  <c r="I358" i="21" s="1"/>
  <c r="I481" i="21"/>
  <c r="I507" i="21" s="1"/>
  <c r="I290" i="21"/>
  <c r="I316" i="21" s="1"/>
  <c r="I248" i="21"/>
  <c r="I274" i="21" s="1"/>
  <c r="I439" i="21"/>
  <c r="I465" i="21" s="1"/>
</calcChain>
</file>

<file path=xl/sharedStrings.xml><?xml version="1.0" encoding="utf-8"?>
<sst xmlns="http://schemas.openxmlformats.org/spreadsheetml/2006/main" count="6134" uniqueCount="756">
  <si>
    <t>対象E</t>
    <rPh sb="0" eb="2">
      <t>タイショウ</t>
    </rPh>
    <phoneticPr fontId="1"/>
  </si>
  <si>
    <t>項目名</t>
    <rPh sb="0" eb="2">
      <t>コウモク</t>
    </rPh>
    <rPh sb="2" eb="3">
      <t>メイ</t>
    </rPh>
    <phoneticPr fontId="1"/>
  </si>
  <si>
    <t>マス管</t>
    <rPh sb="2" eb="3">
      <t>カン</t>
    </rPh>
    <phoneticPr fontId="1"/>
  </si>
  <si>
    <t>データ長</t>
    <rPh sb="3" eb="4">
      <t>ナガ</t>
    </rPh>
    <phoneticPr fontId="1"/>
  </si>
  <si>
    <t>データ長</t>
    <rPh sb="3" eb="4">
      <t>チョウ</t>
    </rPh>
    <phoneticPr fontId="1"/>
  </si>
  <si>
    <t>備考</t>
    <rPh sb="0" eb="2">
      <t>ビコウ</t>
    </rPh>
    <phoneticPr fontId="1"/>
  </si>
  <si>
    <t>-</t>
    <phoneticPr fontId="1"/>
  </si>
  <si>
    <t>登録種別</t>
    <rPh sb="0" eb="2">
      <t>トウロク</t>
    </rPh>
    <rPh sb="2" eb="4">
      <t>シュベツ</t>
    </rPh>
    <phoneticPr fontId="1"/>
  </si>
  <si>
    <t>対象外</t>
    <rPh sb="0" eb="3">
      <t>タイショウガイ</t>
    </rPh>
    <phoneticPr fontId="1"/>
  </si>
  <si>
    <t>属性</t>
    <rPh sb="0" eb="2">
      <t>ゾクセイ</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</si>
  <si>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</si>
  <si>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１届出書における最大届出数</t>
    <rPh sb="1" eb="4">
      <t>トドケデショ</t>
    </rPh>
    <rPh sb="8" eb="10">
      <t>サイダイ</t>
    </rPh>
    <rPh sb="10" eb="11">
      <t>トド</t>
    </rPh>
    <rPh sb="11" eb="12">
      <t>デ</t>
    </rPh>
    <rPh sb="12" eb="13">
      <t>スウ</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</si>
  <si>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</si>
  <si>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対象DB</t>
    <rPh sb="0" eb="2">
      <t>タイショウ</t>
    </rPh>
    <phoneticPr fontId="1"/>
  </si>
  <si>
    <t>-</t>
    <phoneticPr fontId="1"/>
  </si>
  <si>
    <t>登録先DB</t>
    <rPh sb="0" eb="2">
      <t>トウロク</t>
    </rPh>
    <rPh sb="2" eb="3">
      <t>サキ</t>
    </rPh>
    <phoneticPr fontId="1"/>
  </si>
  <si>
    <t>行順序</t>
    <rPh sb="0" eb="1">
      <t>ギョウ</t>
    </rPh>
    <rPh sb="1" eb="3">
      <t>ジュンジョ</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</si>
  <si>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</si>
  <si>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</si>
  <si>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</si>
  <si>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</si>
  <si>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</si>
  <si>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記</t>
    <rPh sb="0" eb="1">
      <t>キ</t>
    </rPh>
    <phoneticPr fontId="1"/>
  </si>
  <si>
    <t>届出事項</t>
    <rPh sb="0" eb="2">
      <t>トドケデ</t>
    </rPh>
    <rPh sb="2" eb="4">
      <t>ジコウ</t>
    </rPh>
    <phoneticPr fontId="1"/>
  </si>
  <si>
    <t>届出内容</t>
    <rPh sb="0" eb="1">
      <t>トド</t>
    </rPh>
    <rPh sb="1" eb="2">
      <t>デ</t>
    </rPh>
    <rPh sb="2" eb="4">
      <t>ナイヨウ</t>
    </rPh>
    <phoneticPr fontId="1"/>
  </si>
  <si>
    <t>以　上</t>
    <rPh sb="0" eb="1">
      <t>イ</t>
    </rPh>
    <rPh sb="2" eb="3">
      <t>ウエ</t>
    </rPh>
    <phoneticPr fontId="1"/>
  </si>
  <si>
    <t>＜備考＞</t>
    <rPh sb="1" eb="3">
      <t>ビコウ</t>
    </rPh>
    <phoneticPr fontId="1"/>
  </si>
  <si>
    <t>会社名称</t>
    <rPh sb="0" eb="2">
      <t>カイシャ</t>
    </rPh>
    <rPh sb="2" eb="4">
      <t>メイショウ</t>
    </rPh>
    <phoneticPr fontId="1"/>
  </si>
  <si>
    <t>直近上位機関</t>
    <rPh sb="0" eb="2">
      <t>チョッキン</t>
    </rPh>
    <rPh sb="2" eb="4">
      <t>ジョウイ</t>
    </rPh>
    <rPh sb="4" eb="6">
      <t>キカン</t>
    </rPh>
    <phoneticPr fontId="1"/>
  </si>
  <si>
    <t>会社名</t>
    <rPh sb="0" eb="3">
      <t>カイシャメイ</t>
    </rPh>
    <phoneticPr fontId="1"/>
  </si>
  <si>
    <t>部署名</t>
    <rPh sb="0" eb="2">
      <t>ブショ</t>
    </rPh>
    <rPh sb="2" eb="3">
      <t>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</si>
  <si>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</si>
  <si>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</si>
  <si>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</si>
  <si>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手数料請求の送付先は日本国内に限ります。</t>
    <rPh sb="0" eb="3">
      <t>テスウリョウ</t>
    </rPh>
    <rPh sb="3" eb="5">
      <t>セイキュウ</t>
    </rPh>
    <rPh sb="6" eb="9">
      <t>ソウフサキ</t>
    </rPh>
    <rPh sb="10" eb="12">
      <t>ニホン</t>
    </rPh>
    <rPh sb="12" eb="14">
      <t>コクナイ</t>
    </rPh>
    <rPh sb="15" eb="16">
      <t>カギ</t>
    </rPh>
    <phoneticPr fontId="1"/>
  </si>
  <si>
    <t>株式等振替制度</t>
    <rPh sb="0" eb="2">
      <t>カブシキ</t>
    </rPh>
    <rPh sb="2" eb="3">
      <t>トウ</t>
    </rPh>
    <rPh sb="3" eb="5">
      <t>フリカエ</t>
    </rPh>
    <rPh sb="5" eb="7">
      <t>セイド</t>
    </rPh>
    <phoneticPr fontId="1"/>
  </si>
  <si>
    <t>間接口座管理機関に関する届出書</t>
    <rPh sb="0" eb="2">
      <t>カンセツ</t>
    </rPh>
    <rPh sb="2" eb="4">
      <t>コウザ</t>
    </rPh>
    <rPh sb="4" eb="6">
      <t>カンリ</t>
    </rPh>
    <rPh sb="6" eb="8">
      <t>キカン</t>
    </rPh>
    <rPh sb="9" eb="10">
      <t>カン</t>
    </rPh>
    <rPh sb="12" eb="15">
      <t>トドケデショ</t>
    </rPh>
    <phoneticPr fontId="1"/>
  </si>
  <si>
    <t>適用開始日</t>
    <rPh sb="0" eb="2">
      <t>テキヨウ</t>
    </rPh>
    <rPh sb="2" eb="4">
      <t>カイシ</t>
    </rPh>
    <rPh sb="4" eb="5">
      <t>ビ</t>
    </rPh>
    <phoneticPr fontId="1"/>
  </si>
  <si>
    <t>会社名</t>
    <rPh sb="0" eb="2">
      <t>カイシャ</t>
    </rPh>
    <rPh sb="2" eb="3">
      <t>メイ</t>
    </rPh>
    <phoneticPr fontId="1"/>
  </si>
  <si>
    <t>プルダウンから、次のとおり新規又は変更を選択してください。
　新規：現在、該当する参加形態に参加していない場合
　変更：届出済の事項を変更する場合</t>
    <rPh sb="8" eb="9">
      <t>ツギ</t>
    </rPh>
    <rPh sb="13" eb="15">
      <t>シンキ</t>
    </rPh>
    <rPh sb="15" eb="16">
      <t>マタ</t>
    </rPh>
    <rPh sb="17" eb="19">
      <t>ヘンコウ</t>
    </rPh>
    <rPh sb="20" eb="22">
      <t>センタク</t>
    </rPh>
    <rPh sb="31" eb="33">
      <t>シンキ</t>
    </rPh>
    <rPh sb="34" eb="36">
      <t>ゲンザイ</t>
    </rPh>
    <rPh sb="37" eb="39">
      <t>ガイトウ</t>
    </rPh>
    <rPh sb="41" eb="43">
      <t>サンカ</t>
    </rPh>
    <rPh sb="43" eb="45">
      <t>ケイタイ</t>
    </rPh>
    <rPh sb="46" eb="48">
      <t>サンカ</t>
    </rPh>
    <rPh sb="53" eb="55">
      <t>バアイ</t>
    </rPh>
    <rPh sb="57" eb="59">
      <t>ヘンコウ</t>
    </rPh>
    <rPh sb="60" eb="62">
      <t>トドケデ</t>
    </rPh>
    <rPh sb="62" eb="63">
      <t>ズミ</t>
    </rPh>
    <rPh sb="64" eb="66">
      <t>ジコウ</t>
    </rPh>
    <rPh sb="67" eb="69">
      <t>ヘンコウ</t>
    </rPh>
    <rPh sb="71" eb="73">
      <t>バアイ</t>
    </rPh>
    <phoneticPr fontId="1"/>
  </si>
  <si>
    <t>「株式会社」等の組織種別も含め、全角にて正確に御記入下さい。</t>
    <rPh sb="23" eb="24">
      <t>ゴ</t>
    </rPh>
    <phoneticPr fontId="1"/>
  </si>
  <si>
    <t>複数の上位機関がある場合は、すべての上位機関を御記入ください。</t>
    <rPh sb="0" eb="2">
      <t>フクスウ</t>
    </rPh>
    <rPh sb="3" eb="5">
      <t>ジョウイ</t>
    </rPh>
    <rPh sb="5" eb="7">
      <t>キカン</t>
    </rPh>
    <rPh sb="10" eb="12">
      <t>バアイ</t>
    </rPh>
    <rPh sb="18" eb="20">
      <t>ジョウイ</t>
    </rPh>
    <rPh sb="20" eb="22">
      <t>キカン</t>
    </rPh>
    <rPh sb="23" eb="24">
      <t>ゴ</t>
    </rPh>
    <rPh sb="24" eb="26">
      <t>キニュウ</t>
    </rPh>
    <phoneticPr fontId="1"/>
  </si>
  <si>
    <t>対象制度</t>
    <rPh sb="0" eb="2">
      <t>タイショウ</t>
    </rPh>
    <rPh sb="2" eb="4">
      <t>セイド</t>
    </rPh>
    <phoneticPr fontId="1"/>
  </si>
  <si>
    <t>　株式等振替制度</t>
    <rPh sb="1" eb="3">
      <t>カブシキ</t>
    </rPh>
    <rPh sb="3" eb="4">
      <t>トウ</t>
    </rPh>
    <rPh sb="4" eb="6">
      <t>フリカエ</t>
    </rPh>
    <rPh sb="6" eb="8">
      <t>セイド</t>
    </rPh>
    <phoneticPr fontId="1"/>
  </si>
  <si>
    <t>　短期社債振替制度</t>
    <rPh sb="1" eb="3">
      <t>タンキ</t>
    </rPh>
    <rPh sb="3" eb="5">
      <t>シャサイ</t>
    </rPh>
    <rPh sb="5" eb="7">
      <t>フリカエ</t>
    </rPh>
    <rPh sb="7" eb="9">
      <t>セイド</t>
    </rPh>
    <phoneticPr fontId="1"/>
  </si>
  <si>
    <t>　一般債振替制度</t>
    <rPh sb="1" eb="3">
      <t>イッパン</t>
    </rPh>
    <rPh sb="3" eb="4">
      <t>サイ</t>
    </rPh>
    <rPh sb="4" eb="6">
      <t>フリカエ</t>
    </rPh>
    <rPh sb="6" eb="8">
      <t>セイド</t>
    </rPh>
    <phoneticPr fontId="1"/>
  </si>
  <si>
    <t>　当社は、株式等振替制度及び社債等振替制度にかかる間接口座管理機関に関する必要な事項を、下記のとおり届け出いたします。</t>
    <phoneticPr fontId="1"/>
  </si>
  <si>
    <t>今回の申請の対象とする制度を選択してください（複数選択可）。</t>
    <rPh sb="0" eb="2">
      <t>コンカイ</t>
    </rPh>
    <rPh sb="3" eb="5">
      <t>シンセイ</t>
    </rPh>
    <rPh sb="6" eb="8">
      <t>タイショウ</t>
    </rPh>
    <rPh sb="11" eb="13">
      <t>セイド</t>
    </rPh>
    <rPh sb="14" eb="16">
      <t>センタク</t>
    </rPh>
    <rPh sb="23" eb="25">
      <t>フクスウ</t>
    </rPh>
    <rPh sb="25" eb="27">
      <t>センタク</t>
    </rPh>
    <rPh sb="27" eb="28">
      <t>カ</t>
    </rPh>
    <phoneticPr fontId="1"/>
  </si>
  <si>
    <t>直近上位機関が間接口座管理機関の場合は顧客口所在コードを御記入ください。</t>
    <rPh sb="0" eb="2">
      <t>チョッキン</t>
    </rPh>
    <rPh sb="2" eb="4">
      <t>ジョウイ</t>
    </rPh>
    <rPh sb="4" eb="6">
      <t>キカン</t>
    </rPh>
    <rPh sb="7" eb="9">
      <t>カンセツ</t>
    </rPh>
    <rPh sb="9" eb="11">
      <t>コウザ</t>
    </rPh>
    <rPh sb="11" eb="13">
      <t>カンリ</t>
    </rPh>
    <rPh sb="13" eb="15">
      <t>キカン</t>
    </rPh>
    <rPh sb="16" eb="18">
      <t>バアイ</t>
    </rPh>
    <rPh sb="19" eb="21">
      <t>コキャク</t>
    </rPh>
    <rPh sb="21" eb="22">
      <t>グチ</t>
    </rPh>
    <rPh sb="22" eb="24">
      <t>ショザイ</t>
    </rPh>
    <rPh sb="28" eb="31">
      <t>ゴキニュウ</t>
    </rPh>
    <phoneticPr fontId="1"/>
  </si>
  <si>
    <t>提出日：</t>
  </si>
  <si>
    <t>＜本届出に係る連絡先＞</t>
    <rPh sb="1" eb="2">
      <t>ホン</t>
    </rPh>
    <rPh sb="2" eb="4">
      <t>トドケデ</t>
    </rPh>
    <rPh sb="5" eb="6">
      <t>カカ</t>
    </rPh>
    <rPh sb="7" eb="10">
      <t>レンラクサキ</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</si>
  <si>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</si>
  <si>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</si>
  <si>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役職名</t>
    <rPh sb="0" eb="3">
      <t>ヤクショクメイ</t>
    </rPh>
    <phoneticPr fontId="1"/>
  </si>
  <si>
    <t>氏名</t>
    <rPh sb="0" eb="2">
      <t>シメイ</t>
    </rPh>
    <phoneticPr fontId="1"/>
  </si>
  <si>
    <t>※1</t>
    <phoneticPr fontId="1"/>
  </si>
  <si>
    <t>※2</t>
    <phoneticPr fontId="1"/>
  </si>
  <si>
    <t>※3</t>
    <phoneticPr fontId="1"/>
  </si>
  <si>
    <t>※4</t>
    <phoneticPr fontId="1"/>
  </si>
  <si>
    <t>1．基本事項</t>
    <rPh sb="2" eb="4">
      <t>キホン</t>
    </rPh>
    <rPh sb="4" eb="6">
      <t>ジコウ</t>
    </rPh>
    <phoneticPr fontId="1"/>
  </si>
  <si>
    <t>2．代表者代理人に関する情報</t>
    <rPh sb="2" eb="5">
      <t>ダイヒョウシャ</t>
    </rPh>
    <rPh sb="5" eb="8">
      <t>ダイリニン</t>
    </rPh>
    <rPh sb="9" eb="10">
      <t>カン</t>
    </rPh>
    <rPh sb="12" eb="14">
      <t>ジョウホウ</t>
    </rPh>
    <phoneticPr fontId="1"/>
  </si>
  <si>
    <t>（2）代表者代理人</t>
    <rPh sb="3" eb="6">
      <t>ダイヒョウシャ</t>
    </rPh>
    <rPh sb="6" eb="9">
      <t>ダイリニン</t>
    </rPh>
    <phoneticPr fontId="1"/>
  </si>
  <si>
    <t>3．上位機関に関する届出事項</t>
    <rPh sb="2" eb="4">
      <t>ジョウイ</t>
    </rPh>
    <rPh sb="4" eb="6">
      <t>キカン</t>
    </rPh>
    <rPh sb="7" eb="8">
      <t>カン</t>
    </rPh>
    <rPh sb="10" eb="11">
      <t>トド</t>
    </rPh>
    <rPh sb="11" eb="12">
      <t>デ</t>
    </rPh>
    <rPh sb="12" eb="14">
      <t>ジコウ</t>
    </rPh>
    <phoneticPr fontId="1"/>
  </si>
  <si>
    <t>（1）直近上位機関</t>
    <rPh sb="3" eb="5">
      <t>チョッキン</t>
    </rPh>
    <rPh sb="5" eb="7">
      <t>ジョウイ</t>
    </rPh>
    <rPh sb="7" eb="9">
      <t>キカン</t>
    </rPh>
    <phoneticPr fontId="1"/>
  </si>
  <si>
    <t>（2）上位機関</t>
    <rPh sb="3" eb="5">
      <t>ジョウイ</t>
    </rPh>
    <rPh sb="5" eb="7">
      <t>キカン</t>
    </rPh>
    <phoneticPr fontId="1"/>
  </si>
  <si>
    <t>※9</t>
    <phoneticPr fontId="1"/>
  </si>
  <si>
    <t>4．間接口座管理機関定額負担金請求先</t>
    <rPh sb="2" eb="4">
      <t>カンセツ</t>
    </rPh>
    <rPh sb="4" eb="6">
      <t>コウザ</t>
    </rPh>
    <rPh sb="6" eb="8">
      <t>カンリ</t>
    </rPh>
    <rPh sb="8" eb="10">
      <t>キカン</t>
    </rPh>
    <rPh sb="10" eb="12">
      <t>テイガク</t>
    </rPh>
    <rPh sb="12" eb="14">
      <t>フタン</t>
    </rPh>
    <rPh sb="14" eb="15">
      <t>キン</t>
    </rPh>
    <rPh sb="15" eb="17">
      <t>セイキュウ</t>
    </rPh>
    <rPh sb="17" eb="18">
      <t>サキ</t>
    </rPh>
    <phoneticPr fontId="1"/>
  </si>
  <si>
    <t>※1</t>
    <phoneticPr fontId="1"/>
  </si>
  <si>
    <t>※4</t>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</si>
  <si>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</si>
  <si>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（1）対象コード</t>
    <rPh sb="3" eb="5">
      <t>タイショウ</t>
    </rPh>
    <phoneticPr fontId="1"/>
  </si>
  <si>
    <t>新規利用開始日又は変更の適用日を原則として営業日（西暦・半角）で御記入ください。</t>
    <rPh sb="32" eb="33">
      <t>ゴ</t>
    </rPh>
    <phoneticPr fontId="1"/>
  </si>
  <si>
    <t>（別添）</t>
    <rPh sb="1" eb="3">
      <t>ベッテン</t>
    </rPh>
    <phoneticPr fontId="1"/>
  </si>
  <si>
    <t>1．情報提供料率等</t>
    <rPh sb="2" eb="4">
      <t>ジョウホウ</t>
    </rPh>
    <rPh sb="4" eb="6">
      <t>テイキョウ</t>
    </rPh>
    <rPh sb="6" eb="7">
      <t>リョウ</t>
    </rPh>
    <rPh sb="7" eb="8">
      <t>リツ</t>
    </rPh>
    <rPh sb="8" eb="9">
      <t>ナド</t>
    </rPh>
    <phoneticPr fontId="1"/>
  </si>
  <si>
    <t>情報提供の料率等</t>
    <rPh sb="0" eb="2">
      <t>ジョウホウ</t>
    </rPh>
    <rPh sb="2" eb="4">
      <t>テイキョウ</t>
    </rPh>
    <rPh sb="5" eb="6">
      <t>リョウ</t>
    </rPh>
    <rPh sb="6" eb="7">
      <t>リツ</t>
    </rPh>
    <rPh sb="7" eb="8">
      <t>ナド</t>
    </rPh>
    <phoneticPr fontId="1"/>
  </si>
  <si>
    <t>（種別）</t>
    <rPh sb="1" eb="3">
      <t>シュベツ</t>
    </rPh>
    <phoneticPr fontId="1"/>
  </si>
  <si>
    <t>（1件当たりの税抜き金額）</t>
    <rPh sb="2" eb="3">
      <t>ケン</t>
    </rPh>
    <rPh sb="3" eb="4">
      <t>ア</t>
    </rPh>
    <rPh sb="7" eb="8">
      <t>ゼイ</t>
    </rPh>
    <rPh sb="8" eb="9">
      <t>ヌ</t>
    </rPh>
    <rPh sb="10" eb="12">
      <t>キンガク</t>
    </rPh>
    <phoneticPr fontId="1"/>
  </si>
  <si>
    <t>※1</t>
  </si>
  <si>
    <t>円</t>
    <rPh sb="0" eb="1">
      <t>エン</t>
    </rPh>
    <phoneticPr fontId="1"/>
  </si>
  <si>
    <t>その他の場合の詳細</t>
    <rPh sb="2" eb="3">
      <t>タ</t>
    </rPh>
    <rPh sb="4" eb="6">
      <t>バアイ</t>
    </rPh>
    <rPh sb="7" eb="9">
      <t>ショウサイ</t>
    </rPh>
    <phoneticPr fontId="1"/>
  </si>
  <si>
    <t>※2</t>
  </si>
  <si>
    <t>2．株式数比例配分方式に関する事項</t>
    <rPh sb="2" eb="5">
      <t>カブシキスウ</t>
    </rPh>
    <rPh sb="5" eb="7">
      <t>ヒレイ</t>
    </rPh>
    <rPh sb="7" eb="9">
      <t>ハイブン</t>
    </rPh>
    <rPh sb="9" eb="11">
      <t>ホウシキ</t>
    </rPh>
    <rPh sb="12" eb="13">
      <t>カン</t>
    </rPh>
    <rPh sb="15" eb="17">
      <t>ジコウ</t>
    </rPh>
    <phoneticPr fontId="1"/>
  </si>
  <si>
    <t>金融機関の名称
及び店名</t>
    <rPh sb="0" eb="2">
      <t>キンユウ</t>
    </rPh>
    <rPh sb="2" eb="4">
      <t>キカン</t>
    </rPh>
    <rPh sb="5" eb="7">
      <t>メイショウ</t>
    </rPh>
    <rPh sb="8" eb="9">
      <t>オヨ</t>
    </rPh>
    <rPh sb="10" eb="12">
      <t>テンメイ</t>
    </rPh>
    <phoneticPr fontId="1"/>
  </si>
  <si>
    <t>（名称）</t>
    <rPh sb="1" eb="3">
      <t>メイショウ</t>
    </rPh>
    <phoneticPr fontId="1"/>
  </si>
  <si>
    <t>（店名）</t>
    <rPh sb="1" eb="2">
      <t>ミセ</t>
    </rPh>
    <rPh sb="2" eb="3">
      <t>メイ</t>
    </rPh>
    <phoneticPr fontId="1"/>
  </si>
  <si>
    <t>※3</t>
  </si>
  <si>
    <t>金融機関の番号
及び店番号</t>
    <rPh sb="0" eb="2">
      <t>キンユウ</t>
    </rPh>
    <rPh sb="2" eb="4">
      <t>キカン</t>
    </rPh>
    <rPh sb="5" eb="7">
      <t>バンゴウ</t>
    </rPh>
    <rPh sb="8" eb="9">
      <t>オヨ</t>
    </rPh>
    <rPh sb="10" eb="11">
      <t>ミセ</t>
    </rPh>
    <rPh sb="11" eb="13">
      <t>バンゴウ</t>
    </rPh>
    <phoneticPr fontId="1"/>
  </si>
  <si>
    <t>（金融機関の番号）</t>
    <rPh sb="1" eb="3">
      <t>キンユウ</t>
    </rPh>
    <rPh sb="3" eb="5">
      <t>キカン</t>
    </rPh>
    <rPh sb="6" eb="8">
      <t>バンゴウ</t>
    </rPh>
    <phoneticPr fontId="1"/>
  </si>
  <si>
    <t>（店番号）</t>
    <rPh sb="1" eb="2">
      <t>ミセ</t>
    </rPh>
    <rPh sb="2" eb="4">
      <t>バンゴウ</t>
    </rPh>
    <phoneticPr fontId="1"/>
  </si>
  <si>
    <t>※4</t>
  </si>
  <si>
    <t>名義種別、預金種別
及び口座番号</t>
    <rPh sb="0" eb="2">
      <t>メイギ</t>
    </rPh>
    <rPh sb="2" eb="4">
      <t>シュベツ</t>
    </rPh>
    <rPh sb="5" eb="7">
      <t>ヨキン</t>
    </rPh>
    <rPh sb="7" eb="9">
      <t>シュベツ</t>
    </rPh>
    <rPh sb="10" eb="11">
      <t>オヨ</t>
    </rPh>
    <rPh sb="12" eb="14">
      <t>コウザ</t>
    </rPh>
    <rPh sb="14" eb="16">
      <t>バンゴウ</t>
    </rPh>
    <phoneticPr fontId="1"/>
  </si>
  <si>
    <t>（名義種別）</t>
    <rPh sb="1" eb="3">
      <t>メイギ</t>
    </rPh>
    <rPh sb="3" eb="5">
      <t>シュベツ</t>
    </rPh>
    <phoneticPr fontId="1"/>
  </si>
  <si>
    <t>（預金種別）</t>
    <rPh sb="1" eb="3">
      <t>ヨキン</t>
    </rPh>
    <rPh sb="3" eb="5">
      <t>シュベツ</t>
    </rPh>
    <phoneticPr fontId="1"/>
  </si>
  <si>
    <t>（口座番号）</t>
    <rPh sb="1" eb="3">
      <t>コウザ</t>
    </rPh>
    <rPh sb="3" eb="5">
      <t>バンゴウ</t>
    </rPh>
    <phoneticPr fontId="1"/>
  </si>
  <si>
    <t>※5</t>
  </si>
  <si>
    <t>口座名義人の
氏名又は名称</t>
    <rPh sb="0" eb="2">
      <t>コウザ</t>
    </rPh>
    <rPh sb="2" eb="4">
      <t>メイギ</t>
    </rPh>
    <rPh sb="4" eb="5">
      <t>ニン</t>
    </rPh>
    <rPh sb="7" eb="9">
      <t>シメイ</t>
    </rPh>
    <rPh sb="9" eb="10">
      <t>マタ</t>
    </rPh>
    <rPh sb="11" eb="13">
      <t>メイショウ</t>
    </rPh>
    <phoneticPr fontId="1"/>
  </si>
  <si>
    <t>※6</t>
  </si>
  <si>
    <t>再委託先の名称</t>
    <rPh sb="0" eb="3">
      <t>サイイタク</t>
    </rPh>
    <rPh sb="3" eb="4">
      <t>サキ</t>
    </rPh>
    <rPh sb="5" eb="7">
      <t>メイショウ</t>
    </rPh>
    <phoneticPr fontId="1"/>
  </si>
  <si>
    <t>※7</t>
  </si>
  <si>
    <t>再委託先の住所</t>
    <rPh sb="0" eb="3">
      <t>サイイタク</t>
    </rPh>
    <rPh sb="3" eb="4">
      <t>サキ</t>
    </rPh>
    <rPh sb="5" eb="7">
      <t>ジュウショ</t>
    </rPh>
    <phoneticPr fontId="1"/>
  </si>
  <si>
    <t>再委託先の種別</t>
    <rPh sb="0" eb="3">
      <t>サイイタク</t>
    </rPh>
    <rPh sb="3" eb="4">
      <t>サキ</t>
    </rPh>
    <rPh sb="5" eb="7">
      <t>シュベツ</t>
    </rPh>
    <phoneticPr fontId="1"/>
  </si>
  <si>
    <t>株式数比例配分方式を
取扱わない区分口座
の区分口座コード</t>
    <rPh sb="0" eb="3">
      <t>カブシキスウ</t>
    </rPh>
    <rPh sb="3" eb="5">
      <t>ヒレイ</t>
    </rPh>
    <rPh sb="5" eb="7">
      <t>ハイブン</t>
    </rPh>
    <rPh sb="7" eb="9">
      <t>ホウシキ</t>
    </rPh>
    <rPh sb="11" eb="13">
      <t>トリアツカ</t>
    </rPh>
    <rPh sb="16" eb="18">
      <t>クブン</t>
    </rPh>
    <rPh sb="18" eb="20">
      <t>コウザ</t>
    </rPh>
    <rPh sb="22" eb="24">
      <t>クブン</t>
    </rPh>
    <rPh sb="24" eb="26">
      <t>コウザ</t>
    </rPh>
    <phoneticPr fontId="1"/>
  </si>
  <si>
    <t>株式数比例配分方式を取扱わない理由</t>
    <rPh sb="0" eb="3">
      <t>カブシキスウ</t>
    </rPh>
    <rPh sb="3" eb="5">
      <t>ヒレイ</t>
    </rPh>
    <rPh sb="5" eb="7">
      <t>ハイブン</t>
    </rPh>
    <rPh sb="7" eb="9">
      <t>ホウシキ</t>
    </rPh>
    <rPh sb="10" eb="12">
      <t>トリアツカ</t>
    </rPh>
    <rPh sb="15" eb="17">
      <t>リユウ</t>
    </rPh>
    <phoneticPr fontId="1"/>
  </si>
  <si>
    <t>※8</t>
  </si>
  <si>
    <t>プルダウンから、情報提供の料等の種別を選択してください。「1件当たりの金額を定める」を選択した場合には、右欄にその金額を半角数字で御記入ください。</t>
    <rPh sb="8" eb="10">
      <t>ジョウホウ</t>
    </rPh>
    <rPh sb="10" eb="12">
      <t>テイキョウ</t>
    </rPh>
    <rPh sb="13" eb="14">
      <t>リョウ</t>
    </rPh>
    <rPh sb="14" eb="15">
      <t>ナド</t>
    </rPh>
    <rPh sb="16" eb="18">
      <t>シュベツ</t>
    </rPh>
    <rPh sb="30" eb="31">
      <t>ケン</t>
    </rPh>
    <rPh sb="31" eb="32">
      <t>ア</t>
    </rPh>
    <rPh sb="35" eb="37">
      <t>キンガク</t>
    </rPh>
    <rPh sb="38" eb="39">
      <t>サダ</t>
    </rPh>
    <rPh sb="43" eb="45">
      <t>センタク</t>
    </rPh>
    <rPh sb="47" eb="49">
      <t>バアイ</t>
    </rPh>
    <rPh sb="52" eb="53">
      <t>ミギ</t>
    </rPh>
    <rPh sb="53" eb="54">
      <t>ラン</t>
    </rPh>
    <rPh sb="57" eb="59">
      <t>キンガク</t>
    </rPh>
    <rPh sb="60" eb="62">
      <t>ハンカク</t>
    </rPh>
    <rPh sb="62" eb="64">
      <t>スウジ</t>
    </rPh>
    <phoneticPr fontId="1"/>
  </si>
  <si>
    <t>金融機関の番号を半角数字4桁で、店番号を半角数字3桁で、それぞれ御記入ください。</t>
    <rPh sb="0" eb="2">
      <t>キンユウ</t>
    </rPh>
    <rPh sb="2" eb="4">
      <t>キカン</t>
    </rPh>
    <rPh sb="5" eb="7">
      <t>バンゴウ</t>
    </rPh>
    <rPh sb="8" eb="10">
      <t>ハンカク</t>
    </rPh>
    <rPh sb="10" eb="12">
      <t>スウジ</t>
    </rPh>
    <rPh sb="13" eb="14">
      <t>ケタ</t>
    </rPh>
    <rPh sb="16" eb="17">
      <t>ミセ</t>
    </rPh>
    <rPh sb="17" eb="19">
      <t>バンゴウ</t>
    </rPh>
    <rPh sb="20" eb="22">
      <t>ハンカク</t>
    </rPh>
    <rPh sb="22" eb="24">
      <t>スウジ</t>
    </rPh>
    <rPh sb="25" eb="26">
      <t>ケタ</t>
    </rPh>
    <phoneticPr fontId="1"/>
  </si>
  <si>
    <t>プルダウンから、名義種別及び預金種別を選択のうえ、口座番号を半角数字7桁で御記入ください。</t>
    <rPh sb="8" eb="10">
      <t>メイギ</t>
    </rPh>
    <rPh sb="10" eb="12">
      <t>シュベツ</t>
    </rPh>
    <rPh sb="12" eb="13">
      <t>オヨ</t>
    </rPh>
    <rPh sb="14" eb="16">
      <t>ヨキン</t>
    </rPh>
    <rPh sb="16" eb="18">
      <t>シュベツ</t>
    </rPh>
    <rPh sb="19" eb="21">
      <t>センタク</t>
    </rPh>
    <rPh sb="25" eb="27">
      <t>コウザ</t>
    </rPh>
    <rPh sb="27" eb="29">
      <t>バンゴウ</t>
    </rPh>
    <rPh sb="30" eb="32">
      <t>ハンカク</t>
    </rPh>
    <rPh sb="32" eb="34">
      <t>スウジ</t>
    </rPh>
    <rPh sb="35" eb="36">
      <t>ケタ</t>
    </rPh>
    <phoneticPr fontId="1"/>
  </si>
  <si>
    <t>口座名義人の氏名又は名称を全角にて正確に御記入下さい。また、カナは半角カタカナで御記入ください。</t>
    <rPh sb="0" eb="2">
      <t>コウザ</t>
    </rPh>
    <rPh sb="2" eb="4">
      <t>メイギ</t>
    </rPh>
    <rPh sb="4" eb="5">
      <t>ニン</t>
    </rPh>
    <rPh sb="6" eb="8">
      <t>シメイ</t>
    </rPh>
    <rPh sb="8" eb="9">
      <t>マタ</t>
    </rPh>
    <rPh sb="10" eb="12">
      <t>メイショウ</t>
    </rPh>
    <rPh sb="33" eb="35">
      <t>ハンカク</t>
    </rPh>
    <phoneticPr fontId="1"/>
  </si>
  <si>
    <t>名義種別が「再委託先名義」である場合には、再委託先の名称、住所、種別をすべて御記入ください。</t>
    <rPh sb="0" eb="2">
      <t>メイギ</t>
    </rPh>
    <rPh sb="2" eb="4">
      <t>シュベツ</t>
    </rPh>
    <rPh sb="6" eb="9">
      <t>サイイタク</t>
    </rPh>
    <rPh sb="9" eb="10">
      <t>サキ</t>
    </rPh>
    <rPh sb="10" eb="12">
      <t>メイギ</t>
    </rPh>
    <rPh sb="16" eb="18">
      <t>バアイ</t>
    </rPh>
    <rPh sb="21" eb="24">
      <t>サイイタク</t>
    </rPh>
    <rPh sb="24" eb="25">
      <t>サキ</t>
    </rPh>
    <rPh sb="26" eb="28">
      <t>メイショウ</t>
    </rPh>
    <rPh sb="29" eb="31">
      <t>ジュウショ</t>
    </rPh>
    <rPh sb="32" eb="34">
      <t>シュベツ</t>
    </rPh>
    <phoneticPr fontId="1"/>
  </si>
  <si>
    <t>顧客口に、株式数比例配分方式を取扱わない区分口座がある場合には、その区分口座コードと理由を御記入ください。</t>
    <rPh sb="0" eb="2">
      <t>コキャク</t>
    </rPh>
    <rPh sb="2" eb="3">
      <t>グチ</t>
    </rPh>
    <rPh sb="5" eb="8">
      <t>カブシキスウ</t>
    </rPh>
    <rPh sb="8" eb="10">
      <t>ヒレイ</t>
    </rPh>
    <rPh sb="10" eb="12">
      <t>ハイブン</t>
    </rPh>
    <rPh sb="12" eb="14">
      <t>ホウシキ</t>
    </rPh>
    <rPh sb="15" eb="17">
      <t>トリアツカ</t>
    </rPh>
    <rPh sb="20" eb="22">
      <t>クブン</t>
    </rPh>
    <rPh sb="22" eb="24">
      <t>コウザ</t>
    </rPh>
    <rPh sb="27" eb="29">
      <t>バアイ</t>
    </rPh>
    <rPh sb="34" eb="36">
      <t>クブン</t>
    </rPh>
    <rPh sb="36" eb="38">
      <t>コウザ</t>
    </rPh>
    <rPh sb="42" eb="44">
      <t>リユウ</t>
    </rPh>
    <phoneticPr fontId="1"/>
  </si>
  <si>
    <t>（1）対象コード</t>
    <rPh sb="3" eb="5">
      <t>タイショウ</t>
    </rPh>
    <phoneticPr fontId="1"/>
  </si>
  <si>
    <t>承認申請又は変更の対象とする顧客口所在コード</t>
    <rPh sb="14" eb="16">
      <t>コキャク</t>
    </rPh>
    <rPh sb="16" eb="17">
      <t>グチ</t>
    </rPh>
    <rPh sb="17" eb="19">
      <t>ショザイ</t>
    </rPh>
    <phoneticPr fontId="1"/>
  </si>
  <si>
    <t>（2）株式数比例配分方式を取り扱う場合の口座管理機関配当金受領口座の届出</t>
    <rPh sb="3" eb="8">
      <t>カブシキスウヒレイ</t>
    </rPh>
    <rPh sb="8" eb="10">
      <t>ハイブン</t>
    </rPh>
    <rPh sb="10" eb="12">
      <t>ホウシキ</t>
    </rPh>
    <rPh sb="13" eb="14">
      <t>ト</t>
    </rPh>
    <rPh sb="15" eb="16">
      <t>アツカ</t>
    </rPh>
    <rPh sb="17" eb="19">
      <t>バアイ</t>
    </rPh>
    <rPh sb="20" eb="22">
      <t>コウザ</t>
    </rPh>
    <rPh sb="22" eb="24">
      <t>カンリ</t>
    </rPh>
    <rPh sb="24" eb="26">
      <t>キカン</t>
    </rPh>
    <rPh sb="26" eb="29">
      <t>ハイトウキン</t>
    </rPh>
    <rPh sb="29" eb="31">
      <t>ジュリョウ</t>
    </rPh>
    <rPh sb="31" eb="33">
      <t>コウザ</t>
    </rPh>
    <rPh sb="34" eb="36">
      <t>トドケデ</t>
    </rPh>
    <phoneticPr fontId="1"/>
  </si>
  <si>
    <t>（3）株式数比例配分方式を取り扱わない口座とその理由</t>
    <rPh sb="3" eb="6">
      <t>カブシキスウ</t>
    </rPh>
    <rPh sb="6" eb="8">
      <t>ヒレイ</t>
    </rPh>
    <rPh sb="8" eb="10">
      <t>ハイブン</t>
    </rPh>
    <rPh sb="10" eb="12">
      <t>ホウシキ</t>
    </rPh>
    <rPh sb="13" eb="14">
      <t>ト</t>
    </rPh>
    <rPh sb="15" eb="16">
      <t>アツカ</t>
    </rPh>
    <rPh sb="19" eb="21">
      <t>コウザ</t>
    </rPh>
    <rPh sb="24" eb="26">
      <t>リユウ</t>
    </rPh>
    <phoneticPr fontId="1"/>
  </si>
  <si>
    <t>※3</t>
    <phoneticPr fontId="1"/>
  </si>
  <si>
    <t>※4</t>
    <phoneticPr fontId="1"/>
  </si>
  <si>
    <t>※5</t>
    <phoneticPr fontId="1"/>
  </si>
  <si>
    <t>※6</t>
    <phoneticPr fontId="1"/>
  </si>
  <si>
    <t>※7</t>
    <phoneticPr fontId="1"/>
  </si>
  <si>
    <t>※8</t>
    <phoneticPr fontId="1"/>
  </si>
  <si>
    <t>※9</t>
  </si>
  <si>
    <t>※9</t>
    <phoneticPr fontId="1"/>
  </si>
  <si>
    <t>「株式会社」等の組織種別も含め、全角にて正確に御記入下さい。</t>
    <phoneticPr fontId="1"/>
  </si>
  <si>
    <t>承認申請又は変更の対象とする顧客口所在コードを列挙してください。</t>
    <rPh sb="0" eb="2">
      <t>ショウニン</t>
    </rPh>
    <rPh sb="2" eb="4">
      <t>シンセイ</t>
    </rPh>
    <rPh sb="4" eb="5">
      <t>マタ</t>
    </rPh>
    <rPh sb="6" eb="8">
      <t>ヘンコウ</t>
    </rPh>
    <rPh sb="9" eb="11">
      <t>タイショウ</t>
    </rPh>
    <rPh sb="14" eb="16">
      <t>コキャク</t>
    </rPh>
    <rPh sb="16" eb="17">
      <t>グチ</t>
    </rPh>
    <rPh sb="17" eb="19">
      <t>ショザイ</t>
    </rPh>
    <rPh sb="23" eb="25">
      <t>レッキョ</t>
    </rPh>
    <phoneticPr fontId="1"/>
  </si>
  <si>
    <t>届出の別</t>
    <rPh sb="3" eb="4">
      <t>ベツ</t>
    </rPh>
    <phoneticPr fontId="1"/>
  </si>
  <si>
    <r>
      <t xml:space="preserve">上位機関①
</t>
    </r>
    <r>
      <rPr>
        <sz val="6"/>
        <color theme="1"/>
        <rFont val="游ゴシック"/>
        <family val="3"/>
        <charset val="128"/>
        <scheme val="minor"/>
      </rPr>
      <t>（直近上位機関の上位機関）</t>
    </r>
    <rPh sb="0" eb="2">
      <t>ジョウイ</t>
    </rPh>
    <rPh sb="2" eb="4">
      <t>キカン</t>
    </rPh>
    <rPh sb="7" eb="9">
      <t>チョッキン</t>
    </rPh>
    <rPh sb="9" eb="11">
      <t>ジョウイ</t>
    </rPh>
    <rPh sb="11" eb="13">
      <t>キカン</t>
    </rPh>
    <rPh sb="14" eb="16">
      <t>ジョウイ</t>
    </rPh>
    <rPh sb="16" eb="18">
      <t>キカン</t>
    </rPh>
    <phoneticPr fontId="1"/>
  </si>
  <si>
    <r>
      <t xml:space="preserve">上位機関➁
</t>
    </r>
    <r>
      <rPr>
        <sz val="6"/>
        <color theme="1"/>
        <rFont val="游ゴシック"/>
        <family val="3"/>
        <charset val="128"/>
        <scheme val="minor"/>
      </rPr>
      <t>（上位機関①の上位機関）</t>
    </r>
    <rPh sb="0" eb="2">
      <t>ジョウイ</t>
    </rPh>
    <rPh sb="2" eb="4">
      <t>キカン</t>
    </rPh>
    <rPh sb="7" eb="9">
      <t>ジョウイ</t>
    </rPh>
    <rPh sb="9" eb="11">
      <t>キカン</t>
    </rPh>
    <rPh sb="13" eb="15">
      <t>ジョウイ</t>
    </rPh>
    <rPh sb="15" eb="17">
      <t>キカン</t>
    </rPh>
    <phoneticPr fontId="1"/>
  </si>
  <si>
    <r>
      <t xml:space="preserve">上位機関➂
</t>
    </r>
    <r>
      <rPr>
        <sz val="6"/>
        <color theme="1"/>
        <rFont val="游ゴシック"/>
        <family val="3"/>
        <charset val="128"/>
        <scheme val="minor"/>
      </rPr>
      <t>（上位機関②の上位機関）</t>
    </r>
    <rPh sb="0" eb="2">
      <t>ジョウイ</t>
    </rPh>
    <rPh sb="2" eb="4">
      <t>キカン</t>
    </rPh>
    <rPh sb="7" eb="9">
      <t>ジョウイ</t>
    </rPh>
    <rPh sb="9" eb="11">
      <t>キカン</t>
    </rPh>
    <rPh sb="13" eb="15">
      <t>ジョウイ</t>
    </rPh>
    <rPh sb="15" eb="17">
      <t>キカン</t>
    </rPh>
    <phoneticPr fontId="1"/>
  </si>
  <si>
    <t>代表者代理人とは、代表者に代わって機構との手続きを行う代理人です。外国間接口座管理機関の承認申請者は、必ずその上位機関（上位口座管理機関が外国間接口座管理機関の場合、その者の代表者代理人である国内の口座管理機関）を代表者代理人として選任してください。
代表者代理人は、機構との連絡窓口となる部署等の部長又はそれに準ずる役職の方、若しくはその上席の方とします。</t>
    <rPh sb="0" eb="3">
      <t>ダイヒョウシャ</t>
    </rPh>
    <rPh sb="3" eb="6">
      <t>ダイリニン</t>
    </rPh>
    <rPh sb="9" eb="12">
      <t>ダイヒョウシャ</t>
    </rPh>
    <rPh sb="13" eb="14">
      <t>カ</t>
    </rPh>
    <rPh sb="17" eb="19">
      <t>キコウ</t>
    </rPh>
    <rPh sb="21" eb="23">
      <t>テツヅ</t>
    </rPh>
    <rPh sb="25" eb="26">
      <t>オコナ</t>
    </rPh>
    <rPh sb="27" eb="30">
      <t>ダイリニン</t>
    </rPh>
    <rPh sb="33" eb="35">
      <t>ガイコク</t>
    </rPh>
    <rPh sb="35" eb="37">
      <t>カンセツ</t>
    </rPh>
    <rPh sb="37" eb="39">
      <t>コウザ</t>
    </rPh>
    <rPh sb="39" eb="41">
      <t>カンリ</t>
    </rPh>
    <rPh sb="41" eb="43">
      <t>キカン</t>
    </rPh>
    <rPh sb="44" eb="46">
      <t>ショウニン</t>
    </rPh>
    <rPh sb="46" eb="48">
      <t>シンセイ</t>
    </rPh>
    <rPh sb="48" eb="49">
      <t>シャ</t>
    </rPh>
    <rPh sb="51" eb="52">
      <t>カナラ</t>
    </rPh>
    <rPh sb="55" eb="57">
      <t>ジョウイ</t>
    </rPh>
    <rPh sb="57" eb="59">
      <t>キカン</t>
    </rPh>
    <rPh sb="60" eb="62">
      <t>ジョウイ</t>
    </rPh>
    <rPh sb="62" eb="64">
      <t>コウザ</t>
    </rPh>
    <rPh sb="64" eb="66">
      <t>カンリ</t>
    </rPh>
    <rPh sb="66" eb="68">
      <t>キカン</t>
    </rPh>
    <rPh sb="69" eb="71">
      <t>ガイコク</t>
    </rPh>
    <rPh sb="71" eb="73">
      <t>カンセツ</t>
    </rPh>
    <rPh sb="73" eb="75">
      <t>コウザ</t>
    </rPh>
    <rPh sb="75" eb="77">
      <t>カンリ</t>
    </rPh>
    <rPh sb="77" eb="79">
      <t>キカン</t>
    </rPh>
    <rPh sb="80" eb="82">
      <t>バアイ</t>
    </rPh>
    <rPh sb="85" eb="86">
      <t>モノ</t>
    </rPh>
    <rPh sb="87" eb="90">
      <t>ダイヒョウシャ</t>
    </rPh>
    <rPh sb="90" eb="93">
      <t>ダイリニン</t>
    </rPh>
    <rPh sb="96" eb="98">
      <t>コクナイ</t>
    </rPh>
    <rPh sb="99" eb="101">
      <t>コウザ</t>
    </rPh>
    <rPh sb="101" eb="103">
      <t>カンリ</t>
    </rPh>
    <rPh sb="103" eb="105">
      <t>キカン</t>
    </rPh>
    <rPh sb="107" eb="110">
      <t>ダイヒョウシャ</t>
    </rPh>
    <rPh sb="110" eb="113">
      <t>ダイリニン</t>
    </rPh>
    <rPh sb="116" eb="118">
      <t>センニン</t>
    </rPh>
    <rPh sb="126" eb="129">
      <t>ダイヒョウシャ</t>
    </rPh>
    <rPh sb="129" eb="132">
      <t>ダイリニン</t>
    </rPh>
    <rPh sb="134" eb="136">
      <t>キコウ</t>
    </rPh>
    <rPh sb="138" eb="140">
      <t>レンラク</t>
    </rPh>
    <rPh sb="140" eb="142">
      <t>マドグチ</t>
    </rPh>
    <rPh sb="145" eb="147">
      <t>ブショ</t>
    </rPh>
    <rPh sb="147" eb="148">
      <t>トウ</t>
    </rPh>
    <rPh sb="149" eb="151">
      <t>ブチョウ</t>
    </rPh>
    <rPh sb="151" eb="152">
      <t>マタ</t>
    </rPh>
    <rPh sb="156" eb="157">
      <t>ジュン</t>
    </rPh>
    <rPh sb="159" eb="161">
      <t>ヤクショク</t>
    </rPh>
    <rPh sb="162" eb="163">
      <t>カタ</t>
    </rPh>
    <rPh sb="164" eb="165">
      <t>モ</t>
    </rPh>
    <rPh sb="170" eb="172">
      <t>ジョウセキ</t>
    </rPh>
    <rPh sb="173" eb="174">
      <t>カタ</t>
    </rPh>
    <phoneticPr fontId="1"/>
  </si>
  <si>
    <t>情報提供の料率等で「その他」を選択した場合には、本欄にその詳細を御記入下さい。</t>
    <rPh sb="0" eb="2">
      <t>ジョウホウ</t>
    </rPh>
    <rPh sb="2" eb="4">
      <t>テイキョウ</t>
    </rPh>
    <rPh sb="5" eb="6">
      <t>リョウ</t>
    </rPh>
    <rPh sb="6" eb="8">
      <t>リツナド</t>
    </rPh>
    <rPh sb="12" eb="13">
      <t>タ</t>
    </rPh>
    <rPh sb="15" eb="17">
      <t>センタク</t>
    </rPh>
    <rPh sb="19" eb="21">
      <t>バアイ</t>
    </rPh>
    <rPh sb="24" eb="26">
      <t>ホンラン</t>
    </rPh>
    <rPh sb="29" eb="31">
      <t>ショウサイ</t>
    </rPh>
    <rPh sb="35" eb="36">
      <t>クダ</t>
    </rPh>
    <phoneticPr fontId="1"/>
  </si>
  <si>
    <t>（外国間接口座管理機関）</t>
    <rPh sb="1" eb="3">
      <t>ガイコク</t>
    </rPh>
    <rPh sb="3" eb="5">
      <t>カンセツ</t>
    </rPh>
    <rPh sb="5" eb="7">
      <t>コウザ</t>
    </rPh>
    <rPh sb="7" eb="9">
      <t>カンリ</t>
    </rPh>
    <rPh sb="9" eb="11">
      <t>キカン</t>
    </rPh>
    <phoneticPr fontId="1"/>
  </si>
  <si>
    <t>○</t>
  </si>
  <si>
    <t>＜基本情報＞</t>
    <rPh sb="1" eb="3">
      <t>キホン</t>
    </rPh>
    <rPh sb="3" eb="5">
      <t>ジョウホウ</t>
    </rPh>
    <phoneticPr fontId="1"/>
  </si>
  <si>
    <t>届出書名</t>
    <rPh sb="0" eb="3">
      <t>トドケデショ</t>
    </rPh>
    <rPh sb="3" eb="4">
      <t>メイ</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</si>
  <si>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</si>
  <si>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</si>
  <si>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</si>
  <si>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</si>
  <si>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目的地等参考情報</t>
    <rPh sb="0" eb="2">
      <t>モクテキ</t>
    </rPh>
    <rPh sb="2" eb="3">
      <t>チ</t>
    </rPh>
    <rPh sb="3" eb="4">
      <t>ナド</t>
    </rPh>
    <rPh sb="4" eb="6">
      <t>サンコウ</t>
    </rPh>
    <rPh sb="6" eb="8">
      <t>ジョウホウ</t>
    </rPh>
    <phoneticPr fontId="1"/>
  </si>
  <si>
    <t>#</t>
    <phoneticPr fontId="1"/>
  </si>
  <si>
    <t>手入力項目フラグ</t>
    <phoneticPr fontId="1"/>
  </si>
  <si>
    <t>データ種別</t>
    <rPh sb="3" eb="5">
      <t>シュベツ</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</si>
  <si>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</si>
  <si>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</si>
  <si>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</si>
  <si>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</si>
  <si>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</si>
  <si>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</si>
  <si>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マス管条件必須時の条件</t>
    <rPh sb="2" eb="3">
      <t>カン</t>
    </rPh>
    <rPh sb="3" eb="5">
      <t>ジョウケン</t>
    </rPh>
    <rPh sb="5" eb="7">
      <t>ヒッス</t>
    </rPh>
    <rPh sb="7" eb="8">
      <t>ジ</t>
    </rPh>
    <rPh sb="9" eb="11">
      <t>ジョウケン</t>
    </rPh>
    <phoneticPr fontId="1"/>
  </si>
  <si>
    <t>＊マスタ管理システムに手入力する際に必要となる可能性のある項目は〇。それ以外は-。</t>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</si>
  <si>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</si>
  <si>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</si>
  <si>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</si>
  <si>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</si>
  <si>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</si>
  <si>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</si>
  <si>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</si>
  <si>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</si>
  <si>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＊業務ではなく、あくまでマス管のシステム要件。</t>
    <rPh sb="1" eb="3">
      <t>ギョウム</t>
    </rPh>
    <rPh sb="14" eb="15">
      <t>カン</t>
    </rPh>
    <rPh sb="20" eb="22">
      <t>ヨウケン</t>
    </rPh>
    <phoneticPr fontId="1"/>
  </si>
  <si>
    <t>COレコード番号</t>
    <rPh sb="6" eb="8">
      <t>バンゴウ</t>
    </rPh>
    <phoneticPr fontId="1"/>
  </si>
  <si>
    <t>-</t>
  </si>
  <si>
    <t>T</t>
  </si>
  <si>
    <t>db60</t>
  </si>
  <si>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</si>
  <si>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</si>
  <si>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</si>
  <si>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</si>
  <si>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CO登録日時</t>
    <rPh sb="2" eb="4">
      <t>トウロク</t>
    </rPh>
    <rPh sb="4" eb="6">
      <t>ニチジ</t>
    </rPh>
    <phoneticPr fontId="1"/>
  </si>
  <si>
    <t>COレコード番号を生かすために必要なCOデータベースのフィールド枠。</t>
    <rPh sb="6" eb="8">
      <t>バンゴウ</t>
    </rPh>
    <rPh sb="9" eb="10">
      <t>イ</t>
    </rPh>
    <rPh sb="15" eb="17">
      <t>ヒツヨウ</t>
    </rPh>
    <rPh sb="32" eb="33">
      <t>ワク</t>
    </rPh>
    <phoneticPr fontId="1"/>
  </si>
  <si>
    <t>CO登録者</t>
    <rPh sb="2" eb="4">
      <t>トウロク</t>
    </rPh>
    <rPh sb="4" eb="5">
      <t>モノ</t>
    </rPh>
    <phoneticPr fontId="1"/>
  </si>
  <si>
    <t>CO更新日時</t>
    <rPh sb="2" eb="4">
      <t>コウシン</t>
    </rPh>
    <rPh sb="4" eb="6">
      <t>ニチジ</t>
    </rPh>
    <phoneticPr fontId="1"/>
  </si>
  <si>
    <t>CO更新者</t>
    <rPh sb="2" eb="4">
      <t>コウシン</t>
    </rPh>
    <rPh sb="4" eb="5">
      <t>モノ</t>
    </rPh>
    <phoneticPr fontId="1"/>
  </si>
  <si>
    <t>データレコード識別区分</t>
    <rPh sb="7" eb="9">
      <t>シキベツ</t>
    </rPh>
    <rPh sb="9" eb="11">
      <t>クブン</t>
    </rPh>
    <phoneticPr fontId="5"/>
  </si>
  <si>
    <t>規定値（"650000"）</t>
    <phoneticPr fontId="1"/>
  </si>
  <si>
    <t>株式等間接口座管理機関</t>
    <rPh sb="0" eb="3">
      <t>カブシキナド</t>
    </rPh>
    <rPh sb="3" eb="5">
      <t>カンセツ</t>
    </rPh>
    <rPh sb="5" eb="7">
      <t>コウザ</t>
    </rPh>
    <rPh sb="7" eb="9">
      <t>カンリ</t>
    </rPh>
    <rPh sb="9" eb="11">
      <t>キカン</t>
    </rPh>
    <phoneticPr fontId="18"/>
  </si>
  <si>
    <t>必須</t>
  </si>
  <si>
    <t>株式等間接口座管理機関</t>
    <rPh sb="0" eb="2">
      <t>カブシキ</t>
    </rPh>
    <rPh sb="2" eb="3">
      <t>トウ</t>
    </rPh>
    <rPh sb="3" eb="5">
      <t>カンセツ</t>
    </rPh>
    <rPh sb="5" eb="7">
      <t>コウザ</t>
    </rPh>
    <rPh sb="7" eb="9">
      <t>カンリ</t>
    </rPh>
    <rPh sb="9" eb="11">
      <t>キカン</t>
    </rPh>
    <phoneticPr fontId="1"/>
  </si>
  <si>
    <t>9</t>
  </si>
  <si>
    <t>操作区分</t>
    <rPh sb="0" eb="2">
      <t>ソウサ</t>
    </rPh>
    <rPh sb="2" eb="4">
      <t>クブン</t>
    </rPh>
    <phoneticPr fontId="5"/>
  </si>
  <si>
    <t>INS</t>
  </si>
  <si>
    <t>規定値（"INS")</t>
  </si>
  <si>
    <t>Ca</t>
  </si>
  <si>
    <t>会社コード</t>
    <rPh sb="0" eb="2">
      <t>カイシャ</t>
    </rPh>
    <phoneticPr fontId="5"/>
  </si>
  <si>
    <t>○</t>
    <phoneticPr fontId="18"/>
  </si>
  <si>
    <t>補記</t>
    <rPh sb="0" eb="2">
      <t>ホキ</t>
    </rPh>
    <phoneticPr fontId="1"/>
  </si>
  <si>
    <t>[関数]
補記シート上の所定の位置からコピー</t>
    <rPh sb="1" eb="3">
      <t>カンスウ</t>
    </rPh>
    <rPh sb="5" eb="7">
      <t>ホキ</t>
    </rPh>
    <rPh sb="10" eb="11">
      <t>ウエ</t>
    </rPh>
    <rPh sb="12" eb="14">
      <t>ショテイ</t>
    </rPh>
    <rPh sb="15" eb="17">
      <t>イチ</t>
    </rPh>
    <phoneticPr fontId="1"/>
  </si>
  <si>
    <t>C</t>
  </si>
  <si>
    <t>適用開始年月日（マス管用）</t>
    <rPh sb="0" eb="2">
      <t>テキヨウ</t>
    </rPh>
    <rPh sb="2" eb="4">
      <t>カイシ</t>
    </rPh>
    <rPh sb="4" eb="7">
      <t>ネンガッピ</t>
    </rPh>
    <phoneticPr fontId="5"/>
  </si>
  <si>
    <t>○</t>
    <phoneticPr fontId="18"/>
  </si>
  <si>
    <t>更新区分</t>
    <rPh sb="0" eb="2">
      <t>コウシン</t>
    </rPh>
    <rPh sb="2" eb="4">
      <t>クブン</t>
    </rPh>
    <phoneticPr fontId="5"/>
  </si>
  <si>
    <t>届出</t>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</si>
  <si>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</si>
  <si>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次の３条件をすべて満たす場合は1、それ以外はNull値を設定。
①届出書上で株式等間接口座管理機関に関する届出である旨の届出がされている
②届出書上の届出の別が「新規」
③補記シートに「会社コード」が補記されている
＊本Ｅは通常「変更」を想定しないため、変更の場合は変更レコードの出力を抑止する。
　万一本Ｅの変更が必要な場合には、ＣＯから手入力にて対応すること。</t>
    <rPh sb="1" eb="3">
      <t>カンスウ</t>
    </rPh>
    <rPh sb="5" eb="6">
      <t>ツギ</t>
    </rPh>
    <rPh sb="8" eb="10">
      <t>ジョウケン</t>
    </rPh>
    <rPh sb="14" eb="15">
      <t>ミ</t>
    </rPh>
    <rPh sb="17" eb="19">
      <t>バアイ</t>
    </rPh>
    <rPh sb="24" eb="26">
      <t>イガイ</t>
    </rPh>
    <rPh sb="31" eb="32">
      <t>アタイ</t>
    </rPh>
    <rPh sb="33" eb="35">
      <t>セッテイ</t>
    </rPh>
    <rPh sb="38" eb="41">
      <t>トドケデショ</t>
    </rPh>
    <rPh sb="41" eb="42">
      <t>ジョウ</t>
    </rPh>
    <rPh sb="43" eb="45">
      <t>カブシキ</t>
    </rPh>
    <rPh sb="45" eb="46">
      <t>ナド</t>
    </rPh>
    <rPh sb="46" eb="48">
      <t>カンセツ</t>
    </rPh>
    <rPh sb="48" eb="50">
      <t>コウザ</t>
    </rPh>
    <rPh sb="50" eb="52">
      <t>カンリ</t>
    </rPh>
    <rPh sb="52" eb="54">
      <t>キカン</t>
    </rPh>
    <rPh sb="55" eb="56">
      <t>カン</t>
    </rPh>
    <rPh sb="58" eb="60">
      <t>トドケデ</t>
    </rPh>
    <rPh sb="63" eb="64">
      <t>ムネ</t>
    </rPh>
    <rPh sb="65" eb="66">
      <t>トド</t>
    </rPh>
    <rPh sb="66" eb="67">
      <t>デ</t>
    </rPh>
    <rPh sb="91" eb="93">
      <t>ホキ</t>
    </rPh>
    <rPh sb="98" eb="100">
      <t>カイシャ</t>
    </rPh>
    <rPh sb="105" eb="107">
      <t>ホキ</t>
    </rPh>
    <phoneticPr fontId="1"/>
  </si>
  <si>
    <t>間接口座の新規開設であっても、既に間接口座管理機関Ｅを有している場合には、間接口座管理機関Ｅは不要となる。この場合は、補記シートの会社コード欄を空欄にし、CO登録用データの出力を抑止する。</t>
    <rPh sb="0" eb="2">
      <t>カンセツ</t>
    </rPh>
    <rPh sb="2" eb="4">
      <t>コウザ</t>
    </rPh>
    <rPh sb="5" eb="7">
      <t>シンキ</t>
    </rPh>
    <rPh sb="7" eb="9">
      <t>カイセツ</t>
    </rPh>
    <rPh sb="15" eb="16">
      <t>スデ</t>
    </rPh>
    <rPh sb="17" eb="19">
      <t>カンセツ</t>
    </rPh>
    <rPh sb="19" eb="21">
      <t>コウザ</t>
    </rPh>
    <rPh sb="21" eb="23">
      <t>カンリ</t>
    </rPh>
    <rPh sb="23" eb="25">
      <t>キカン</t>
    </rPh>
    <rPh sb="27" eb="28">
      <t>ユウ</t>
    </rPh>
    <rPh sb="32" eb="34">
      <t>バアイ</t>
    </rPh>
    <rPh sb="37" eb="39">
      <t>カンセツ</t>
    </rPh>
    <rPh sb="39" eb="45">
      <t>コウザカンリキカン</t>
    </rPh>
    <rPh sb="47" eb="49">
      <t>フヨウ</t>
    </rPh>
    <rPh sb="55" eb="57">
      <t>バアイ</t>
    </rPh>
    <rPh sb="59" eb="61">
      <t>ホキ</t>
    </rPh>
    <rPh sb="65" eb="67">
      <t>カイシャ</t>
    </rPh>
    <rPh sb="70" eb="71">
      <t>ラン</t>
    </rPh>
    <rPh sb="72" eb="74">
      <t>クウラン</t>
    </rPh>
    <rPh sb="79" eb="82">
      <t>トウロクヨウ</t>
    </rPh>
    <rPh sb="86" eb="88">
      <t>シュツリョク</t>
    </rPh>
    <rPh sb="89" eb="91">
      <t>ヨクシ</t>
    </rPh>
    <phoneticPr fontId="1"/>
  </si>
  <si>
    <t>項目変更フラグ（利用開始年月日）</t>
    <rPh sb="0" eb="2">
      <t>コウモク</t>
    </rPh>
    <rPh sb="2" eb="4">
      <t>ヘンコウ</t>
    </rPh>
    <rPh sb="8" eb="10">
      <t>リヨウ</t>
    </rPh>
    <rPh sb="10" eb="12">
      <t>カイシ</t>
    </rPh>
    <rPh sb="12" eb="15">
      <t>ネンガッピ</t>
    </rPh>
    <phoneticPr fontId="5"/>
  </si>
  <si>
    <t>F</t>
  </si>
  <si>
    <t>規定値（""(Null値))</t>
  </si>
  <si>
    <t>任意</t>
  </si>
  <si>
    <t>Cb</t>
  </si>
  <si>
    <t>利用開始年月日（マス管用）</t>
    <rPh sb="0" eb="2">
      <t>リヨウ</t>
    </rPh>
    <rPh sb="2" eb="4">
      <t>カイシ</t>
    </rPh>
    <rPh sb="4" eb="7">
      <t>ネンガッピ</t>
    </rPh>
    <phoneticPr fontId="5"/>
  </si>
  <si>
    <t>○</t>
    <phoneticPr fontId="18"/>
  </si>
  <si>
    <t>A</t>
  </si>
  <si>
    <t>届出</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</si>
  <si>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</si>
  <si>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</si>
  <si>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</si>
  <si>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・株間接口座管理機関として新規参加する場合は必須</t>
    <rPh sb="1" eb="2">
      <t>カブ</t>
    </rPh>
    <rPh sb="2" eb="10">
      <t>カンセツコウザカンリキカン</t>
    </rPh>
    <rPh sb="13" eb="15">
      <t>シンキ</t>
    </rPh>
    <rPh sb="15" eb="17">
      <t>サンカ</t>
    </rPh>
    <rPh sb="19" eb="21">
      <t>バアイ</t>
    </rPh>
    <rPh sb="22" eb="24">
      <t>ヒッス</t>
    </rPh>
    <phoneticPr fontId="1"/>
  </si>
  <si>
    <t>項目変更フラグ（利用終了年月日）</t>
    <rPh sb="0" eb="2">
      <t>コウモク</t>
    </rPh>
    <rPh sb="2" eb="4">
      <t>ヘンコウ</t>
    </rPh>
    <rPh sb="8" eb="10">
      <t>リヨウ</t>
    </rPh>
    <rPh sb="10" eb="12">
      <t>シュウリョウ</t>
    </rPh>
    <rPh sb="12" eb="15">
      <t>ネンガッピ</t>
    </rPh>
    <phoneticPr fontId="5"/>
  </si>
  <si>
    <t>利用終了年月日（マス管用）</t>
    <rPh sb="0" eb="2">
      <t>リヨウ</t>
    </rPh>
    <rPh sb="2" eb="4">
      <t>シュウリョウ</t>
    </rPh>
    <rPh sb="4" eb="7">
      <t>ネンガッピ</t>
    </rPh>
    <phoneticPr fontId="5"/>
  </si>
  <si>
    <t>規定値（"29991231")</t>
  </si>
  <si>
    <t>項目変更フラグ（外国間接口座管理機関フラグ）</t>
    <rPh sb="0" eb="2">
      <t>コウモク</t>
    </rPh>
    <rPh sb="2" eb="4">
      <t>ヘンコウ</t>
    </rPh>
    <rPh sb="8" eb="10">
      <t>ガイコク</t>
    </rPh>
    <rPh sb="10" eb="12">
      <t>カンセツ</t>
    </rPh>
    <rPh sb="12" eb="14">
      <t>コウザ</t>
    </rPh>
    <rPh sb="14" eb="16">
      <t>カンリ</t>
    </rPh>
    <rPh sb="16" eb="18">
      <t>キカン</t>
    </rPh>
    <phoneticPr fontId="5"/>
  </si>
  <si>
    <t>外国間接口座管理機関フラグ</t>
  </si>
  <si>
    <t>・株間接口座管理機関として新規参加する場合は必須
・FIAMIは別届出書を作成するので、本項目は常に'0'(=FIAMIでない)</t>
    <rPh sb="1" eb="2">
      <t>カブ</t>
    </rPh>
    <rPh sb="2" eb="10">
      <t>カンセツコウザカンリキカン</t>
    </rPh>
    <rPh sb="13" eb="15">
      <t>シンキ</t>
    </rPh>
    <rPh sb="15" eb="17">
      <t>サンカ</t>
    </rPh>
    <rPh sb="19" eb="21">
      <t>バアイ</t>
    </rPh>
    <rPh sb="22" eb="24">
      <t>ヒッス</t>
    </rPh>
    <rPh sb="32" eb="33">
      <t>ベツ</t>
    </rPh>
    <rPh sb="33" eb="36">
      <t>トドケデショ</t>
    </rPh>
    <rPh sb="37" eb="39">
      <t>サクセイ</t>
    </rPh>
    <rPh sb="44" eb="45">
      <t>ホン</t>
    </rPh>
    <rPh sb="45" eb="47">
      <t>コウモク</t>
    </rPh>
    <rPh sb="48" eb="49">
      <t>ツネ</t>
    </rPh>
    <phoneticPr fontId="1"/>
  </si>
  <si>
    <t>*株式等間接口座管理機関組織名称（ルックアップ）</t>
    <rPh sb="1" eb="3">
      <t>カブシキ</t>
    </rPh>
    <rPh sb="3" eb="4">
      <t>トウ</t>
    </rPh>
    <rPh sb="4" eb="6">
      <t>カンセツ</t>
    </rPh>
    <rPh sb="6" eb="8">
      <t>コウザ</t>
    </rPh>
    <rPh sb="8" eb="10">
      <t>カンリ</t>
    </rPh>
    <rPh sb="10" eb="12">
      <t>キカン</t>
    </rPh>
    <phoneticPr fontId="18"/>
  </si>
  <si>
    <t>T</t>
    <phoneticPr fontId="1"/>
  </si>
  <si>
    <t>ＬＵ</t>
    <phoneticPr fontId="18"/>
  </si>
  <si>
    <t>形式制御はしない
（有効な形式制御をかけることが困難なため）</t>
    <rPh sb="0" eb="2">
      <t>ケイシキ</t>
    </rPh>
    <rPh sb="2" eb="4">
      <t>セイギョ</t>
    </rPh>
    <rPh sb="10" eb="12">
      <t>ユウコウ</t>
    </rPh>
    <rPh sb="13" eb="15">
      <t>ケイシキ</t>
    </rPh>
    <rPh sb="15" eb="17">
      <t>セイギョ</t>
    </rPh>
    <rPh sb="24" eb="26">
      <t>コンナン</t>
    </rPh>
    <phoneticPr fontId="1"/>
  </si>
  <si>
    <t>LU</t>
    <phoneticPr fontId="18"/>
  </si>
  <si>
    <t>*間接口座管理機関コード</t>
    <rPh sb="1" eb="3">
      <t>カンセツ</t>
    </rPh>
    <rPh sb="3" eb="5">
      <t>コウザ</t>
    </rPh>
    <rPh sb="5" eb="7">
      <t>カンリ</t>
    </rPh>
    <rPh sb="7" eb="9">
      <t>キカン</t>
    </rPh>
    <phoneticPr fontId="18"/>
  </si>
  <si>
    <t>N</t>
  </si>
  <si>
    <t>届出</t>
    <rPh sb="0" eb="2">
      <t>トドケデ</t>
    </rPh>
    <phoneticPr fontId="21"/>
  </si>
  <si>
    <t>[入力規則]
数字5桁</t>
    <rPh sb="7" eb="9">
      <t>スウジ</t>
    </rPh>
    <rPh sb="10" eb="11">
      <t>ケタ</t>
    </rPh>
    <phoneticPr fontId="1"/>
  </si>
  <si>
    <t>[関数]
届出書の該当箇所を転記する。</t>
    <rPh sb="1" eb="3">
      <t>カンスウ</t>
    </rPh>
    <rPh sb="5" eb="8">
      <t>トドケデショ</t>
    </rPh>
    <rPh sb="9" eb="11">
      <t>ガイトウ</t>
    </rPh>
    <rPh sb="11" eb="13">
      <t>カショ</t>
    </rPh>
    <rPh sb="14" eb="16">
      <t>テンキ</t>
    </rPh>
    <phoneticPr fontId="1"/>
  </si>
  <si>
    <t>*マス管csv投入予定日</t>
    <rPh sb="3" eb="4">
      <t>カン</t>
    </rPh>
    <rPh sb="7" eb="9">
      <t>トウニュウ</t>
    </rPh>
    <rPh sb="9" eb="12">
      <t>ヨテイビ</t>
    </rPh>
    <phoneticPr fontId="18"/>
  </si>
  <si>
    <t>[入力規則]
YYYY/MM/DD</t>
    <rPh sb="1" eb="3">
      <t>ニュウリョク</t>
    </rPh>
    <rPh sb="3" eb="5">
      <t>キソク</t>
    </rPh>
    <phoneticPr fontId="1"/>
  </si>
  <si>
    <t>*利用開始年月日</t>
    <rPh sb="1" eb="3">
      <t>リヨウ</t>
    </rPh>
    <rPh sb="3" eb="5">
      <t>カイシ</t>
    </rPh>
    <rPh sb="5" eb="8">
      <t>ネンガッピ</t>
    </rPh>
    <phoneticPr fontId="18"/>
  </si>
  <si>
    <t>コピー</t>
  </si>
  <si>
    <t>[関数]
#53の利用開始年月日がNull値でない場合には、#53の利用開始日8桁の適切な位置に/を挿入し、10桁の日付とする。
#53の利用開始日がNull値の場合には、Null値を設定する。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</si>
  <si>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18"/>
  </si>
  <si>
    <t>T</t>
    <phoneticPr fontId="1"/>
  </si>
  <si>
    <t>[関数]
#50の適用開始日の日付を取得し、YYYY/MM/DD形式で格納する。</t>
    <rPh sb="1" eb="3">
      <t>カンスウ</t>
    </rPh>
    <rPh sb="9" eb="11">
      <t>テキヨウ</t>
    </rPh>
    <rPh sb="11" eb="13">
      <t>カイシ</t>
    </rPh>
    <rPh sb="13" eb="14">
      <t>ビ</t>
    </rPh>
    <rPh sb="15" eb="17">
      <t>ヒヅケ</t>
    </rPh>
    <rPh sb="18" eb="20">
      <t>シュトク</t>
    </rPh>
    <rPh sb="32" eb="34">
      <t>ケイシキ</t>
    </rPh>
    <rPh sb="35" eb="37">
      <t>カクノウ</t>
    </rPh>
    <phoneticPr fontId="1"/>
  </si>
  <si>
    <t>*レコード終了年月日</t>
    <rPh sb="5" eb="7">
      <t>シュウリョウ</t>
    </rPh>
    <rPh sb="7" eb="10">
      <t>ネンガッピ</t>
    </rPh>
    <phoneticPr fontId="18"/>
  </si>
  <si>
    <t>T</t>
    <phoneticPr fontId="1"/>
  </si>
  <si>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</si>
  <si>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</si>
  <si>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t>
    <rPh sb="1" eb="3">
      <t>リヨウ</t>
    </rPh>
    <rPh sb="3" eb="5">
      <t>シュウリョウ</t>
    </rPh>
    <rPh sb="5" eb="8">
      <t>ネンガッピ</t>
    </rPh>
    <phoneticPr fontId="18"/>
  </si>
  <si>
    <t>db82</t>
    <phoneticPr fontId="18"/>
  </si>
  <si>
    <t>db82</t>
  </si>
  <si>
    <t>規定値（"660000"）</t>
  </si>
  <si>
    <t>株式等間接口座</t>
    <rPh sb="0" eb="2">
      <t>カブシキ</t>
    </rPh>
    <rPh sb="2" eb="3">
      <t>トウ</t>
    </rPh>
    <rPh sb="3" eb="5">
      <t>カンセツ</t>
    </rPh>
    <rPh sb="5" eb="7">
      <t>コウザ</t>
    </rPh>
    <phoneticPr fontId="1"/>
  </si>
  <si>
    <t>INS</t>
    <phoneticPr fontId="18"/>
  </si>
  <si>
    <t>○</t>
    <phoneticPr fontId="18"/>
  </si>
  <si>
    <t>顧客口所在コード</t>
    <phoneticPr fontId="5"/>
  </si>
  <si>
    <t>届出</t>
    <rPh sb="0" eb="2">
      <t>トドケデ</t>
    </rPh>
    <phoneticPr fontId="18"/>
  </si>
  <si>
    <t>数字2桁</t>
    <rPh sb="0" eb="2">
      <t>スウジ</t>
    </rPh>
    <rPh sb="3" eb="4">
      <t>ケタ</t>
    </rPh>
    <phoneticPr fontId="1"/>
  </si>
  <si>
    <t>適用開始年月日（マス管用）</t>
    <rPh sb="0" eb="2">
      <t>テキヨウ</t>
    </rPh>
    <rPh sb="2" eb="4">
      <t>カイシ</t>
    </rPh>
    <rPh sb="4" eb="7">
      <t>ネンガッピ</t>
    </rPh>
    <rPh sb="10" eb="11">
      <t>カン</t>
    </rPh>
    <rPh sb="11" eb="12">
      <t>ヨウ</t>
    </rPh>
    <phoneticPr fontId="5"/>
  </si>
  <si>
    <t>補記</t>
    <rPh sb="0" eb="2">
      <t>ホキ</t>
    </rPh>
    <phoneticPr fontId="18"/>
  </si>
  <si>
    <t>[入力規則]
・数字のみ
・８桁</t>
    <rPh sb="1" eb="3">
      <t>ニュウリョク</t>
    </rPh>
    <rPh sb="3" eb="5">
      <t>キソク</t>
    </rPh>
    <rPh sb="8" eb="10">
      <t>スウジ</t>
    </rPh>
    <rPh sb="15" eb="16">
      <t>ケタ</t>
    </rPh>
    <phoneticPr fontId="1"/>
  </si>
  <si>
    <t>[関数]
届出書上で株式等間接口座管理機関となる旨の届出がされており、
かつ一番左の枠に顧客口所在コードが記入されている場合であって、届出書上の届出の別が「新規」なら1、「変更」なら2。
上記以外ならNull値を設定。</t>
    <rPh sb="1" eb="3">
      <t>カンスウ</t>
    </rPh>
    <rPh sb="5" eb="8">
      <t>トドケデショ</t>
    </rPh>
    <rPh sb="8" eb="9">
      <t>ジョウ</t>
    </rPh>
    <rPh sb="10" eb="12">
      <t>カブシキ</t>
    </rPh>
    <rPh sb="12" eb="13">
      <t>ナド</t>
    </rPh>
    <rPh sb="13" eb="15">
      <t>カンセツ</t>
    </rPh>
    <rPh sb="15" eb="17">
      <t>コウザ</t>
    </rPh>
    <rPh sb="17" eb="19">
      <t>カンリ</t>
    </rPh>
    <rPh sb="19" eb="21">
      <t>キカン</t>
    </rPh>
    <rPh sb="24" eb="25">
      <t>ムネ</t>
    </rPh>
    <rPh sb="26" eb="27">
      <t>トド</t>
    </rPh>
    <rPh sb="27" eb="28">
      <t>デ</t>
    </rPh>
    <rPh sb="38" eb="40">
      <t>イチバン</t>
    </rPh>
    <rPh sb="40" eb="41">
      <t>ヒダリ</t>
    </rPh>
    <rPh sb="42" eb="43">
      <t>ワク</t>
    </rPh>
    <rPh sb="44" eb="46">
      <t>コキャク</t>
    </rPh>
    <rPh sb="46" eb="47">
      <t>グチ</t>
    </rPh>
    <rPh sb="47" eb="49">
      <t>ショザイ</t>
    </rPh>
    <rPh sb="53" eb="55">
      <t>キニュウ</t>
    </rPh>
    <rPh sb="60" eb="62">
      <t>バアイ</t>
    </rPh>
    <rPh sb="67" eb="70">
      <t>トドケデショ</t>
    </rPh>
    <rPh sb="70" eb="71">
      <t>ジョウ</t>
    </rPh>
    <rPh sb="78" eb="80">
      <t>シンキ</t>
    </rPh>
    <rPh sb="86" eb="88">
      <t>ヘンコウ</t>
    </rPh>
    <rPh sb="94" eb="96">
      <t>ジョウキ</t>
    </rPh>
    <rPh sb="96" eb="98">
      <t>イガイ</t>
    </rPh>
    <rPh sb="104" eb="105">
      <t>アタイ</t>
    </rPh>
    <rPh sb="106" eb="108">
      <t>セッテイ</t>
    </rPh>
    <phoneticPr fontId="1"/>
  </si>
  <si>
    <t>規定</t>
    <rPh sb="0" eb="2">
      <t>キテイ</t>
    </rPh>
    <phoneticPr fontId="18"/>
  </si>
  <si>
    <t>利用開始年月日（マス管用）</t>
    <rPh sb="0" eb="2">
      <t>リヨウ</t>
    </rPh>
    <rPh sb="2" eb="4">
      <t>カイシ</t>
    </rPh>
    <rPh sb="4" eb="7">
      <t>ネンガッピ</t>
    </rPh>
    <rPh sb="11" eb="12">
      <t>ヨウ</t>
    </rPh>
    <phoneticPr fontId="5"/>
  </si>
  <si>
    <t>・株式等振替制度の間接口座を新規開設する場合は必須</t>
    <rPh sb="1" eb="3">
      <t>カブシキ</t>
    </rPh>
    <rPh sb="3" eb="4">
      <t>トウ</t>
    </rPh>
    <rPh sb="4" eb="6">
      <t>フリカエ</t>
    </rPh>
    <rPh sb="6" eb="8">
      <t>セイド</t>
    </rPh>
    <rPh sb="9" eb="11">
      <t>カンセツ</t>
    </rPh>
    <rPh sb="11" eb="13">
      <t>コウザ</t>
    </rPh>
    <rPh sb="14" eb="16">
      <t>シンキ</t>
    </rPh>
    <rPh sb="16" eb="18">
      <t>カイセツ</t>
    </rPh>
    <rPh sb="20" eb="22">
      <t>バアイ</t>
    </rPh>
    <rPh sb="23" eb="25">
      <t>ヒッス</t>
    </rPh>
    <phoneticPr fontId="1"/>
  </si>
  <si>
    <t>規定値（"29991231")</t>
    <rPh sb="0" eb="3">
      <t>キテイチ</t>
    </rPh>
    <phoneticPr fontId="1"/>
  </si>
  <si>
    <t>項目変更フラグ（上位会社・会社コード）</t>
    <rPh sb="0" eb="2">
      <t>コウモク</t>
    </rPh>
    <rPh sb="2" eb="4">
      <t>ヘンコウ</t>
    </rPh>
    <rPh sb="8" eb="10">
      <t>ジョウイ</t>
    </rPh>
    <rPh sb="10" eb="12">
      <t>カイシャ</t>
    </rPh>
    <rPh sb="13" eb="15">
      <t>カイシャ</t>
    </rPh>
    <phoneticPr fontId="5"/>
  </si>
  <si>
    <t>上位会社・会社コード（直近上位機関）</t>
    <rPh sb="0" eb="2">
      <t>ジョウイ</t>
    </rPh>
    <rPh sb="2" eb="4">
      <t>カイシャ</t>
    </rPh>
    <rPh sb="5" eb="7">
      <t>カイシャ</t>
    </rPh>
    <rPh sb="11" eb="13">
      <t>チョッキン</t>
    </rPh>
    <rPh sb="13" eb="15">
      <t>ジョウイ</t>
    </rPh>
    <rPh sb="15" eb="17">
      <t>キカン</t>
    </rPh>
    <phoneticPr fontId="5"/>
  </si>
  <si>
    <t>数字7桁</t>
    <rPh sb="0" eb="2">
      <t>スウジ</t>
    </rPh>
    <rPh sb="3" eb="4">
      <t>ケタ</t>
    </rPh>
    <phoneticPr fontId="1"/>
  </si>
  <si>
    <t>項目変更フラグ（上位組織ロールコード）</t>
    <rPh sb="0" eb="2">
      <t>コウモク</t>
    </rPh>
    <rPh sb="2" eb="4">
      <t>ヘンコウ</t>
    </rPh>
    <rPh sb="8" eb="10">
      <t>ジョウイ</t>
    </rPh>
    <rPh sb="10" eb="12">
      <t>ソシキ</t>
    </rPh>
    <phoneticPr fontId="5"/>
  </si>
  <si>
    <t>上位組織ロールコード</t>
    <rPh sb="0" eb="2">
      <t>ジョウイ</t>
    </rPh>
    <rPh sb="2" eb="4">
      <t>ソシキ</t>
    </rPh>
    <phoneticPr fontId="5"/>
  </si>
  <si>
    <t>[入力規則]
プルダウンによる選択（「PA」or「IN」）</t>
    <rPh sb="1" eb="3">
      <t>ニュウリョク</t>
    </rPh>
    <rPh sb="3" eb="5">
      <t>キソク</t>
    </rPh>
    <rPh sb="15" eb="17">
      <t>センタク</t>
    </rPh>
    <phoneticPr fontId="1"/>
  </si>
  <si>
    <t>「PA」：機構加入者
「IN」：間接口座管理機関</t>
    <phoneticPr fontId="18"/>
  </si>
  <si>
    <t>項目変更フラグ（上位区分口座コード）</t>
    <rPh sb="0" eb="2">
      <t>コウモク</t>
    </rPh>
    <rPh sb="2" eb="4">
      <t>ヘンコウ</t>
    </rPh>
    <rPh sb="8" eb="10">
      <t>ジョウイ</t>
    </rPh>
    <rPh sb="10" eb="12">
      <t>クブン</t>
    </rPh>
    <rPh sb="12" eb="14">
      <t>コウザ</t>
    </rPh>
    <phoneticPr fontId="5"/>
  </si>
  <si>
    <t>上位区分口座コード</t>
    <phoneticPr fontId="5"/>
  </si>
  <si>
    <t>[入力規則]
・数字のみ
・2桁</t>
    <rPh sb="1" eb="3">
      <t>ニュウリョク</t>
    </rPh>
    <rPh sb="3" eb="5">
      <t>キソク</t>
    </rPh>
    <rPh sb="8" eb="10">
      <t>スウジ</t>
    </rPh>
    <rPh sb="15" eb="16">
      <t>ケタ</t>
    </rPh>
    <phoneticPr fontId="1"/>
  </si>
  <si>
    <t>項目変更フラグ（配当金受領統一金融機関コード）</t>
    <rPh sb="0" eb="2">
      <t>コウモク</t>
    </rPh>
    <rPh sb="2" eb="4">
      <t>ヘンコウ</t>
    </rPh>
    <rPh sb="8" eb="11">
      <t>ハイトウキン</t>
    </rPh>
    <rPh sb="11" eb="13">
      <t>ジュリョウ</t>
    </rPh>
    <rPh sb="13" eb="15">
      <t>トウイツ</t>
    </rPh>
    <rPh sb="15" eb="17">
      <t>キンユウ</t>
    </rPh>
    <rPh sb="17" eb="19">
      <t>キカン</t>
    </rPh>
    <phoneticPr fontId="5"/>
  </si>
  <si>
    <t>配当金受領統一金融機関コード</t>
    <phoneticPr fontId="5"/>
  </si>
  <si>
    <t>[入力規則]
数字4桁</t>
    <rPh sb="7" eb="9">
      <t>スウジ</t>
    </rPh>
    <rPh sb="10" eb="11">
      <t>ケタ</t>
    </rPh>
    <phoneticPr fontId="1"/>
  </si>
  <si>
    <t>項目変更フラグ（配当金受領店舗コード）</t>
    <rPh sb="0" eb="2">
      <t>コウモク</t>
    </rPh>
    <rPh sb="2" eb="4">
      <t>ヘンコウ</t>
    </rPh>
    <rPh sb="8" eb="11">
      <t>ハイトウキン</t>
    </rPh>
    <rPh sb="11" eb="13">
      <t>ジュリョウ</t>
    </rPh>
    <rPh sb="13" eb="15">
      <t>テンポ</t>
    </rPh>
    <phoneticPr fontId="5"/>
  </si>
  <si>
    <t>配当金受領店舗コード</t>
    <phoneticPr fontId="5"/>
  </si>
  <si>
    <t>[入力規則]
数字3桁</t>
    <rPh sb="7" eb="9">
      <t>スウジ</t>
    </rPh>
    <rPh sb="10" eb="11">
      <t>ケタ</t>
    </rPh>
    <phoneticPr fontId="1"/>
  </si>
  <si>
    <t>項目変更フラグ（配当金受領預金種別区分）</t>
    <rPh sb="0" eb="2">
      <t>コウモク</t>
    </rPh>
    <rPh sb="2" eb="4">
      <t>ヘンコウ</t>
    </rPh>
    <rPh sb="8" eb="11">
      <t>ハイトウキン</t>
    </rPh>
    <rPh sb="11" eb="13">
      <t>ジュリョウ</t>
    </rPh>
    <rPh sb="13" eb="15">
      <t>ヨキン</t>
    </rPh>
    <rPh sb="15" eb="17">
      <t>シュベツ</t>
    </rPh>
    <rPh sb="17" eb="19">
      <t>クブン</t>
    </rPh>
    <phoneticPr fontId="5"/>
  </si>
  <si>
    <t>配当金受領預金種別区分</t>
    <phoneticPr fontId="5"/>
  </si>
  <si>
    <t>[入力規則]
プルダウンによる選択（「普通」、「当座」又は「その他」）</t>
    <rPh sb="19" eb="21">
      <t>フツウ</t>
    </rPh>
    <rPh sb="24" eb="26">
      <t>トウザ</t>
    </rPh>
    <rPh sb="27" eb="28">
      <t>マタ</t>
    </rPh>
    <rPh sb="32" eb="33">
      <t>タ</t>
    </rPh>
    <phoneticPr fontId="1"/>
  </si>
  <si>
    <t>[関数]
届出書上の該当箇所が「普通」なら1、「当座」なら2、「その他」なら9を設定。</t>
    <rPh sb="1" eb="3">
      <t>カンスウ</t>
    </rPh>
    <rPh sb="5" eb="8">
      <t>トドケデショ</t>
    </rPh>
    <rPh sb="8" eb="9">
      <t>ジョウ</t>
    </rPh>
    <rPh sb="10" eb="12">
      <t>ガイトウ</t>
    </rPh>
    <rPh sb="12" eb="14">
      <t>カショ</t>
    </rPh>
    <rPh sb="16" eb="18">
      <t>フツウ</t>
    </rPh>
    <rPh sb="24" eb="26">
      <t>トウザ</t>
    </rPh>
    <rPh sb="34" eb="35">
      <t>タ</t>
    </rPh>
    <rPh sb="40" eb="42">
      <t>セッテイ</t>
    </rPh>
    <phoneticPr fontId="1"/>
  </si>
  <si>
    <t>「１」：普通預金
「２」：当座預金
「４」：貯蓄預金
「９」：その他（別段預金）
※「４」貯蓄預金は業務上利用不可。</t>
    <rPh sb="35" eb="37">
      <t>ベツダン</t>
    </rPh>
    <rPh sb="37" eb="39">
      <t>ヨキン</t>
    </rPh>
    <rPh sb="45" eb="47">
      <t>チョチク</t>
    </rPh>
    <rPh sb="47" eb="49">
      <t>ヨキン</t>
    </rPh>
    <rPh sb="50" eb="53">
      <t>ギョウムジョウ</t>
    </rPh>
    <rPh sb="53" eb="55">
      <t>リヨウ</t>
    </rPh>
    <rPh sb="55" eb="57">
      <t>フカ</t>
    </rPh>
    <phoneticPr fontId="18"/>
  </si>
  <si>
    <t>項目変更フラグ（配当金受領口座番号）</t>
    <rPh sb="0" eb="2">
      <t>コウモク</t>
    </rPh>
    <rPh sb="2" eb="4">
      <t>ヘンコウ</t>
    </rPh>
    <rPh sb="8" eb="11">
      <t>ハイトウキン</t>
    </rPh>
    <rPh sb="11" eb="13">
      <t>ジュリョウ</t>
    </rPh>
    <rPh sb="13" eb="15">
      <t>コウザ</t>
    </rPh>
    <rPh sb="15" eb="17">
      <t>バンゴウ</t>
    </rPh>
    <phoneticPr fontId="5"/>
  </si>
  <si>
    <t>配当金受領口座番号</t>
    <phoneticPr fontId="5"/>
  </si>
  <si>
    <t>[入力規則]
数字7桁</t>
    <rPh sb="7" eb="9">
      <t>スウジ</t>
    </rPh>
    <rPh sb="10" eb="11">
      <t>ケタ</t>
    </rPh>
    <phoneticPr fontId="1"/>
  </si>
  <si>
    <t>項目変更フラグ（配当金受領口座名義人名称）</t>
    <rPh sb="0" eb="2">
      <t>コウモク</t>
    </rPh>
    <rPh sb="2" eb="4">
      <t>ヘンコウ</t>
    </rPh>
    <rPh sb="8" eb="11">
      <t>ハイトウキン</t>
    </rPh>
    <rPh sb="11" eb="13">
      <t>ジュリョウ</t>
    </rPh>
    <rPh sb="13" eb="15">
      <t>コウザ</t>
    </rPh>
    <rPh sb="15" eb="17">
      <t>メイギ</t>
    </rPh>
    <rPh sb="17" eb="18">
      <t>ニン</t>
    </rPh>
    <rPh sb="18" eb="20">
      <t>メイショウ</t>
    </rPh>
    <phoneticPr fontId="5"/>
  </si>
  <si>
    <t>配当金受領口座名義人名称</t>
    <phoneticPr fontId="5"/>
  </si>
  <si>
    <t>～120</t>
  </si>
  <si>
    <t>項目変更フラグ（配当金受領口座名義人カナ名称）</t>
    <rPh sb="0" eb="2">
      <t>コウモク</t>
    </rPh>
    <rPh sb="2" eb="4">
      <t>ヘンコウ</t>
    </rPh>
    <rPh sb="8" eb="11">
      <t>ハイトウキン</t>
    </rPh>
    <rPh sb="11" eb="13">
      <t>ジュリョウ</t>
    </rPh>
    <rPh sb="13" eb="15">
      <t>コウザ</t>
    </rPh>
    <rPh sb="15" eb="17">
      <t>メイギ</t>
    </rPh>
    <rPh sb="17" eb="18">
      <t>ニン</t>
    </rPh>
    <rPh sb="20" eb="22">
      <t>メイショウ</t>
    </rPh>
    <phoneticPr fontId="5"/>
  </si>
  <si>
    <t>配当金受領口座名義人カナ名称</t>
    <phoneticPr fontId="5"/>
  </si>
  <si>
    <t>[入力規則]
・半角カナ
・濁点、半濁点は１文字とカウントしたうえで、30文字制限</t>
    <rPh sb="1" eb="3">
      <t>ニュウリョク</t>
    </rPh>
    <rPh sb="3" eb="5">
      <t>キソク</t>
    </rPh>
    <rPh sb="8" eb="10">
      <t>ハンカク</t>
    </rPh>
    <rPh sb="14" eb="16">
      <t>ダクテン</t>
    </rPh>
    <rPh sb="17" eb="20">
      <t>ハンダクテン</t>
    </rPh>
    <rPh sb="22" eb="24">
      <t>モジ</t>
    </rPh>
    <rPh sb="37" eb="39">
      <t>モジ</t>
    </rPh>
    <rPh sb="39" eb="41">
      <t>セイゲン</t>
    </rPh>
    <phoneticPr fontId="1"/>
  </si>
  <si>
    <t>項目変更フラグ（配当金受領名義区分）</t>
    <rPh sb="0" eb="2">
      <t>コウモク</t>
    </rPh>
    <rPh sb="2" eb="4">
      <t>ヘンコウ</t>
    </rPh>
    <rPh sb="8" eb="11">
      <t>ハイトウキン</t>
    </rPh>
    <rPh sb="11" eb="13">
      <t>ジュリョウ</t>
    </rPh>
    <rPh sb="13" eb="15">
      <t>メイギ</t>
    </rPh>
    <rPh sb="15" eb="17">
      <t>クブン</t>
    </rPh>
    <phoneticPr fontId="5"/>
  </si>
  <si>
    <t>配当金受領名義区分</t>
    <phoneticPr fontId="5"/>
  </si>
  <si>
    <t>[入力規則]
プルダウンによる選択（「自己名義」又は「再委託先名義」）</t>
    <phoneticPr fontId="1"/>
  </si>
  <si>
    <t>[関数]
届出書上の該当箇所が「自己名義」なら1、「再委託先名義」なら2を設定。</t>
    <rPh sb="1" eb="3">
      <t>カンスウ</t>
    </rPh>
    <rPh sb="5" eb="8">
      <t>トドケデショ</t>
    </rPh>
    <rPh sb="8" eb="9">
      <t>ジョウ</t>
    </rPh>
    <rPh sb="10" eb="12">
      <t>ガイトウ</t>
    </rPh>
    <rPh sb="12" eb="14">
      <t>カショ</t>
    </rPh>
    <rPh sb="16" eb="18">
      <t>ジコ</t>
    </rPh>
    <rPh sb="18" eb="20">
      <t>メイギ</t>
    </rPh>
    <rPh sb="26" eb="29">
      <t>サイイタク</t>
    </rPh>
    <rPh sb="29" eb="30">
      <t>サキ</t>
    </rPh>
    <rPh sb="30" eb="32">
      <t>メイギ</t>
    </rPh>
    <rPh sb="37" eb="39">
      <t>セッテイ</t>
    </rPh>
    <phoneticPr fontId="1"/>
  </si>
  <si>
    <t>「１」：自己名義
「２」：再委託先名義</t>
    <rPh sb="4" eb="6">
      <t>ジコ</t>
    </rPh>
    <rPh sb="6" eb="8">
      <t>メイギ</t>
    </rPh>
    <rPh sb="13" eb="16">
      <t>サイイタク</t>
    </rPh>
    <rPh sb="16" eb="17">
      <t>サキ</t>
    </rPh>
    <rPh sb="17" eb="19">
      <t>メイギ</t>
    </rPh>
    <phoneticPr fontId="18"/>
  </si>
  <si>
    <t>*再委託先の名称（株式等間接口座）</t>
    <phoneticPr fontId="18"/>
  </si>
  <si>
    <t>*再委託先の住所（株式等間接口座）</t>
    <phoneticPr fontId="18"/>
  </si>
  <si>
    <t>*再委託先の種別（株式等間接口座）</t>
    <phoneticPr fontId="18"/>
  </si>
  <si>
    <t>[入力規則]
プルダウンによる選択（「口座管理機関」又は「口座管理機関以外」）</t>
    <phoneticPr fontId="18"/>
  </si>
  <si>
    <t>規定値（""(Null値))</t>
    <phoneticPr fontId="18"/>
  </si>
  <si>
    <t>名称は書いてもらうが、ＣＯ上ではルックアップ機能により充足する</t>
    <rPh sb="0" eb="2">
      <t>メイショウ</t>
    </rPh>
    <rPh sb="3" eb="4">
      <t>カ</t>
    </rPh>
    <rPh sb="13" eb="14">
      <t>ウエ</t>
    </rPh>
    <rPh sb="22" eb="24">
      <t>キノウ</t>
    </rPh>
    <rPh sb="27" eb="29">
      <t>ジュウソク</t>
    </rPh>
    <phoneticPr fontId="18"/>
  </si>
  <si>
    <t>ＬＵ</t>
  </si>
  <si>
    <t>株式等間接口座</t>
    <rPh sb="0" eb="3">
      <t>カブシキナド</t>
    </rPh>
    <rPh sb="3" eb="5">
      <t>カンセツ</t>
    </rPh>
    <rPh sb="5" eb="7">
      <t>コウザ</t>
    </rPh>
    <phoneticPr fontId="1"/>
  </si>
  <si>
    <t>*間接口座管理機関コード（上5桁）</t>
  </si>
  <si>
    <t>*上位会社名称（直近上位機関）</t>
  </si>
  <si>
    <t>ＬＵ</t>
    <phoneticPr fontId="18"/>
  </si>
  <si>
    <t>規定値（""(Null値))</t>
    <phoneticPr fontId="18"/>
  </si>
  <si>
    <t>最上位機関まで届出事項とし、COに登録を行う。
今は、直近上位・上位①・上位➁・上位➂まで記載欄あり。
名称は書いてもらうが、ＣＯ上ではルックアップ機能により充足する</t>
    <rPh sb="24" eb="25">
      <t>イマ</t>
    </rPh>
    <rPh sb="27" eb="29">
      <t>チョッキン</t>
    </rPh>
    <rPh sb="29" eb="31">
      <t>ジョウイ</t>
    </rPh>
    <rPh sb="32" eb="34">
      <t>ジョウイ</t>
    </rPh>
    <rPh sb="36" eb="38">
      <t>ジョウイ</t>
    </rPh>
    <rPh sb="40" eb="42">
      <t>ジョウイ</t>
    </rPh>
    <rPh sb="45" eb="47">
      <t>キサイ</t>
    </rPh>
    <rPh sb="47" eb="48">
      <t>ラン</t>
    </rPh>
    <phoneticPr fontId="22"/>
  </si>
  <si>
    <t>*上位会社（直近上位機関）の機構加入者コード又は間接コード</t>
    <rPh sb="6" eb="8">
      <t>チョッキン</t>
    </rPh>
    <rPh sb="8" eb="10">
      <t>ジョウイ</t>
    </rPh>
    <rPh sb="10" eb="12">
      <t>キカン</t>
    </rPh>
    <phoneticPr fontId="18"/>
  </si>
  <si>
    <t>*上位会社・会社コード（上位機関①）</t>
    <rPh sb="6" eb="8">
      <t>カイシャ</t>
    </rPh>
    <phoneticPr fontId="18"/>
  </si>
  <si>
    <t>[入力規則]
・数字7桁
・下２桁は00</t>
    <rPh sb="1" eb="3">
      <t>ニュウリョク</t>
    </rPh>
    <rPh sb="3" eb="5">
      <t>キソク</t>
    </rPh>
    <rPh sb="8" eb="10">
      <t>スウジ</t>
    </rPh>
    <rPh sb="11" eb="12">
      <t>ケタ</t>
    </rPh>
    <rPh sb="14" eb="15">
      <t>シモ</t>
    </rPh>
    <rPh sb="16" eb="17">
      <t>ケタ</t>
    </rPh>
    <phoneticPr fontId="1"/>
  </si>
  <si>
    <t>*上位会社名称（上位機関①）</t>
  </si>
  <si>
    <t>ＬＵ</t>
    <phoneticPr fontId="18"/>
  </si>
  <si>
    <t>*上位会社（上位機関①）の機構加入者コード又は間接コード</t>
    <phoneticPr fontId="18"/>
  </si>
  <si>
    <t>*上位会社・会社コード（上位機関②）</t>
    <phoneticPr fontId="1"/>
  </si>
  <si>
    <t>*上位会社名称（上位機関②）</t>
  </si>
  <si>
    <t>規定値（""(Null値))</t>
    <phoneticPr fontId="18"/>
  </si>
  <si>
    <t>*上位会社（上位機関②）の機構加入者コード又は間接コード</t>
    <phoneticPr fontId="18"/>
  </si>
  <si>
    <t>*上位会社・会社コード（上位機関➂）</t>
    <phoneticPr fontId="1"/>
  </si>
  <si>
    <t>*上位会社名称（上位機関➂）</t>
  </si>
  <si>
    <t>*上位会社（上位機関➂）の機構加入者コード又は間接コード</t>
    <phoneticPr fontId="18"/>
  </si>
  <si>
    <t>*FIAMI代表者代理人・会社名</t>
    <rPh sb="6" eb="9">
      <t>ダイヒョウシャ</t>
    </rPh>
    <rPh sb="9" eb="12">
      <t>ダイリニン</t>
    </rPh>
    <rPh sb="13" eb="16">
      <t>カイシャメイ</t>
    </rPh>
    <phoneticPr fontId="21"/>
  </si>
  <si>
    <t>N</t>
    <phoneticPr fontId="21"/>
  </si>
  <si>
    <t>*FIAMI代表者代理人・役職名</t>
    <rPh sb="6" eb="9">
      <t>ダイヒョウシャ</t>
    </rPh>
    <rPh sb="9" eb="12">
      <t>ダイリニン</t>
    </rPh>
    <rPh sb="13" eb="16">
      <t>ヤクショクメイ</t>
    </rPh>
    <phoneticPr fontId="21"/>
  </si>
  <si>
    <t>N</t>
    <phoneticPr fontId="21"/>
  </si>
  <si>
    <t>*FIAMI代表者代理人・氏名</t>
    <rPh sb="6" eb="9">
      <t>ダイヒョウシャ</t>
    </rPh>
    <rPh sb="9" eb="12">
      <t>ダイリニン</t>
    </rPh>
    <rPh sb="13" eb="15">
      <t>シメイ</t>
    </rPh>
    <phoneticPr fontId="21"/>
  </si>
  <si>
    <t>*マス管csv投入予定日</t>
  </si>
  <si>
    <t>*利用開始年月日（CO用）</t>
    <phoneticPr fontId="18"/>
  </si>
  <si>
    <t>[関数]
#xxの利用開始年月日がNull値でない場合には、#xxの利用開始日8桁の適切な位置に/を挿入し、10桁の日付とする。
#xxの利用開始日がNull値の場合には、Null値を設定する。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</si>
  <si>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phoneticPr fontId="18"/>
  </si>
  <si>
    <t>[関数]
#yyの適用開始日の日付を取得し、YYYY/MM/DD形式で格納する。</t>
    <rPh sb="1" eb="3">
      <t>カンスウ</t>
    </rPh>
    <rPh sb="9" eb="11">
      <t>テキヨウ</t>
    </rPh>
    <rPh sb="11" eb="13">
      <t>カイシ</t>
    </rPh>
    <rPh sb="13" eb="14">
      <t>ビ</t>
    </rPh>
    <rPh sb="15" eb="17">
      <t>ヒヅケ</t>
    </rPh>
    <rPh sb="18" eb="20">
      <t>シュトク</t>
    </rPh>
    <rPh sb="32" eb="34">
      <t>ケイシキ</t>
    </rPh>
    <rPh sb="35" eb="37">
      <t>カクノウ</t>
    </rPh>
    <phoneticPr fontId="1"/>
  </si>
  <si>
    <t>*レコード終了年月日</t>
  </si>
  <si>
    <t>T</t>
    <phoneticPr fontId="1"/>
  </si>
  <si>
    <t>*利用終了年月日（CO用）</t>
    <phoneticPr fontId="18"/>
  </si>
  <si>
    <t>○</t>
    <phoneticPr fontId="18"/>
  </si>
  <si>
    <t>-</t>
    <phoneticPr fontId="1"/>
  </si>
  <si>
    <t>db64</t>
    <phoneticPr fontId="1"/>
  </si>
  <si>
    <t>COのDBを上書きする際に、対象レコードを特定するための部分。届出書上は規定値とする。</t>
    <rPh sb="6" eb="8">
      <t>ウワガ</t>
    </rPh>
    <rPh sb="11" eb="12">
      <t>サイ</t>
    </rPh>
    <rPh sb="14" eb="16">
      <t>タイショウ</t>
    </rPh>
    <rPh sb="21" eb="23">
      <t>トクテイ</t>
    </rPh>
    <rPh sb="28" eb="30">
      <t>ブブン</t>
    </rPh>
    <rPh sb="31" eb="34">
      <t>トドケデショ</t>
    </rPh>
    <rPh sb="34" eb="35">
      <t>ジョウ</t>
    </rPh>
    <rPh sb="36" eb="39">
      <t>キテイチ</t>
    </rPh>
    <phoneticPr fontId="1"/>
  </si>
  <si>
    <t>-</t>
    <phoneticPr fontId="1"/>
  </si>
  <si>
    <t>-</t>
    <phoneticPr fontId="1"/>
  </si>
  <si>
    <t>-</t>
    <phoneticPr fontId="1"/>
  </si>
  <si>
    <t>T</t>
    <phoneticPr fontId="1"/>
  </si>
  <si>
    <t>db64</t>
  </si>
  <si>
    <t>COレコード番号を生かすために必要なCOデータベースのフィールド枠。届出書上は規定値とする。</t>
    <rPh sb="6" eb="8">
      <t>バンゴウ</t>
    </rPh>
    <rPh sb="9" eb="10">
      <t>イ</t>
    </rPh>
    <rPh sb="15" eb="17">
      <t>ヒツヨウ</t>
    </rPh>
    <rPh sb="32" eb="33">
      <t>ワク</t>
    </rPh>
    <rPh sb="34" eb="37">
      <t>トドケデショ</t>
    </rPh>
    <rPh sb="37" eb="38">
      <t>ジョウ</t>
    </rPh>
    <rPh sb="39" eb="42">
      <t>キテイチ</t>
    </rPh>
    <phoneticPr fontId="1"/>
  </si>
  <si>
    <t>-</t>
    <phoneticPr fontId="1"/>
  </si>
  <si>
    <t>データレコード識別区分</t>
    <rPh sb="7" eb="9">
      <t>シキベツ</t>
    </rPh>
    <rPh sb="9" eb="11">
      <t>クブン</t>
    </rPh>
    <phoneticPr fontId="23"/>
  </si>
  <si>
    <t>規定値（"651000"）</t>
    <rPh sb="0" eb="3">
      <t>キテイチ</t>
    </rPh>
    <phoneticPr fontId="1"/>
  </si>
  <si>
    <t>SB間</t>
    <rPh sb="2" eb="3">
      <t>アイダ</t>
    </rPh>
    <phoneticPr fontId="1"/>
  </si>
  <si>
    <t>必須</t>
    <rPh sb="0" eb="2">
      <t>ヒッス</t>
    </rPh>
    <phoneticPr fontId="1"/>
  </si>
  <si>
    <t>操作区分</t>
    <rPh sb="0" eb="2">
      <t>ソウサ</t>
    </rPh>
    <rPh sb="2" eb="4">
      <t>クブン</t>
    </rPh>
    <phoneticPr fontId="23"/>
  </si>
  <si>
    <t>T</t>
    <phoneticPr fontId="1"/>
  </si>
  <si>
    <t>INS</t>
    <phoneticPr fontId="1"/>
  </si>
  <si>
    <t>規定値（"INS")</t>
    <rPh sb="0" eb="3">
      <t>キテイチ</t>
    </rPh>
    <phoneticPr fontId="1"/>
  </si>
  <si>
    <t>会社コード</t>
    <rPh sb="0" eb="2">
      <t>カイシャ</t>
    </rPh>
    <phoneticPr fontId="23"/>
  </si>
  <si>
    <t>○</t>
    <phoneticPr fontId="1"/>
  </si>
  <si>
    <t>適用開始年月日（マス管用）</t>
    <rPh sb="0" eb="2">
      <t>テキヨウ</t>
    </rPh>
    <rPh sb="2" eb="4">
      <t>カイシ</t>
    </rPh>
    <rPh sb="4" eb="7">
      <t>ネンガッピ</t>
    </rPh>
    <phoneticPr fontId="23"/>
  </si>
  <si>
    <t>○</t>
    <phoneticPr fontId="1"/>
  </si>
  <si>
    <t>[入力規則]
・数字8桁</t>
    <rPh sb="8" eb="10">
      <t>スウジ</t>
    </rPh>
    <rPh sb="11" eb="12">
      <t>ケタ</t>
    </rPh>
    <phoneticPr fontId="1"/>
  </si>
  <si>
    <t>更新区分</t>
    <rPh sb="0" eb="2">
      <t>コウシン</t>
    </rPh>
    <rPh sb="2" eb="4">
      <t>クブン</t>
    </rPh>
    <phoneticPr fontId="23"/>
  </si>
  <si>
    <t>○</t>
    <phoneticPr fontId="1"/>
  </si>
  <si>
    <t>届出</t>
    <rPh sb="0" eb="2">
      <t>トドケデ</t>
    </rPh>
    <phoneticPr fontId="1"/>
  </si>
  <si>
    <t>[入力規則]
プルダウンによる選択（新規or変更）</t>
    <rPh sb="15" eb="17">
      <t>センタク</t>
    </rPh>
    <rPh sb="18" eb="20">
      <t>シンキ</t>
    </rPh>
    <rPh sb="22" eb="24">
      <t>ヘンコウ</t>
    </rPh>
    <phoneticPr fontId="1"/>
  </si>
  <si>
    <t>[関数]
次の３条件をすべて満たす場合は1、それ以外はNull値を設定。
①届出書上でSB間接口座管理機関に関する届出である旨の届出がされている
②届出書上の届出の別が「新規」
③補記シートに「会社コード」が補記されている
＊本Ｅは通常「変更」を想定しないため、変更の場合は変更レコードの出力を抑止する。
　万一本Ｅの変更が必要な場合には、ＣＯから手入力にて対応すること。</t>
    <rPh sb="1" eb="3">
      <t>カンスウ</t>
    </rPh>
    <rPh sb="5" eb="6">
      <t>ツギ</t>
    </rPh>
    <rPh sb="8" eb="10">
      <t>ジョウケン</t>
    </rPh>
    <rPh sb="14" eb="15">
      <t>ミ</t>
    </rPh>
    <rPh sb="17" eb="19">
      <t>バアイ</t>
    </rPh>
    <rPh sb="24" eb="26">
      <t>イガイ</t>
    </rPh>
    <rPh sb="31" eb="32">
      <t>アタイ</t>
    </rPh>
    <rPh sb="33" eb="35">
      <t>セッテイ</t>
    </rPh>
    <rPh sb="38" eb="41">
      <t>トドケデショ</t>
    </rPh>
    <rPh sb="41" eb="42">
      <t>ジョウ</t>
    </rPh>
    <rPh sb="45" eb="47">
      <t>カンセツ</t>
    </rPh>
    <rPh sb="47" eb="49">
      <t>コウザ</t>
    </rPh>
    <rPh sb="49" eb="51">
      <t>カンリ</t>
    </rPh>
    <rPh sb="51" eb="53">
      <t>キカン</t>
    </rPh>
    <rPh sb="54" eb="55">
      <t>カン</t>
    </rPh>
    <rPh sb="57" eb="59">
      <t>トドケデ</t>
    </rPh>
    <rPh sb="62" eb="63">
      <t>ムネ</t>
    </rPh>
    <rPh sb="64" eb="65">
      <t>トド</t>
    </rPh>
    <rPh sb="65" eb="66">
      <t>デ</t>
    </rPh>
    <rPh sb="90" eb="92">
      <t>ホキ</t>
    </rPh>
    <rPh sb="97" eb="99">
      <t>カイシャ</t>
    </rPh>
    <rPh sb="104" eb="106">
      <t>ホキ</t>
    </rPh>
    <phoneticPr fontId="1"/>
  </si>
  <si>
    <t>項目変更フラグ（利用開始年月日）</t>
    <rPh sb="0" eb="2">
      <t>コウモク</t>
    </rPh>
    <rPh sb="2" eb="4">
      <t>ヘンコウ</t>
    </rPh>
    <rPh sb="8" eb="10">
      <t>リヨウ</t>
    </rPh>
    <rPh sb="10" eb="12">
      <t>カイシ</t>
    </rPh>
    <rPh sb="12" eb="15">
      <t>ネンガッピ</t>
    </rPh>
    <phoneticPr fontId="23"/>
  </si>
  <si>
    <t>規定値（""(Null値))</t>
    <rPh sb="0" eb="3">
      <t>キテイチ</t>
    </rPh>
    <rPh sb="11" eb="12">
      <t>チ</t>
    </rPh>
    <phoneticPr fontId="1"/>
  </si>
  <si>
    <t>任意</t>
    <rPh sb="0" eb="2">
      <t>ニンイ</t>
    </rPh>
    <phoneticPr fontId="1"/>
  </si>
  <si>
    <t>利用開始年月日（マス管用）</t>
    <rPh sb="0" eb="2">
      <t>リヨウ</t>
    </rPh>
    <rPh sb="2" eb="4">
      <t>カイシ</t>
    </rPh>
    <rPh sb="4" eb="7">
      <t>ネンガッピ</t>
    </rPh>
    <phoneticPr fontId="23"/>
  </si>
  <si>
    <t>○</t>
    <phoneticPr fontId="1"/>
  </si>
  <si>
    <t>条件必須</t>
    <rPh sb="0" eb="2">
      <t>ジョウケン</t>
    </rPh>
    <rPh sb="2" eb="4">
      <t>ヒッス</t>
    </rPh>
    <phoneticPr fontId="1"/>
  </si>
  <si>
    <t>項目変更フラグ（利用終了年月日）</t>
    <rPh sb="0" eb="2">
      <t>コウモク</t>
    </rPh>
    <rPh sb="2" eb="4">
      <t>ヘンコウ</t>
    </rPh>
    <rPh sb="8" eb="10">
      <t>リヨウ</t>
    </rPh>
    <rPh sb="10" eb="12">
      <t>シュウリョウ</t>
    </rPh>
    <rPh sb="12" eb="15">
      <t>ネンガッピ</t>
    </rPh>
    <phoneticPr fontId="23"/>
  </si>
  <si>
    <t>利用終了年月日（マス管用）</t>
    <rPh sb="0" eb="2">
      <t>リヨウ</t>
    </rPh>
    <rPh sb="2" eb="4">
      <t>シュウリョウ</t>
    </rPh>
    <rPh sb="4" eb="7">
      <t>ネンガッピ</t>
    </rPh>
    <phoneticPr fontId="23"/>
  </si>
  <si>
    <t>db64</t>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</si>
  <si>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</si>
  <si>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項目変更フラグ（外国間接口座管理機関フラグ）</t>
    <rPh sb="0" eb="2">
      <t>コウモク</t>
    </rPh>
    <rPh sb="2" eb="4">
      <t>ヘンコウ</t>
    </rPh>
    <rPh sb="8" eb="10">
      <t>ガイコク</t>
    </rPh>
    <rPh sb="10" eb="12">
      <t>カンセツ</t>
    </rPh>
    <rPh sb="12" eb="14">
      <t>コウザ</t>
    </rPh>
    <rPh sb="14" eb="16">
      <t>カンリ</t>
    </rPh>
    <rPh sb="16" eb="18">
      <t>キカン</t>
    </rPh>
    <phoneticPr fontId="2"/>
  </si>
  <si>
    <t>FIAMIは別途様式を作成のため必ず「0」</t>
    <rPh sb="6" eb="8">
      <t>ベット</t>
    </rPh>
    <rPh sb="8" eb="10">
      <t>ヨウシキ</t>
    </rPh>
    <rPh sb="11" eb="13">
      <t>サクセイ</t>
    </rPh>
    <rPh sb="16" eb="17">
      <t>カナラ</t>
    </rPh>
    <phoneticPr fontId="1"/>
  </si>
  <si>
    <t>-</t>
    <phoneticPr fontId="1"/>
  </si>
  <si>
    <t>N</t>
    <phoneticPr fontId="1"/>
  </si>
  <si>
    <t>*組織名称（ルックアップ）</t>
    <rPh sb="1" eb="3">
      <t>ソシキ</t>
    </rPh>
    <rPh sb="3" eb="5">
      <t>メイショウ</t>
    </rPh>
    <phoneticPr fontId="21"/>
  </si>
  <si>
    <t>規定</t>
  </si>
  <si>
    <t>ルックアップ</t>
  </si>
  <si>
    <t>*マス管csv投入予定日</t>
    <rPh sb="3" eb="4">
      <t>カン</t>
    </rPh>
    <rPh sb="7" eb="9">
      <t>トウニュウ</t>
    </rPh>
    <rPh sb="9" eb="11">
      <t>ヨテイ</t>
    </rPh>
    <rPh sb="11" eb="12">
      <t>ビ</t>
    </rPh>
    <phoneticPr fontId="1"/>
  </si>
  <si>
    <t>補記</t>
    <rPh sb="0" eb="2">
      <t>ホキ</t>
    </rPh>
    <phoneticPr fontId="21"/>
  </si>
  <si>
    <t>[入力規則]
YYYY/MM/DD</t>
    <phoneticPr fontId="1"/>
  </si>
  <si>
    <t>*利用開始年月日（CO用）</t>
    <rPh sb="1" eb="3">
      <t>リヨウ</t>
    </rPh>
    <rPh sb="3" eb="5">
      <t>カイシ</t>
    </rPh>
    <rPh sb="5" eb="8">
      <t>ネンガッピ</t>
    </rPh>
    <rPh sb="11" eb="12">
      <t>ヨウ</t>
    </rPh>
    <phoneticPr fontId="21"/>
  </si>
  <si>
    <t>*レコード開始年月日</t>
    <rPh sb="5" eb="7">
      <t>カイシ</t>
    </rPh>
    <rPh sb="7" eb="10">
      <t>ネンガッピ</t>
    </rPh>
    <phoneticPr fontId="21"/>
  </si>
  <si>
    <t>*レコード終了年月日</t>
    <rPh sb="5" eb="7">
      <t>シュウリョウ</t>
    </rPh>
    <rPh sb="7" eb="10">
      <t>ネンガッピ</t>
    </rPh>
    <phoneticPr fontId="21"/>
  </si>
  <si>
    <t>*利用終了年月日（CO用）</t>
    <rPh sb="1" eb="3">
      <t>リヨウ</t>
    </rPh>
    <rPh sb="3" eb="5">
      <t>シュウリョウ</t>
    </rPh>
    <rPh sb="5" eb="8">
      <t>ネンガッピ</t>
    </rPh>
    <rPh sb="11" eb="12">
      <t>ヨウ</t>
    </rPh>
    <phoneticPr fontId="21"/>
  </si>
  <si>
    <t>規定</t>
    <rPh sb="0" eb="2">
      <t>キテイ</t>
    </rPh>
    <phoneticPr fontId="21"/>
  </si>
  <si>
    <t>届出非表示項目</t>
  </si>
  <si>
    <t>T</t>
    <phoneticPr fontId="21"/>
  </si>
  <si>
    <t>db84</t>
    <phoneticPr fontId="21"/>
  </si>
  <si>
    <t>届出非表示項目</t>
    <phoneticPr fontId="21"/>
  </si>
  <si>
    <t>規定値（""(Null値))</t>
    <phoneticPr fontId="21"/>
  </si>
  <si>
    <t>-</t>
    <phoneticPr fontId="21"/>
  </si>
  <si>
    <t>-</t>
    <phoneticPr fontId="21"/>
  </si>
  <si>
    <t>対象外</t>
    <rPh sb="0" eb="3">
      <t>タイショウガイ</t>
    </rPh>
    <phoneticPr fontId="21"/>
  </si>
  <si>
    <t>-</t>
    <phoneticPr fontId="21"/>
  </si>
  <si>
    <t>T</t>
    <phoneticPr fontId="21"/>
  </si>
  <si>
    <t>db84</t>
  </si>
  <si>
    <t>規定値（""(Null値))</t>
    <phoneticPr fontId="21"/>
  </si>
  <si>
    <t>-</t>
    <phoneticPr fontId="21"/>
  </si>
  <si>
    <t>-</t>
    <phoneticPr fontId="21"/>
  </si>
  <si>
    <t>T</t>
    <phoneticPr fontId="21"/>
  </si>
  <si>
    <t>規定値（""(Null値))</t>
    <phoneticPr fontId="21"/>
  </si>
  <si>
    <t>規定値（"661000")</t>
    <phoneticPr fontId="21"/>
  </si>
  <si>
    <t>SB間接口座</t>
    <rPh sb="2" eb="4">
      <t>カンセツ</t>
    </rPh>
    <rPh sb="4" eb="6">
      <t>コウザ</t>
    </rPh>
    <phoneticPr fontId="1"/>
  </si>
  <si>
    <t>INS</t>
    <phoneticPr fontId="21"/>
  </si>
  <si>
    <t>規定値（"INS")</t>
    <phoneticPr fontId="21"/>
  </si>
  <si>
    <t>T</t>
    <phoneticPr fontId="21"/>
  </si>
  <si>
    <t>顧客口所在コード</t>
    <rPh sb="0" eb="2">
      <t>コキャク</t>
    </rPh>
    <rPh sb="2" eb="3">
      <t>グチ</t>
    </rPh>
    <rPh sb="3" eb="5">
      <t>ショザイ</t>
    </rPh>
    <phoneticPr fontId="21"/>
  </si>
  <si>
    <t>[入力規則]
数字2桁</t>
  </si>
  <si>
    <t>[入力規則]
数字８桁</t>
    <rPh sb="7" eb="9">
      <t>スウジ</t>
    </rPh>
    <rPh sb="10" eb="11">
      <t>ケタ</t>
    </rPh>
    <phoneticPr fontId="1"/>
  </si>
  <si>
    <t>○</t>
    <phoneticPr fontId="1"/>
  </si>
  <si>
    <t>T</t>
    <phoneticPr fontId="21"/>
  </si>
  <si>
    <t>-</t>
    <phoneticPr fontId="1"/>
  </si>
  <si>
    <t>F</t>
    <phoneticPr fontId="21"/>
  </si>
  <si>
    <t>A</t>
    <phoneticPr fontId="21"/>
  </si>
  <si>
    <t>F</t>
    <phoneticPr fontId="21"/>
  </si>
  <si>
    <t>○</t>
    <phoneticPr fontId="1"/>
  </si>
  <si>
    <t>A</t>
    <phoneticPr fontId="21"/>
  </si>
  <si>
    <t>規定値（"29991231")</t>
    <phoneticPr fontId="21"/>
  </si>
  <si>
    <t>F</t>
    <phoneticPr fontId="21"/>
  </si>
  <si>
    <t>規定値（""(Null値))</t>
    <phoneticPr fontId="21"/>
  </si>
  <si>
    <t>上位会社・会社コード（直近上位機関）</t>
    <rPh sb="0" eb="2">
      <t>ジョウイ</t>
    </rPh>
    <rPh sb="2" eb="4">
      <t>カイシャ</t>
    </rPh>
    <rPh sb="5" eb="7">
      <t>カイシャ</t>
    </rPh>
    <rPh sb="11" eb="13">
      <t>チョッキン</t>
    </rPh>
    <rPh sb="13" eb="15">
      <t>ジョウイ</t>
    </rPh>
    <rPh sb="15" eb="17">
      <t>キカン</t>
    </rPh>
    <phoneticPr fontId="21"/>
  </si>
  <si>
    <t>○</t>
    <phoneticPr fontId="1"/>
  </si>
  <si>
    <t>F</t>
    <phoneticPr fontId="21"/>
  </si>
  <si>
    <t>A</t>
    <phoneticPr fontId="21"/>
  </si>
  <si>
    <t>「PA」：機構加入者
「IN」：間接口座管理機関</t>
    <phoneticPr fontId="18"/>
  </si>
  <si>
    <t>項目変更フラグ（上位区分口座コード）</t>
    <rPh sb="0" eb="2">
      <t>コウモク</t>
    </rPh>
    <rPh sb="2" eb="4">
      <t>ヘンコウ</t>
    </rPh>
    <rPh sb="8" eb="10">
      <t>ジョウイ</t>
    </rPh>
    <rPh sb="10" eb="12">
      <t>クブン</t>
    </rPh>
    <rPh sb="12" eb="14">
      <t>コウザ</t>
    </rPh>
    <phoneticPr fontId="23"/>
  </si>
  <si>
    <t>上位区分口座コード</t>
  </si>
  <si>
    <t>[入力規則]
数字2桁</t>
    <rPh sb="7" eb="9">
      <t>スウジ</t>
    </rPh>
    <rPh sb="10" eb="11">
      <t>ケタ</t>
    </rPh>
    <phoneticPr fontId="1"/>
  </si>
  <si>
    <t>規定値（""(Null値))</t>
    <phoneticPr fontId="21"/>
  </si>
  <si>
    <t>ルックアップ</t>
    <phoneticPr fontId="21"/>
  </si>
  <si>
    <t>*間接口座管理機関コード（上5桁）</t>
    <rPh sb="1" eb="3">
      <t>カンセツ</t>
    </rPh>
    <rPh sb="3" eb="5">
      <t>コウザ</t>
    </rPh>
    <rPh sb="5" eb="7">
      <t>カンリ</t>
    </rPh>
    <rPh sb="7" eb="9">
      <t>キカン</t>
    </rPh>
    <rPh sb="13" eb="14">
      <t>ウエ</t>
    </rPh>
    <rPh sb="15" eb="16">
      <t>ケタ</t>
    </rPh>
    <phoneticPr fontId="21"/>
  </si>
  <si>
    <t>N</t>
    <phoneticPr fontId="21"/>
  </si>
  <si>
    <t>[入力規則]
数字5桁</t>
  </si>
  <si>
    <t>*上位会社名称（直近上位機関）（ルックアップ）</t>
    <rPh sb="1" eb="3">
      <t>ジョウイ</t>
    </rPh>
    <rPh sb="3" eb="5">
      <t>カイシャ</t>
    </rPh>
    <rPh sb="5" eb="7">
      <t>メイショウ</t>
    </rPh>
    <rPh sb="8" eb="10">
      <t>チョッキン</t>
    </rPh>
    <rPh sb="10" eb="12">
      <t>ジョウイ</t>
    </rPh>
    <rPh sb="12" eb="14">
      <t>キカン</t>
    </rPh>
    <phoneticPr fontId="21"/>
  </si>
  <si>
    <t>規定値（""(Null値))</t>
    <phoneticPr fontId="21"/>
  </si>
  <si>
    <t>ルックアップ</t>
    <phoneticPr fontId="21"/>
  </si>
  <si>
    <t>*上位会社（直近上位機関）の機構加入者コード又は間接コード</t>
    <rPh sb="1" eb="3">
      <t>ジョウイ</t>
    </rPh>
    <rPh sb="3" eb="5">
      <t>カイシャ</t>
    </rPh>
    <rPh sb="6" eb="8">
      <t>チョッキン</t>
    </rPh>
    <rPh sb="8" eb="10">
      <t>ジョウイ</t>
    </rPh>
    <rPh sb="10" eb="12">
      <t>キカン</t>
    </rPh>
    <rPh sb="14" eb="16">
      <t>キコウ</t>
    </rPh>
    <rPh sb="16" eb="19">
      <t>カニュウシャ</t>
    </rPh>
    <rPh sb="22" eb="23">
      <t>マタ</t>
    </rPh>
    <rPh sb="24" eb="26">
      <t>カンセツ</t>
    </rPh>
    <phoneticPr fontId="21"/>
  </si>
  <si>
    <t>N</t>
    <phoneticPr fontId="21"/>
  </si>
  <si>
    <t>*上位会社・会社コード（上位機関①）</t>
    <rPh sb="12" eb="14">
      <t>ジョウイ</t>
    </rPh>
    <rPh sb="14" eb="16">
      <t>キカン</t>
    </rPh>
    <phoneticPr fontId="21"/>
  </si>
  <si>
    <t>*上位会社名称（上位機関①）（ルックアップ）</t>
    <rPh sb="1" eb="3">
      <t>ジョウイ</t>
    </rPh>
    <rPh sb="3" eb="5">
      <t>カイシャ</t>
    </rPh>
    <rPh sb="5" eb="7">
      <t>メイショウ</t>
    </rPh>
    <rPh sb="8" eb="10">
      <t>ジョウイ</t>
    </rPh>
    <rPh sb="10" eb="12">
      <t>キカン</t>
    </rPh>
    <phoneticPr fontId="21"/>
  </si>
  <si>
    <t>*上位会社（上位機関①）の機構加入者コード又は間接コード</t>
    <rPh sb="1" eb="3">
      <t>ジョウイ</t>
    </rPh>
    <rPh sb="3" eb="5">
      <t>カイシャ</t>
    </rPh>
    <rPh sb="6" eb="8">
      <t>ジョウイ</t>
    </rPh>
    <rPh sb="8" eb="10">
      <t>キカン</t>
    </rPh>
    <rPh sb="13" eb="15">
      <t>キコウ</t>
    </rPh>
    <rPh sb="15" eb="18">
      <t>カニュウシャ</t>
    </rPh>
    <rPh sb="21" eb="22">
      <t>マタ</t>
    </rPh>
    <rPh sb="23" eb="25">
      <t>カンセツ</t>
    </rPh>
    <phoneticPr fontId="21"/>
  </si>
  <si>
    <t>*上位会社・会社コード（上位機関②）</t>
    <rPh sb="12" eb="14">
      <t>ジョウイ</t>
    </rPh>
    <rPh sb="14" eb="16">
      <t>キカン</t>
    </rPh>
    <phoneticPr fontId="21"/>
  </si>
  <si>
    <t>*上位会社名称（上位機関②）（ルックアップ）</t>
    <rPh sb="1" eb="3">
      <t>ジョウイ</t>
    </rPh>
    <rPh sb="3" eb="5">
      <t>カイシャ</t>
    </rPh>
    <rPh sb="5" eb="7">
      <t>メイショウ</t>
    </rPh>
    <rPh sb="8" eb="10">
      <t>ジョウイ</t>
    </rPh>
    <rPh sb="10" eb="12">
      <t>キカン</t>
    </rPh>
    <phoneticPr fontId="21"/>
  </si>
  <si>
    <t>T</t>
    <phoneticPr fontId="21"/>
  </si>
  <si>
    <t>*上位会社（上位機関②）の機構加入者コード又は間接コード</t>
    <rPh sb="1" eb="3">
      <t>ジョウイ</t>
    </rPh>
    <rPh sb="3" eb="5">
      <t>カイシャ</t>
    </rPh>
    <rPh sb="6" eb="8">
      <t>ジョウイ</t>
    </rPh>
    <rPh sb="8" eb="10">
      <t>キカン</t>
    </rPh>
    <rPh sb="13" eb="15">
      <t>キコウ</t>
    </rPh>
    <rPh sb="15" eb="18">
      <t>カニュウシャ</t>
    </rPh>
    <rPh sb="21" eb="22">
      <t>マタ</t>
    </rPh>
    <rPh sb="23" eb="25">
      <t>カンセツ</t>
    </rPh>
    <phoneticPr fontId="21"/>
  </si>
  <si>
    <t>*上位会社・会社コード（上位機関➂）</t>
    <rPh sb="12" eb="14">
      <t>ジョウイ</t>
    </rPh>
    <rPh sb="14" eb="16">
      <t>キカン</t>
    </rPh>
    <phoneticPr fontId="21"/>
  </si>
  <si>
    <t>N</t>
    <phoneticPr fontId="21"/>
  </si>
  <si>
    <t>*上位会社名称（上位機関➂）（ルックアップ）</t>
    <rPh sb="1" eb="3">
      <t>ジョウイ</t>
    </rPh>
    <rPh sb="3" eb="5">
      <t>カイシャ</t>
    </rPh>
    <rPh sb="5" eb="7">
      <t>メイショウ</t>
    </rPh>
    <rPh sb="8" eb="10">
      <t>ジョウイ</t>
    </rPh>
    <rPh sb="10" eb="12">
      <t>キカン</t>
    </rPh>
    <phoneticPr fontId="21"/>
  </si>
  <si>
    <t>ルックアップ</t>
    <phoneticPr fontId="21"/>
  </si>
  <si>
    <t>*上位会社（上位機関➂）の機構加入者コード又は間接コード</t>
    <rPh sb="1" eb="3">
      <t>ジョウイ</t>
    </rPh>
    <rPh sb="3" eb="5">
      <t>カイシャ</t>
    </rPh>
    <rPh sb="6" eb="8">
      <t>ジョウイ</t>
    </rPh>
    <rPh sb="8" eb="10">
      <t>キカン</t>
    </rPh>
    <rPh sb="13" eb="15">
      <t>キコウ</t>
    </rPh>
    <rPh sb="15" eb="18">
      <t>カニュウシャ</t>
    </rPh>
    <rPh sb="21" eb="22">
      <t>マタ</t>
    </rPh>
    <rPh sb="23" eb="25">
      <t>カンセツ</t>
    </rPh>
    <phoneticPr fontId="21"/>
  </si>
  <si>
    <t>N</t>
    <phoneticPr fontId="21"/>
  </si>
  <si>
    <t>*マス管csv投入予定日</t>
    <rPh sb="3" eb="4">
      <t>カン</t>
    </rPh>
    <rPh sb="7" eb="9">
      <t>トウニュウ</t>
    </rPh>
    <rPh sb="9" eb="12">
      <t>ヨテイビ</t>
    </rPh>
    <phoneticPr fontId="21"/>
  </si>
  <si>
    <t>[入力規則]
YYYY/MM/DD</t>
  </si>
  <si>
    <t>*利用開始年月日</t>
    <rPh sb="1" eb="3">
      <t>リヨウ</t>
    </rPh>
    <rPh sb="3" eb="5">
      <t>カイシ</t>
    </rPh>
    <rPh sb="5" eb="8">
      <t>ネンガッピ</t>
    </rPh>
    <phoneticPr fontId="21"/>
  </si>
  <si>
    <t>コピー</t>
    <phoneticPr fontId="21"/>
  </si>
  <si>
    <t>規定</t>
    <phoneticPr fontId="21"/>
  </si>
  <si>
    <t>*利用終了年月日</t>
    <rPh sb="1" eb="3">
      <t>リヨウ</t>
    </rPh>
    <rPh sb="3" eb="5">
      <t>シュウリョウ</t>
    </rPh>
    <rPh sb="5" eb="8">
      <t>ネンガッピ</t>
    </rPh>
    <phoneticPr fontId="21"/>
  </si>
  <si>
    <t>-</t>
    <phoneticPr fontId="1"/>
  </si>
  <si>
    <t>届出非表示項目</t>
    <phoneticPr fontId="21"/>
  </si>
  <si>
    <t>db100</t>
    <phoneticPr fontId="21"/>
  </si>
  <si>
    <t>-</t>
    <phoneticPr fontId="21"/>
  </si>
  <si>
    <t>-</t>
    <phoneticPr fontId="21"/>
  </si>
  <si>
    <t>db100</t>
    <phoneticPr fontId="21"/>
  </si>
  <si>
    <t>規定値（"652000")</t>
    <phoneticPr fontId="21"/>
  </si>
  <si>
    <t>CP間</t>
    <rPh sb="2" eb="3">
      <t>アイダ</t>
    </rPh>
    <phoneticPr fontId="1"/>
  </si>
  <si>
    <t>T</t>
    <phoneticPr fontId="21"/>
  </si>
  <si>
    <t>db100</t>
    <phoneticPr fontId="21"/>
  </si>
  <si>
    <t>INS</t>
    <phoneticPr fontId="21"/>
  </si>
  <si>
    <t>〇</t>
    <phoneticPr fontId="21"/>
  </si>
  <si>
    <t>T</t>
    <phoneticPr fontId="21"/>
  </si>
  <si>
    <t>〇</t>
    <phoneticPr fontId="21"/>
  </si>
  <si>
    <t>db100</t>
    <phoneticPr fontId="21"/>
  </si>
  <si>
    <t>〇</t>
    <phoneticPr fontId="21"/>
  </si>
  <si>
    <t>[関数]
次の３条件をすべて満たす場合は1、それ以外はNull値を設定。
①届出書上でCP間接口座管理機関に関する届出である旨の届出がされている
②届出書上の届出の別が「新規」
③補記シートに「会社コード」が補記されている
＊本Ｅは通常「変更」を想定しないため、変更の場合は変更レコードの出力を抑止する。
　万一本Ｅの変更が必要な場合には、ＣＯから手入力にて対応すること。</t>
    <rPh sb="1" eb="3">
      <t>カンスウ</t>
    </rPh>
    <rPh sb="5" eb="6">
      <t>ツギ</t>
    </rPh>
    <rPh sb="8" eb="10">
      <t>ジョウケン</t>
    </rPh>
    <rPh sb="14" eb="15">
      <t>ミ</t>
    </rPh>
    <rPh sb="17" eb="19">
      <t>バアイ</t>
    </rPh>
    <rPh sb="24" eb="26">
      <t>イガイ</t>
    </rPh>
    <rPh sb="31" eb="32">
      <t>アタイ</t>
    </rPh>
    <rPh sb="33" eb="35">
      <t>セッテイ</t>
    </rPh>
    <rPh sb="38" eb="41">
      <t>トドケデショ</t>
    </rPh>
    <rPh sb="41" eb="42">
      <t>ジョウ</t>
    </rPh>
    <rPh sb="45" eb="47">
      <t>カンセツ</t>
    </rPh>
    <rPh sb="47" eb="49">
      <t>コウザ</t>
    </rPh>
    <rPh sb="49" eb="51">
      <t>カンリ</t>
    </rPh>
    <rPh sb="51" eb="53">
      <t>キカン</t>
    </rPh>
    <rPh sb="54" eb="55">
      <t>カン</t>
    </rPh>
    <rPh sb="57" eb="59">
      <t>トドケデ</t>
    </rPh>
    <rPh sb="62" eb="63">
      <t>ムネ</t>
    </rPh>
    <rPh sb="64" eb="65">
      <t>トド</t>
    </rPh>
    <rPh sb="65" eb="66">
      <t>デ</t>
    </rPh>
    <rPh sb="90" eb="92">
      <t>ホキ</t>
    </rPh>
    <rPh sb="97" eb="99">
      <t>カイシャ</t>
    </rPh>
    <rPh sb="104" eb="106">
      <t>ホキ</t>
    </rPh>
    <phoneticPr fontId="1"/>
  </si>
  <si>
    <t>F</t>
    <phoneticPr fontId="21"/>
  </si>
  <si>
    <t>db100</t>
    <phoneticPr fontId="21"/>
  </si>
  <si>
    <t>利用開始年月日（マス管用）</t>
    <phoneticPr fontId="23"/>
  </si>
  <si>
    <t>〇</t>
    <phoneticPr fontId="21"/>
  </si>
  <si>
    <t>[関数]
届出書上の更新区分が「新規」なら、届出書上の「適用開始日」を転記する。「新規」以外の場合には、Null値とする。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2">
      <t>カイシ</t>
    </rPh>
    <rPh sb="32" eb="33">
      <t>ビ</t>
    </rPh>
    <rPh sb="35" eb="37">
      <t>テンキ</t>
    </rPh>
    <rPh sb="41" eb="43">
      <t>シンキ</t>
    </rPh>
    <rPh sb="44" eb="46">
      <t>イガイ</t>
    </rPh>
    <rPh sb="47" eb="49">
      <t>バアイ</t>
    </rPh>
    <rPh sb="56" eb="57">
      <t>アタイ</t>
    </rPh>
    <phoneticPr fontId="1"/>
  </si>
  <si>
    <t>A</t>
    <phoneticPr fontId="21"/>
  </si>
  <si>
    <t>規定値（"29991231")</t>
    <phoneticPr fontId="21"/>
  </si>
  <si>
    <t>届出非表示項目</t>
    <phoneticPr fontId="21"/>
  </si>
  <si>
    <t>〇</t>
    <phoneticPr fontId="21"/>
  </si>
  <si>
    <t>以下を全て満たす場合、入力必須。
・更新区分=「1」(新規)
・操作区分=「INS」(登録)</t>
    <phoneticPr fontId="21"/>
  </si>
  <si>
    <t>*組織名称（ルックアップ）</t>
    <phoneticPr fontId="21"/>
  </si>
  <si>
    <t>規定値（""(Null値))</t>
    <phoneticPr fontId="21"/>
  </si>
  <si>
    <t>ルックアップ</t>
    <phoneticPr fontId="21"/>
  </si>
  <si>
    <t>CP間</t>
    <rPh sb="2" eb="3">
      <t>カン</t>
    </rPh>
    <phoneticPr fontId="21"/>
  </si>
  <si>
    <t>*間接口座管理機関コード（上5桁）</t>
    <rPh sb="1" eb="3">
      <t>カンセツ</t>
    </rPh>
    <rPh sb="3" eb="5">
      <t>コウザ</t>
    </rPh>
    <rPh sb="5" eb="7">
      <t>カンリ</t>
    </rPh>
    <rPh sb="7" eb="9">
      <t>キカン</t>
    </rPh>
    <rPh sb="13" eb="14">
      <t>カミ</t>
    </rPh>
    <rPh sb="15" eb="16">
      <t>ケタ</t>
    </rPh>
    <phoneticPr fontId="21"/>
  </si>
  <si>
    <t>届出非表示項目</t>
    <phoneticPr fontId="21"/>
  </si>
  <si>
    <t>*利用開始年月日（CO用）</t>
    <rPh sb="1" eb="3">
      <t>リヨウ</t>
    </rPh>
    <rPh sb="3" eb="5">
      <t>カイシ</t>
    </rPh>
    <rPh sb="5" eb="8">
      <t>ネンガッピ</t>
    </rPh>
    <phoneticPr fontId="21"/>
  </si>
  <si>
    <t>N</t>
    <phoneticPr fontId="21"/>
  </si>
  <si>
    <t>コピー</t>
    <phoneticPr fontId="21"/>
  </si>
  <si>
    <t>*レコード開始年月日（CO用）</t>
    <rPh sb="5" eb="7">
      <t>カイシ</t>
    </rPh>
    <rPh sb="7" eb="10">
      <t>ネンガッピ</t>
    </rPh>
    <phoneticPr fontId="21"/>
  </si>
  <si>
    <t>db100</t>
    <phoneticPr fontId="21"/>
  </si>
  <si>
    <t>コピー</t>
    <phoneticPr fontId="21"/>
  </si>
  <si>
    <t>*レコード終了年月日（CO用）</t>
    <rPh sb="5" eb="7">
      <t>シュウリョウ</t>
    </rPh>
    <rPh sb="7" eb="10">
      <t>ネンガッピ</t>
    </rPh>
    <phoneticPr fontId="21"/>
  </si>
  <si>
    <t>db100</t>
    <phoneticPr fontId="21"/>
  </si>
  <si>
    <t>規定</t>
    <phoneticPr fontId="21"/>
  </si>
  <si>
    <t>*利用終了年月日（CO用）</t>
    <rPh sb="1" eb="3">
      <t>リヨウ</t>
    </rPh>
    <rPh sb="3" eb="5">
      <t>シュウリョウ</t>
    </rPh>
    <rPh sb="5" eb="8">
      <t>ネンガッピ</t>
    </rPh>
    <phoneticPr fontId="21"/>
  </si>
  <si>
    <t>-</t>
    <phoneticPr fontId="1"/>
  </si>
  <si>
    <t>db104</t>
    <phoneticPr fontId="21"/>
  </si>
  <si>
    <t>届出非表示項目</t>
    <phoneticPr fontId="21"/>
  </si>
  <si>
    <t>db104</t>
    <phoneticPr fontId="21"/>
  </si>
  <si>
    <t>-</t>
    <phoneticPr fontId="21"/>
  </si>
  <si>
    <t>-</t>
    <phoneticPr fontId="1"/>
  </si>
  <si>
    <t>db104</t>
    <phoneticPr fontId="21"/>
  </si>
  <si>
    <t>規定値（"662000")</t>
    <phoneticPr fontId="21"/>
  </si>
  <si>
    <t>CP間接口座</t>
    <rPh sb="2" eb="4">
      <t>カンセツ</t>
    </rPh>
    <rPh sb="4" eb="6">
      <t>コウザ</t>
    </rPh>
    <phoneticPr fontId="1"/>
  </si>
  <si>
    <t>INS</t>
    <phoneticPr fontId="21"/>
  </si>
  <si>
    <t>規定値（"INS")</t>
    <phoneticPr fontId="21"/>
  </si>
  <si>
    <t>db104</t>
    <phoneticPr fontId="21"/>
  </si>
  <si>
    <t>db104</t>
    <phoneticPr fontId="21"/>
  </si>
  <si>
    <t>〇</t>
    <phoneticPr fontId="21"/>
  </si>
  <si>
    <t>T</t>
    <phoneticPr fontId="21"/>
  </si>
  <si>
    <t>以下を全て満たす場合、入力必須。
・更新区分=「1」（新規）
・操作区分=「INS」（登録）
利用目的名称を別項目にて設定する。</t>
    <rPh sb="47" eb="49">
      <t>リヨウ</t>
    </rPh>
    <rPh sb="49" eb="51">
      <t>モクテキ</t>
    </rPh>
    <rPh sb="51" eb="53">
      <t>メイショウ</t>
    </rPh>
    <rPh sb="54" eb="55">
      <t>ベツ</t>
    </rPh>
    <rPh sb="55" eb="57">
      <t>コウモク</t>
    </rPh>
    <rPh sb="59" eb="61">
      <t>セッテイ</t>
    </rPh>
    <phoneticPr fontId="1"/>
  </si>
  <si>
    <t>db104</t>
    <phoneticPr fontId="21"/>
  </si>
  <si>
    <t>db104</t>
    <phoneticPr fontId="21"/>
  </si>
  <si>
    <t>規定値（"29991231")</t>
    <phoneticPr fontId="21"/>
  </si>
  <si>
    <t>db104</t>
    <phoneticPr fontId="21"/>
  </si>
  <si>
    <t>以下を全て満たす場合、入力必須。
・更新区分=「1」(新規)
・操作区分=「INS」(登録)
上位機関の口座管理機関コード（数字7桁）を別項目にて設定する。</t>
    <rPh sb="47" eb="49">
      <t>ジョウイ</t>
    </rPh>
    <rPh sb="49" eb="51">
      <t>キカン</t>
    </rPh>
    <rPh sb="52" eb="54">
      <t>コウザ</t>
    </rPh>
    <rPh sb="54" eb="56">
      <t>カンリ</t>
    </rPh>
    <rPh sb="56" eb="58">
      <t>キカン</t>
    </rPh>
    <phoneticPr fontId="21"/>
  </si>
  <si>
    <t>以下を全て満たす場合、入力必須。
・更新区分=「1」(新規)
・操作区分=「INS」(登録)</t>
    <phoneticPr fontId="21"/>
  </si>
  <si>
    <t>db104</t>
    <phoneticPr fontId="21"/>
  </si>
  <si>
    <t>〇</t>
    <phoneticPr fontId="21"/>
  </si>
  <si>
    <t>規定・届出</t>
    <rPh sb="0" eb="2">
      <t>キテイ</t>
    </rPh>
    <rPh sb="3" eb="4">
      <t>トド</t>
    </rPh>
    <rPh sb="4" eb="5">
      <t>デ</t>
    </rPh>
    <phoneticPr fontId="21"/>
  </si>
  <si>
    <t>ルックアップ</t>
    <phoneticPr fontId="21"/>
  </si>
  <si>
    <t>コピー</t>
    <phoneticPr fontId="21"/>
  </si>
  <si>
    <t>規定</t>
    <phoneticPr fontId="21"/>
  </si>
  <si>
    <t>以上</t>
    <rPh sb="0" eb="2">
      <t>イジョウ</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</si>
  <si>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</si>
  <si>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</si>
  <si>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</si>
  <si>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</si>
  <si>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</si>
  <si>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21"/>
  </si>
  <si>
    <t>シス投入データ</t>
    <rPh sb="2" eb="4">
      <t>トウニュウ</t>
    </rPh>
    <phoneticPr fontId="21"/>
  </si>
  <si>
    <t>他部署等補記データ</t>
    <rPh sb="0" eb="1">
      <t>タ</t>
    </rPh>
    <rPh sb="1" eb="3">
      <t>ブショ</t>
    </rPh>
    <rPh sb="3" eb="4">
      <t>トウ</t>
    </rPh>
    <rPh sb="4" eb="6">
      <t>ホキ</t>
    </rPh>
    <phoneticPr fontId="1"/>
  </si>
  <si>
    <t>会社コード</t>
    <rPh sb="0" eb="2">
      <t>カイシャ</t>
    </rPh>
    <phoneticPr fontId="21"/>
  </si>
  <si>
    <t>YYYYMMDD形式で記載</t>
    <rPh sb="8" eb="10">
      <t>ケイシキ</t>
    </rPh>
    <rPh sb="11" eb="13">
      <t>キサイ</t>
    </rPh>
    <phoneticPr fontId="1"/>
  </si>
  <si>
    <t>適用開始年月日</t>
  </si>
  <si>
    <t>YYYY/MM/DD形式で記載</t>
    <rPh sb="10" eb="12">
      <t>ケイシキ</t>
    </rPh>
    <rPh sb="13" eb="15">
      <t>キサイ</t>
    </rPh>
    <phoneticPr fontId="1"/>
  </si>
  <si>
    <t>統合ＷＥＢ代行会社会社コード</t>
    <rPh sb="0" eb="2">
      <t>トウゴウ</t>
    </rPh>
    <rPh sb="5" eb="9">
      <t>ダイコウカイシャ</t>
    </rPh>
    <rPh sb="9" eb="11">
      <t>カイシャ</t>
    </rPh>
    <phoneticPr fontId="21"/>
  </si>
  <si>
    <t>【行順序1】会社コード</t>
    <rPh sb="6" eb="8">
      <t>カイシャ</t>
    </rPh>
    <phoneticPr fontId="5"/>
  </si>
  <si>
    <t>株式等間接口座</t>
    <rPh sb="0" eb="3">
      <t>カブシキナド</t>
    </rPh>
    <rPh sb="3" eb="5">
      <t>カンセツ</t>
    </rPh>
    <rPh sb="5" eb="7">
      <t>コウザ</t>
    </rPh>
    <phoneticPr fontId="18"/>
  </si>
  <si>
    <t>db82</t>
    <phoneticPr fontId="1"/>
  </si>
  <si>
    <t>7桁で記載、下２桁は00のみを許容</t>
    <rPh sb="1" eb="2">
      <t>ケタ</t>
    </rPh>
    <rPh sb="3" eb="5">
      <t>キサイ</t>
    </rPh>
    <rPh sb="6" eb="7">
      <t>シモ</t>
    </rPh>
    <rPh sb="8" eb="9">
      <t>ケタ</t>
    </rPh>
    <rPh sb="15" eb="17">
      <t>キョヨウ</t>
    </rPh>
    <phoneticPr fontId="1"/>
  </si>
  <si>
    <t>統合ＷＥＢ代行会社予備会社コード</t>
    <rPh sb="0" eb="2">
      <t>トウゴウ</t>
    </rPh>
    <rPh sb="5" eb="9">
      <t>ダイコウカイシャ</t>
    </rPh>
    <rPh sb="9" eb="11">
      <t>ヨビ</t>
    </rPh>
    <rPh sb="11" eb="13">
      <t>カイシャ</t>
    </rPh>
    <phoneticPr fontId="21"/>
  </si>
  <si>
    <t>【行順序1】適用開始年月日（マス管用）</t>
    <rPh sb="6" eb="8">
      <t>テキヨウ</t>
    </rPh>
    <rPh sb="8" eb="10">
      <t>カイシ</t>
    </rPh>
    <rPh sb="10" eb="13">
      <t>ネンガッピ</t>
    </rPh>
    <rPh sb="16" eb="17">
      <t>カン</t>
    </rPh>
    <rPh sb="17" eb="18">
      <t>ヨウ</t>
    </rPh>
    <phoneticPr fontId="5"/>
  </si>
  <si>
    <t>【行順序1】上位会社・会社コード（直近上位機関）</t>
    <rPh sb="17" eb="19">
      <t>チョッキン</t>
    </rPh>
    <rPh sb="19" eb="21">
      <t>ジョウイ</t>
    </rPh>
    <rPh sb="21" eb="23">
      <t>キカン</t>
    </rPh>
    <phoneticPr fontId="5"/>
  </si>
  <si>
    <t>・株式等振替制度の間接口座を新規開設する場合は必須
・7桁で記載、下２桁は00のみを許容</t>
    <rPh sb="28" eb="29">
      <t>ケタ</t>
    </rPh>
    <rPh sb="30" eb="32">
      <t>キサイ</t>
    </rPh>
    <rPh sb="33" eb="34">
      <t>シモ</t>
    </rPh>
    <rPh sb="35" eb="36">
      <t>ケタ</t>
    </rPh>
    <rPh sb="42" eb="44">
      <t>キョヨウ</t>
    </rPh>
    <phoneticPr fontId="1"/>
  </si>
  <si>
    <t>【行順序1】上位組織ロールコード</t>
    <rPh sb="6" eb="8">
      <t>ジョウイ</t>
    </rPh>
    <rPh sb="8" eb="10">
      <t>ソシキ</t>
    </rPh>
    <phoneticPr fontId="5"/>
  </si>
  <si>
    <t>・株式等振替制度の間接口座を新規開設する場合は必須
・「PA」：機構加入者、「IN」：間接口座管理機関のいずれかを記載</t>
    <rPh sb="32" eb="34">
      <t>キコウ</t>
    </rPh>
    <rPh sb="34" eb="37">
      <t>カニュウシャ</t>
    </rPh>
    <rPh sb="43" eb="51">
      <t>カンセツコウザカンリキカン</t>
    </rPh>
    <rPh sb="57" eb="59">
      <t>キサイ</t>
    </rPh>
    <phoneticPr fontId="1"/>
  </si>
  <si>
    <t>ＣＰ機構加入者</t>
    <phoneticPr fontId="21"/>
  </si>
  <si>
    <t>【行順序1】*上位会社・会社コード（上位機関①）</t>
    <rPh sb="12" eb="14">
      <t>カイシャ</t>
    </rPh>
    <phoneticPr fontId="18"/>
  </si>
  <si>
    <t>7桁で記載、下２桁は00のみを許容</t>
    <phoneticPr fontId="1"/>
  </si>
  <si>
    <t>【行順序1】*上位会社・会社コード（上位機関②）</t>
    <phoneticPr fontId="1"/>
  </si>
  <si>
    <t>【行順序1】*マス管csv投入予定日</t>
    <phoneticPr fontId="1"/>
  </si>
  <si>
    <t>【行順序2】会社コード</t>
    <rPh sb="6" eb="8">
      <t>カイシャ</t>
    </rPh>
    <phoneticPr fontId="5"/>
  </si>
  <si>
    <t>db82</t>
    <phoneticPr fontId="1"/>
  </si>
  <si>
    <t>【行順序2】適用開始年月日（マス管用）</t>
    <rPh sb="6" eb="8">
      <t>テキヨウ</t>
    </rPh>
    <rPh sb="8" eb="10">
      <t>カイシ</t>
    </rPh>
    <rPh sb="10" eb="13">
      <t>ネンガッピ</t>
    </rPh>
    <rPh sb="16" eb="17">
      <t>カン</t>
    </rPh>
    <rPh sb="17" eb="18">
      <t>ヨウ</t>
    </rPh>
    <phoneticPr fontId="5"/>
  </si>
  <si>
    <t>投信機構加入者</t>
    <phoneticPr fontId="21"/>
  </si>
  <si>
    <t>【行順序2】上位会社・会社コード（直近上位機関）</t>
    <rPh sb="17" eb="19">
      <t>チョッキン</t>
    </rPh>
    <rPh sb="19" eb="21">
      <t>ジョウイ</t>
    </rPh>
    <rPh sb="21" eb="23">
      <t>キカン</t>
    </rPh>
    <phoneticPr fontId="5"/>
  </si>
  <si>
    <t>【行順序2】上位組織ロールコード</t>
    <rPh sb="6" eb="8">
      <t>ジョウイ</t>
    </rPh>
    <rPh sb="8" eb="10">
      <t>ソシキ</t>
    </rPh>
    <phoneticPr fontId="5"/>
  </si>
  <si>
    <t>銘柄情報計算会社会社コード</t>
    <rPh sb="0" eb="2">
      <t>メイガラ</t>
    </rPh>
    <rPh sb="2" eb="4">
      <t>ジョウホウ</t>
    </rPh>
    <rPh sb="4" eb="8">
      <t>ケイサンカイシャ</t>
    </rPh>
    <rPh sb="8" eb="10">
      <t>カイシャ</t>
    </rPh>
    <phoneticPr fontId="21"/>
  </si>
  <si>
    <t>【行順序2】*上位会社・会社コード（上位機関①）</t>
    <rPh sb="12" eb="14">
      <t>カイシャ</t>
    </rPh>
    <phoneticPr fontId="18"/>
  </si>
  <si>
    <t>7桁で記載、下２桁は00のみを許容</t>
  </si>
  <si>
    <t>【行順序2】*上位会社・会社コード（上位機関②）</t>
    <phoneticPr fontId="1"/>
  </si>
  <si>
    <t>【行順序2】*上位会社・会社コード（上位機関➂）</t>
    <phoneticPr fontId="1"/>
  </si>
  <si>
    <t>口座系</t>
    <rPh sb="0" eb="2">
      <t>コウザ</t>
    </rPh>
    <rPh sb="2" eb="3">
      <t>ケイ</t>
    </rPh>
    <phoneticPr fontId="21"/>
  </si>
  <si>
    <t>【行順序2】*マス管csv投入予定日</t>
    <phoneticPr fontId="1"/>
  </si>
  <si>
    <t>【行順序3】会社コード</t>
    <rPh sb="6" eb="8">
      <t>カイシャ</t>
    </rPh>
    <phoneticPr fontId="5"/>
  </si>
  <si>
    <t>db82</t>
    <phoneticPr fontId="1"/>
  </si>
  <si>
    <t>口座系番号</t>
    <rPh sb="0" eb="2">
      <t>コウザ</t>
    </rPh>
    <rPh sb="2" eb="3">
      <t>ケイ</t>
    </rPh>
    <rPh sb="3" eb="5">
      <t>バンゴウ</t>
    </rPh>
    <phoneticPr fontId="21"/>
  </si>
  <si>
    <t>【行順序3】適用開始年月日（マス管用）</t>
    <rPh sb="6" eb="8">
      <t>テキヨウ</t>
    </rPh>
    <rPh sb="8" eb="10">
      <t>カイシ</t>
    </rPh>
    <rPh sb="10" eb="13">
      <t>ネンガッピ</t>
    </rPh>
    <rPh sb="16" eb="17">
      <t>カン</t>
    </rPh>
    <rPh sb="17" eb="18">
      <t>ヨウ</t>
    </rPh>
    <phoneticPr fontId="5"/>
  </si>
  <si>
    <t>【行順序3】上位会社・会社コード（直近上位機関）</t>
    <rPh sb="17" eb="19">
      <t>チョッキン</t>
    </rPh>
    <rPh sb="19" eb="21">
      <t>ジョウイ</t>
    </rPh>
    <rPh sb="21" eb="23">
      <t>キカン</t>
    </rPh>
    <phoneticPr fontId="5"/>
  </si>
  <si>
    <t>【行順序3】上位組織ロールコード</t>
    <rPh sb="6" eb="8">
      <t>ジョウイ</t>
    </rPh>
    <rPh sb="8" eb="10">
      <t>ソシキ</t>
    </rPh>
    <phoneticPr fontId="5"/>
  </si>
  <si>
    <t>【行順序3】*上位会社・会社コード（上位機関①）</t>
    <rPh sb="12" eb="14">
      <t>カイシャ</t>
    </rPh>
    <phoneticPr fontId="18"/>
  </si>
  <si>
    <t>【行順序3】*上位会社・会社コード（上位機関②）</t>
    <phoneticPr fontId="1"/>
  </si>
  <si>
    <t>株式等口座</t>
    <rPh sb="0" eb="2">
      <t>カブシキ</t>
    </rPh>
    <rPh sb="2" eb="3">
      <t>トウ</t>
    </rPh>
    <rPh sb="3" eb="5">
      <t>コウザ</t>
    </rPh>
    <phoneticPr fontId="21"/>
  </si>
  <si>
    <t>【行順序3】*上位会社・会社コード（上位機関➂）</t>
    <phoneticPr fontId="1"/>
  </si>
  <si>
    <t>【行順序3】*マス管csv投入予定日</t>
    <phoneticPr fontId="1"/>
  </si>
  <si>
    <t>区分口座コード</t>
    <rPh sb="0" eb="2">
      <t>クブン</t>
    </rPh>
    <rPh sb="2" eb="4">
      <t>コウザ</t>
    </rPh>
    <phoneticPr fontId="21"/>
  </si>
  <si>
    <t>SB間接口座管理機関</t>
    <rPh sb="2" eb="10">
      <t>カンセツコウザカンリキカン</t>
    </rPh>
    <phoneticPr fontId="1"/>
  </si>
  <si>
    <t>接続会社利用フラグ</t>
  </si>
  <si>
    <t>ＭＪ夜間バッチ結果配信フラグ</t>
  </si>
  <si>
    <t>口座振替計算会社会社コード</t>
  </si>
  <si>
    <t>数字2桁</t>
    <phoneticPr fontId="1"/>
  </si>
  <si>
    <t>株主通知計算会社会社コード</t>
    <phoneticPr fontId="21"/>
  </si>
  <si>
    <t>元利金計算会社会社コード</t>
  </si>
  <si>
    <t>統合ＷＥＢ代行会社会社コード</t>
  </si>
  <si>
    <t>統合ＷＥＢ代行会社予備会社コード</t>
  </si>
  <si>
    <t>加入者ＷＥＢ代行会社会社コード</t>
  </si>
  <si>
    <t>外株口座</t>
    <phoneticPr fontId="21"/>
  </si>
  <si>
    <t>CP間接口座管理機関</t>
    <rPh sb="2" eb="10">
      <t>カンセツコウザカンリキカン</t>
    </rPh>
    <phoneticPr fontId="1"/>
  </si>
  <si>
    <t>db100</t>
  </si>
  <si>
    <t>計算会社会社コード</t>
    <phoneticPr fontId="21"/>
  </si>
  <si>
    <t>db104</t>
  </si>
  <si>
    <t>ＳＢ口座</t>
    <rPh sb="2" eb="4">
      <t>コウザ</t>
    </rPh>
    <phoneticPr fontId="21"/>
  </si>
  <si>
    <t>銘柄情報計算会社会社コード</t>
  </si>
  <si>
    <t>ＣＰ口座</t>
    <phoneticPr fontId="21"/>
  </si>
  <si>
    <t>投信口座</t>
    <rPh sb="0" eb="2">
      <t>トウシン</t>
    </rPh>
    <rPh sb="2" eb="4">
      <t>コウザ</t>
    </rPh>
    <phoneticPr fontId="21"/>
  </si>
  <si>
    <t>株式等代理人</t>
    <rPh sb="0" eb="3">
      <t>カブシキナド</t>
    </rPh>
    <rPh sb="3" eb="6">
      <t>ダイリニン</t>
    </rPh>
    <phoneticPr fontId="21"/>
  </si>
  <si>
    <t>社債権者計算会社会社コード</t>
  </si>
  <si>
    <t>ＳＢ代理人</t>
    <rPh sb="2" eb="5">
      <t>ダイリニン</t>
    </rPh>
    <phoneticPr fontId="21"/>
  </si>
  <si>
    <t>ＣＰ代理人</t>
    <phoneticPr fontId="21"/>
  </si>
  <si>
    <t>株式等資金決済会社</t>
    <rPh sb="0" eb="2">
      <t>カブシキ</t>
    </rPh>
    <rPh sb="2" eb="3">
      <t>トウ</t>
    </rPh>
    <rPh sb="3" eb="5">
      <t>シキン</t>
    </rPh>
    <rPh sb="5" eb="7">
      <t>ケッサイ</t>
    </rPh>
    <rPh sb="7" eb="9">
      <t>ガイシャ</t>
    </rPh>
    <phoneticPr fontId="21"/>
  </si>
  <si>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</si>
  <si>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</si>
  <si>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</si>
  <si>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</si>
  <si>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</si>
  <si>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</si>
  <si>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</si>
  <si>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21"/>
  </si>
  <si>
    <t>計算会社会社コード</t>
    <phoneticPr fontId="21"/>
  </si>
  <si>
    <t>ＣＰ資金決済会社</t>
    <phoneticPr fontId="21"/>
  </si>
  <si>
    <t>投信資金決済会社</t>
    <phoneticPr fontId="21"/>
  </si>
  <si>
    <t>投信受託会社</t>
    <phoneticPr fontId="21"/>
  </si>
  <si>
    <t>株式等発行者</t>
    <phoneticPr fontId="21"/>
  </si>
  <si>
    <t>ＣＰ発行者</t>
    <phoneticPr fontId="21"/>
  </si>
  <si>
    <t>投信発行者</t>
    <phoneticPr fontId="21"/>
  </si>
  <si>
    <t>ＴＡ</t>
    <phoneticPr fontId="21"/>
  </si>
  <si>
    <t>株式事務取扱機関</t>
    <phoneticPr fontId="21"/>
  </si>
  <si>
    <t>決済照合利用会社</t>
    <phoneticPr fontId="21"/>
  </si>
  <si>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</si>
  <si>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</si>
  <si>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</si>
  <si>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</si>
  <si>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</si>
  <si>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</si>
  <si>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</si>
  <si>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</si>
  <si>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</si>
  <si>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</si>
  <si>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</si>
  <si>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株式等間接口座管理機関/株式等間接口座/SB間接口座管理機関/SB間接口座/CP間接口座管理機関/CP間接口座</t>
    <rPh sb="0" eb="2">
      <t>カブシキ</t>
    </rPh>
    <rPh sb="2" eb="3">
      <t>トウ</t>
    </rPh>
    <rPh sb="3" eb="5">
      <t>カンセツ</t>
    </rPh>
    <rPh sb="5" eb="7">
      <t>コウザ</t>
    </rPh>
    <rPh sb="7" eb="9">
      <t>カンリ</t>
    </rPh>
    <rPh sb="9" eb="11">
      <t>キカン</t>
    </rPh>
    <phoneticPr fontId="1"/>
  </si>
  <si>
    <t>顧客口所在コード
（2桁）</t>
    <rPh sb="0" eb="2">
      <t>コキャク</t>
    </rPh>
    <rPh sb="2" eb="3">
      <t>グチ</t>
    </rPh>
    <rPh sb="3" eb="5">
      <t>ショザイ</t>
    </rPh>
    <rPh sb="11" eb="12">
      <t>ケタ</t>
    </rPh>
    <phoneticPr fontId="1"/>
  </si>
  <si>
    <t>備考</t>
    <rPh sb="0" eb="2">
      <t>ビコウ</t>
    </rPh>
    <phoneticPr fontId="1"/>
  </si>
  <si>
    <t>※10</t>
    <phoneticPr fontId="1"/>
  </si>
  <si>
    <t>※11</t>
    <phoneticPr fontId="1"/>
  </si>
  <si>
    <t>※5</t>
    <phoneticPr fontId="1"/>
  </si>
  <si>
    <t>※6</t>
    <phoneticPr fontId="1"/>
  </si>
  <si>
    <t>※7</t>
    <phoneticPr fontId="1"/>
  </si>
  <si>
    <t>※8</t>
    <phoneticPr fontId="1"/>
  </si>
  <si>
    <t>※7</t>
    <phoneticPr fontId="1"/>
  </si>
  <si>
    <t>※7
※10</t>
    <phoneticPr fontId="1"/>
  </si>
  <si>
    <t>※11</t>
    <phoneticPr fontId="1"/>
  </si>
  <si>
    <t>顧客口所在コード
（２桁）</t>
    <rPh sb="0" eb="2">
      <t>コキャク</t>
    </rPh>
    <rPh sb="2" eb="3">
      <t>グチ</t>
    </rPh>
    <rPh sb="3" eb="5">
      <t>ショザイ</t>
    </rPh>
    <rPh sb="11" eb="12">
      <t>ケタ</t>
    </rPh>
    <phoneticPr fontId="1"/>
  </si>
  <si>
    <t>規定値（"1")</t>
    <phoneticPr fontId="18"/>
  </si>
  <si>
    <t>・'0'=FIAMIでない
・'1'=FIAMIである</t>
    <phoneticPr fontId="18"/>
  </si>
  <si>
    <t>ｶﾅ</t>
    <phoneticPr fontId="1"/>
  </si>
  <si>
    <t>外国間接口座管理機関フラグ</t>
    <phoneticPr fontId="1"/>
  </si>
  <si>
    <t>【行順序1】会社コード</t>
    <rPh sb="6" eb="8">
      <t>カイシャ</t>
    </rPh>
    <phoneticPr fontId="23"/>
  </si>
  <si>
    <t>【行順序1】顧客口所在コード</t>
    <rPh sb="6" eb="8">
      <t>コキャク</t>
    </rPh>
    <rPh sb="8" eb="9">
      <t>グチ</t>
    </rPh>
    <rPh sb="9" eb="11">
      <t>ショザイ</t>
    </rPh>
    <phoneticPr fontId="21"/>
  </si>
  <si>
    <t>【行順序1】適用開始年月日（マス管用）</t>
    <rPh sb="6" eb="8">
      <t>テキヨウ</t>
    </rPh>
    <rPh sb="8" eb="10">
      <t>カイシ</t>
    </rPh>
    <rPh sb="10" eb="13">
      <t>ネンガッピ</t>
    </rPh>
    <phoneticPr fontId="23"/>
  </si>
  <si>
    <t>【行順序1】上位会社・会社コード（直近上位機関）</t>
    <rPh sb="17" eb="19">
      <t>チョッキン</t>
    </rPh>
    <rPh sb="19" eb="21">
      <t>ジョウイ</t>
    </rPh>
    <rPh sb="21" eb="23">
      <t>キカン</t>
    </rPh>
    <phoneticPr fontId="21"/>
  </si>
  <si>
    <t>【行順序1】上位区分口座コード</t>
    <phoneticPr fontId="1"/>
  </si>
  <si>
    <t>【行順序1】*上位会社・会社コード（上位機関①）</t>
    <rPh sb="18" eb="20">
      <t>ジョウイ</t>
    </rPh>
    <rPh sb="20" eb="22">
      <t>キカン</t>
    </rPh>
    <phoneticPr fontId="21"/>
  </si>
  <si>
    <t>【行順序1】*上位会社・会社コード（上位機関②）</t>
    <rPh sb="18" eb="20">
      <t>ジョウイ</t>
    </rPh>
    <rPh sb="20" eb="22">
      <t>キカン</t>
    </rPh>
    <phoneticPr fontId="21"/>
  </si>
  <si>
    <t>【行順序1】*上位会社・会社コード（上位機関➂）</t>
    <rPh sb="18" eb="20">
      <t>ジョウイ</t>
    </rPh>
    <rPh sb="20" eb="22">
      <t>キカン</t>
    </rPh>
    <phoneticPr fontId="21"/>
  </si>
  <si>
    <t>【行順序1】*マス管csv投入予定日</t>
    <rPh sb="9" eb="10">
      <t>カン</t>
    </rPh>
    <rPh sb="13" eb="15">
      <t>トウニュウ</t>
    </rPh>
    <rPh sb="15" eb="18">
      <t>ヨテイビ</t>
    </rPh>
    <phoneticPr fontId="21"/>
  </si>
  <si>
    <t>【行順序2】会社コード</t>
    <rPh sb="6" eb="8">
      <t>カイシャ</t>
    </rPh>
    <phoneticPr fontId="23"/>
  </si>
  <si>
    <t>【行順序2】顧客口所在コード</t>
    <rPh sb="6" eb="8">
      <t>コキャク</t>
    </rPh>
    <rPh sb="8" eb="9">
      <t>グチ</t>
    </rPh>
    <rPh sb="9" eb="11">
      <t>ショザイ</t>
    </rPh>
    <phoneticPr fontId="21"/>
  </si>
  <si>
    <t>【行順序2】適用開始年月日（マス管用）</t>
    <rPh sb="6" eb="8">
      <t>テキヨウ</t>
    </rPh>
    <rPh sb="8" eb="10">
      <t>カイシ</t>
    </rPh>
    <rPh sb="10" eb="13">
      <t>ネンガッピ</t>
    </rPh>
    <phoneticPr fontId="23"/>
  </si>
  <si>
    <t>【行順序2】上位会社・会社コード（直近上位機関）</t>
    <rPh sb="17" eb="19">
      <t>チョッキン</t>
    </rPh>
    <rPh sb="19" eb="21">
      <t>ジョウイ</t>
    </rPh>
    <rPh sb="21" eb="23">
      <t>キカン</t>
    </rPh>
    <phoneticPr fontId="21"/>
  </si>
  <si>
    <t>【行順序2】上位区分口座コード</t>
    <phoneticPr fontId="1"/>
  </si>
  <si>
    <t>【行順序2】*上位会社・会社コード（上位機関①）</t>
    <rPh sb="18" eb="20">
      <t>ジョウイ</t>
    </rPh>
    <rPh sb="20" eb="22">
      <t>キカン</t>
    </rPh>
    <phoneticPr fontId="21"/>
  </si>
  <si>
    <t>【行順序2】*上位会社・会社コード（上位機関②）</t>
    <rPh sb="18" eb="20">
      <t>ジョウイ</t>
    </rPh>
    <rPh sb="20" eb="22">
      <t>キカン</t>
    </rPh>
    <phoneticPr fontId="21"/>
  </si>
  <si>
    <t>【行順序2】*上位会社・会社コード（上位機関➂）</t>
    <rPh sb="18" eb="20">
      <t>ジョウイ</t>
    </rPh>
    <rPh sb="20" eb="22">
      <t>キカン</t>
    </rPh>
    <phoneticPr fontId="21"/>
  </si>
  <si>
    <t>【行順序2】*マス管csv投入予定日</t>
    <rPh sb="9" eb="10">
      <t>カン</t>
    </rPh>
    <rPh sb="13" eb="15">
      <t>トウニュウ</t>
    </rPh>
    <rPh sb="15" eb="18">
      <t>ヨテイビ</t>
    </rPh>
    <phoneticPr fontId="21"/>
  </si>
  <si>
    <t>【行順序3】会社コード</t>
    <rPh sb="6" eb="8">
      <t>カイシャ</t>
    </rPh>
    <phoneticPr fontId="23"/>
  </si>
  <si>
    <t>【行順序3】顧客口所在コード</t>
    <rPh sb="6" eb="8">
      <t>コキャク</t>
    </rPh>
    <rPh sb="8" eb="9">
      <t>グチ</t>
    </rPh>
    <rPh sb="9" eb="11">
      <t>ショザイ</t>
    </rPh>
    <phoneticPr fontId="21"/>
  </si>
  <si>
    <t>【行順序3】適用開始年月日（マス管用）</t>
    <rPh sb="6" eb="8">
      <t>テキヨウ</t>
    </rPh>
    <rPh sb="8" eb="10">
      <t>カイシ</t>
    </rPh>
    <rPh sb="10" eb="13">
      <t>ネンガッピ</t>
    </rPh>
    <phoneticPr fontId="23"/>
  </si>
  <si>
    <t>【行順序3】上位会社・会社コード（直近上位機関）</t>
    <rPh sb="17" eb="19">
      <t>チョッキン</t>
    </rPh>
    <rPh sb="19" eb="21">
      <t>ジョウイ</t>
    </rPh>
    <rPh sb="21" eb="23">
      <t>キカン</t>
    </rPh>
    <phoneticPr fontId="21"/>
  </si>
  <si>
    <t>【行順序3】上位区分口座コード</t>
    <phoneticPr fontId="1"/>
  </si>
  <si>
    <t>【行順序3】*上位会社・会社コード（上位機関①）</t>
    <rPh sb="18" eb="20">
      <t>ジョウイ</t>
    </rPh>
    <rPh sb="20" eb="22">
      <t>キカン</t>
    </rPh>
    <phoneticPr fontId="21"/>
  </si>
  <si>
    <t>【行順序3】*上位会社・会社コード（上位機関②）</t>
    <rPh sb="18" eb="20">
      <t>ジョウイ</t>
    </rPh>
    <rPh sb="20" eb="22">
      <t>キカン</t>
    </rPh>
    <phoneticPr fontId="21"/>
  </si>
  <si>
    <t>【行順序3】*上位会社・会社コード（上位機関➂）</t>
    <rPh sb="18" eb="20">
      <t>ジョウイ</t>
    </rPh>
    <rPh sb="20" eb="22">
      <t>キカン</t>
    </rPh>
    <phoneticPr fontId="21"/>
  </si>
  <si>
    <t>【行順序3】*マス管csv投入予定日</t>
    <rPh sb="9" eb="10">
      <t>カン</t>
    </rPh>
    <rPh sb="13" eb="15">
      <t>トウニュウ</t>
    </rPh>
    <rPh sb="15" eb="18">
      <t>ヨテイビ</t>
    </rPh>
    <phoneticPr fontId="21"/>
  </si>
  <si>
    <t>・表紙のK41セルとK105セルのうち、入力がある方を参照させる。なお、第一優先はK41セルに記載の値とする。</t>
    <rPh sb="1" eb="2">
      <t>オモテ</t>
    </rPh>
    <rPh sb="2" eb="3">
      <t>ガミ</t>
    </rPh>
    <rPh sb="47" eb="49">
      <t>キサイ</t>
    </rPh>
    <rPh sb="50" eb="51">
      <t>アタイ</t>
    </rPh>
    <phoneticPr fontId="1"/>
  </si>
  <si>
    <t>・表紙のQ41セルとQ105セルのうち、入力がある方を参照させる。なお、第一優先はQ41セルに記載の値とする。</t>
    <rPh sb="1" eb="2">
      <t>オモテ</t>
    </rPh>
    <rPh sb="2" eb="3">
      <t>ガミ</t>
    </rPh>
    <rPh sb="47" eb="49">
      <t>キサイ</t>
    </rPh>
    <rPh sb="50" eb="51">
      <t>アタイ</t>
    </rPh>
    <phoneticPr fontId="1"/>
  </si>
  <si>
    <r>
      <t xml:space="preserve">[関数]
</t>
    </r>
    <r>
      <rPr>
        <b/>
        <sz val="11"/>
        <color rgb="FFFF0000"/>
        <rFont val="游ゴシック"/>
        <family val="3"/>
        <charset val="128"/>
        <scheme val="minor"/>
      </rPr>
      <t>#236</t>
    </r>
    <r>
      <rPr>
        <sz val="11"/>
        <rFont val="游ゴシック"/>
        <family val="3"/>
        <charset val="128"/>
        <scheme val="minor"/>
      </rPr>
      <t>の利用開始年月日がNull値でない場合には、</t>
    </r>
    <r>
      <rPr>
        <b/>
        <sz val="11"/>
        <color rgb="FFFF0000"/>
        <rFont val="游ゴシック"/>
        <family val="3"/>
        <charset val="128"/>
        <scheme val="minor"/>
      </rPr>
      <t>#236</t>
    </r>
    <r>
      <rPr>
        <sz val="11"/>
        <rFont val="游ゴシック"/>
        <family val="3"/>
        <charset val="128"/>
        <scheme val="minor"/>
      </rPr>
      <t xml:space="preserve">の利用開始日8桁の適切な位置に/を挿入し、10桁の日付とする。
</t>
    </r>
    <r>
      <rPr>
        <b/>
        <sz val="11"/>
        <color rgb="FFFF0000"/>
        <rFont val="游ゴシック"/>
        <family val="3"/>
        <charset val="128"/>
        <scheme val="minor"/>
      </rPr>
      <t>#236</t>
    </r>
    <r>
      <rPr>
        <sz val="11"/>
        <rFont val="游ゴシック"/>
        <family val="3"/>
        <charset val="128"/>
        <scheme val="minor"/>
      </rPr>
      <t>の利用開始日がNull値の場合には、Null値を設定する。</t>
    </r>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</si>
  <si>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r>
      <t xml:space="preserve">[関数]
</t>
    </r>
    <r>
      <rPr>
        <b/>
        <sz val="11"/>
        <color rgb="FFFF0000"/>
        <rFont val="游ゴシック"/>
        <family val="3"/>
        <charset val="128"/>
        <scheme val="minor"/>
      </rPr>
      <t>#233</t>
    </r>
    <r>
      <rPr>
        <sz val="11"/>
        <rFont val="游ゴシック"/>
        <family val="3"/>
        <charset val="128"/>
        <scheme val="minor"/>
      </rPr>
      <t>の適用開始日の日付を取得し、YYYY/MM/DD形式で格納する。</t>
    </r>
    <rPh sb="1" eb="3">
      <t>カンスウ</t>
    </rPh>
    <rPh sb="10" eb="12">
      <t>テキヨウ</t>
    </rPh>
    <rPh sb="12" eb="14">
      <t>カイシ</t>
    </rPh>
    <rPh sb="14" eb="15">
      <t>ビ</t>
    </rPh>
    <rPh sb="16" eb="18">
      <t>ヒヅケ</t>
    </rPh>
    <rPh sb="19" eb="21">
      <t>シュトク</t>
    </rPh>
    <rPh sb="33" eb="35">
      <t>ケイシキ</t>
    </rPh>
    <rPh sb="36" eb="38">
      <t>カクノウ</t>
    </rPh>
    <phoneticPr fontId="1"/>
  </si>
  <si>
    <r>
      <t xml:space="preserve">[関数]
</t>
    </r>
    <r>
      <rPr>
        <b/>
        <sz val="11"/>
        <color rgb="FFFF0000"/>
        <rFont val="游ゴシック"/>
        <family val="3"/>
        <charset val="128"/>
        <scheme val="minor"/>
      </rPr>
      <t>#278</t>
    </r>
    <r>
      <rPr>
        <sz val="11"/>
        <rFont val="游ゴシック"/>
        <family val="3"/>
        <charset val="128"/>
        <scheme val="minor"/>
      </rPr>
      <t>の利用開始年月日がNull値でない場合には、</t>
    </r>
    <r>
      <rPr>
        <b/>
        <sz val="11"/>
        <color rgb="FFFF0000"/>
        <rFont val="游ゴシック"/>
        <family val="3"/>
        <charset val="128"/>
        <scheme val="minor"/>
      </rPr>
      <t>#278</t>
    </r>
    <r>
      <rPr>
        <sz val="11"/>
        <rFont val="游ゴシック"/>
        <family val="3"/>
        <charset val="128"/>
        <scheme val="minor"/>
      </rPr>
      <t xml:space="preserve">の利用開始日8桁の適切な位置に/を挿入し、10桁の日付とする。
</t>
    </r>
    <r>
      <rPr>
        <b/>
        <sz val="11"/>
        <color rgb="FFFF0000"/>
        <rFont val="游ゴシック"/>
        <family val="3"/>
        <charset val="128"/>
        <scheme val="minor"/>
      </rPr>
      <t>#278</t>
    </r>
    <r>
      <rPr>
        <sz val="11"/>
        <rFont val="游ゴシック"/>
        <family val="3"/>
        <charset val="128"/>
        <scheme val="minor"/>
      </rPr>
      <t>の利用開始日がNull値の場合には、Null値を設定する。</t>
    </r>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</si>
  <si>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r>
      <t xml:space="preserve">[関数]
</t>
    </r>
    <r>
      <rPr>
        <b/>
        <sz val="11"/>
        <color rgb="FFFF0000"/>
        <rFont val="游ゴシック"/>
        <family val="3"/>
        <charset val="128"/>
        <scheme val="minor"/>
      </rPr>
      <t>#275</t>
    </r>
    <r>
      <rPr>
        <sz val="11"/>
        <rFont val="游ゴシック"/>
        <family val="3"/>
        <charset val="128"/>
        <scheme val="minor"/>
      </rPr>
      <t>の適用開始日の日付を取得し、YYYY/MM/DD形式で格納する。</t>
    </r>
    <rPh sb="1" eb="3">
      <t>カンスウ</t>
    </rPh>
    <rPh sb="10" eb="12">
      <t>テキヨウ</t>
    </rPh>
    <rPh sb="12" eb="14">
      <t>カイシ</t>
    </rPh>
    <rPh sb="14" eb="15">
      <t>ビ</t>
    </rPh>
    <rPh sb="16" eb="18">
      <t>ヒヅケ</t>
    </rPh>
    <rPh sb="19" eb="21">
      <t>シュトク</t>
    </rPh>
    <rPh sb="33" eb="35">
      <t>ケイシキ</t>
    </rPh>
    <rPh sb="36" eb="38">
      <t>カクノウ</t>
    </rPh>
    <phoneticPr fontId="1"/>
  </si>
  <si>
    <r>
      <t xml:space="preserve">[関数]
</t>
    </r>
    <r>
      <rPr>
        <b/>
        <sz val="11"/>
        <color rgb="FFFF0000"/>
        <rFont val="游ゴシック"/>
        <family val="3"/>
        <charset val="128"/>
        <scheme val="minor"/>
      </rPr>
      <t>#320</t>
    </r>
    <r>
      <rPr>
        <sz val="11"/>
        <rFont val="游ゴシック"/>
        <family val="3"/>
        <charset val="128"/>
        <scheme val="minor"/>
      </rPr>
      <t>の利用開始年月日がNull値でない場合には、</t>
    </r>
    <r>
      <rPr>
        <b/>
        <sz val="11"/>
        <color rgb="FFFF0000"/>
        <rFont val="游ゴシック"/>
        <family val="3"/>
        <charset val="128"/>
        <scheme val="minor"/>
      </rPr>
      <t>#320</t>
    </r>
    <r>
      <rPr>
        <sz val="11"/>
        <rFont val="游ゴシック"/>
        <family val="3"/>
        <charset val="128"/>
        <scheme val="minor"/>
      </rPr>
      <t xml:space="preserve">の利用開始日8桁の適切な位置に/を挿入し、10桁の日付とする。
</t>
    </r>
    <r>
      <rPr>
        <b/>
        <sz val="11"/>
        <color rgb="FFFF0000"/>
        <rFont val="游ゴシック"/>
        <family val="3"/>
        <charset val="128"/>
        <scheme val="minor"/>
      </rPr>
      <t>#320</t>
    </r>
    <r>
      <rPr>
        <sz val="11"/>
        <rFont val="游ゴシック"/>
        <family val="3"/>
        <charset val="128"/>
        <scheme val="minor"/>
      </rPr>
      <t>の利用開始日がNull値の場合には、Null値を設定する。</t>
    </r>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</si>
  <si>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r>
      <t xml:space="preserve">[関数]
</t>
    </r>
    <r>
      <rPr>
        <b/>
        <sz val="11"/>
        <color rgb="FFFF0000"/>
        <rFont val="游ゴシック"/>
        <family val="3"/>
        <charset val="128"/>
        <scheme val="minor"/>
      </rPr>
      <t>#317</t>
    </r>
    <r>
      <rPr>
        <sz val="11"/>
        <rFont val="游ゴシック"/>
        <family val="3"/>
        <charset val="128"/>
        <scheme val="minor"/>
      </rPr>
      <t>の適用開始日の日付を取得し、YYYY/MM/DD形式で格納する。</t>
    </r>
    <rPh sb="1" eb="3">
      <t>カンスウ</t>
    </rPh>
    <rPh sb="10" eb="12">
      <t>テキヨウ</t>
    </rPh>
    <rPh sb="12" eb="14">
      <t>カイシ</t>
    </rPh>
    <rPh sb="14" eb="15">
      <t>ビ</t>
    </rPh>
    <rPh sb="16" eb="18">
      <t>ヒヅケ</t>
    </rPh>
    <rPh sb="19" eb="21">
      <t>シュトク</t>
    </rPh>
    <rPh sb="33" eb="35">
      <t>ケイシキ</t>
    </rPh>
    <rPh sb="36" eb="38">
      <t>カクノウ</t>
    </rPh>
    <phoneticPr fontId="1"/>
  </si>
  <si>
    <r>
      <t xml:space="preserve">[関数]
</t>
    </r>
    <r>
      <rPr>
        <b/>
        <sz val="11"/>
        <color rgb="FFFF0000"/>
        <rFont val="游ゴシック"/>
        <family val="3"/>
        <charset val="128"/>
        <scheme val="minor"/>
      </rPr>
      <t>#212</t>
    </r>
    <r>
      <rPr>
        <sz val="11"/>
        <color theme="1"/>
        <rFont val="游ゴシック"/>
        <family val="3"/>
        <charset val="128"/>
        <scheme val="minor"/>
      </rPr>
      <t>の利用開始年月日がNull値でない場合には、</t>
    </r>
    <r>
      <rPr>
        <b/>
        <sz val="11"/>
        <color rgb="FFFF0000"/>
        <rFont val="游ゴシック"/>
        <family val="3"/>
        <charset val="128"/>
        <scheme val="minor"/>
      </rPr>
      <t>#212</t>
    </r>
    <r>
      <rPr>
        <sz val="11"/>
        <color theme="1"/>
        <rFont val="游ゴシック"/>
        <family val="3"/>
        <charset val="128"/>
        <scheme val="minor"/>
      </rPr>
      <t xml:space="preserve">の利用開始日8桁の適切な位置に/を挿入し、10桁の日付とする。
</t>
    </r>
    <r>
      <rPr>
        <b/>
        <sz val="11"/>
        <color rgb="FFFF0000"/>
        <rFont val="游ゴシック"/>
        <family val="3"/>
        <charset val="128"/>
        <scheme val="minor"/>
      </rPr>
      <t>#212</t>
    </r>
    <r>
      <rPr>
        <sz val="11"/>
        <color theme="1"/>
        <rFont val="游ゴシック"/>
        <family val="3"/>
        <charset val="128"/>
        <scheme val="minor"/>
      </rPr>
      <t>の利用開始日がNull値の場合には、Null値を設定する。</t>
    </r>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</si>
  <si>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r>
      <t xml:space="preserve">[関数]
</t>
    </r>
    <r>
      <rPr>
        <b/>
        <sz val="11"/>
        <color rgb="FFFF0000"/>
        <rFont val="游ゴシック"/>
        <family val="3"/>
        <charset val="128"/>
        <scheme val="minor"/>
      </rPr>
      <t>#209</t>
    </r>
    <r>
      <rPr>
        <sz val="11"/>
        <color theme="1"/>
        <rFont val="游ゴシック"/>
        <family val="3"/>
        <charset val="128"/>
        <scheme val="minor"/>
      </rPr>
      <t>の適用開始日の日付を取得し、YYYY/MM/DD形式で格納する。</t>
    </r>
    <rPh sb="1" eb="3">
      <t>カンスウ</t>
    </rPh>
    <rPh sb="10" eb="12">
      <t>テキヨウ</t>
    </rPh>
    <rPh sb="12" eb="14">
      <t>カイシ</t>
    </rPh>
    <rPh sb="14" eb="15">
      <t>ビ</t>
    </rPh>
    <rPh sb="16" eb="18">
      <t>ヒヅケ</t>
    </rPh>
    <rPh sb="19" eb="21">
      <t>シュトク</t>
    </rPh>
    <rPh sb="33" eb="35">
      <t>ケイシキ</t>
    </rPh>
    <rPh sb="36" eb="38">
      <t>カクノウ</t>
    </rPh>
    <phoneticPr fontId="1"/>
  </si>
  <si>
    <t>[関数]
#361の利用開始年月日がNull値でない場合には、#361の利用開始日8桁の適切な位置に/を挿入し、10桁の日付とする。
#361の利用開始日がNull値の場合には、Null値を設定する。</t>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</si>
  <si>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t>[関数]
#358の適用開始日の日付を取得し、YYYY/MM/DD形式で格納する。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</si>
  <si>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[関数]
#385の利用開始年月日がNull値でない場合には、#385の利用開始日8桁の適切な位置に/を挿入し、10桁の日付とする。
#385の利用開始日がNull値の場合には、Null値を設定する。</t>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</si>
  <si>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t>[関数]
#382の適用開始日の日付を取得し、YYYY/MM/DD形式で格納する。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</si>
  <si>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[関数]
#427の利用開始年月日がNull値でない場合には、#427の利用開始日8桁の適切な位置に/を挿入し、10桁の日付とする。
#427の利用開始日がNull値の場合には、Null値を設定する。</t>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</si>
  <si>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t>[関数]
#424の適用開始日の日付を取得し、YYYY/MM/DD形式で格納する。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</si>
  <si>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[関数]
#469の利用開始年月日がNull値でない場合には、#469の利用開始日8桁の適切な位置に/を挿入し、10桁の日付とする。
#469の利用開始日がNull値の場合には、Null値を設定する。</t>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</si>
  <si>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t>[関数]
#466の適用開始日の日付を取得し、YYYY/MM/DD形式で格納する。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</si>
  <si>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[関数]
届出書上で株式等間接口座管理機関となる旨の届出がされており、
かつ中央の枠に顧客口所在コードが記入されている場合であって、届出書上の届出の別が「新規」なら1、「変更」なら2。
上記以外ならNull値を設定。</t>
    <rPh sb="1" eb="3">
      <t>カンスウ</t>
    </rPh>
    <rPh sb="5" eb="8">
      <t>トドケデショ</t>
    </rPh>
    <rPh sb="8" eb="9">
      <t>ジョウ</t>
    </rPh>
    <rPh sb="10" eb="12">
      <t>カブシキ</t>
    </rPh>
    <rPh sb="12" eb="13">
      <t>ナド</t>
    </rPh>
    <rPh sb="13" eb="15">
      <t>カンセツ</t>
    </rPh>
    <rPh sb="15" eb="17">
      <t>コウザ</t>
    </rPh>
    <rPh sb="17" eb="19">
      <t>カンリ</t>
    </rPh>
    <rPh sb="19" eb="21">
      <t>キカン</t>
    </rPh>
    <rPh sb="24" eb="25">
      <t>ムネ</t>
    </rPh>
    <rPh sb="26" eb="27">
      <t>トド</t>
    </rPh>
    <rPh sb="27" eb="28">
      <t>デ</t>
    </rPh>
    <rPh sb="38" eb="40">
      <t>チュウオウ</t>
    </rPh>
    <rPh sb="41" eb="42">
      <t>ワク</t>
    </rPh>
    <rPh sb="43" eb="45">
      <t>コキャク</t>
    </rPh>
    <rPh sb="45" eb="46">
      <t>グチ</t>
    </rPh>
    <rPh sb="46" eb="48">
      <t>ショザイ</t>
    </rPh>
    <rPh sb="52" eb="54">
      <t>キニュウ</t>
    </rPh>
    <rPh sb="59" eb="61">
      <t>バアイ</t>
    </rPh>
    <rPh sb="66" eb="69">
      <t>トドケデショ</t>
    </rPh>
    <rPh sb="69" eb="70">
      <t>ジョウ</t>
    </rPh>
    <rPh sb="77" eb="79">
      <t>シンキ</t>
    </rPh>
    <rPh sb="85" eb="87">
      <t>ヘンコウ</t>
    </rPh>
    <rPh sb="93" eb="95">
      <t>ジョウキ</t>
    </rPh>
    <rPh sb="95" eb="97">
      <t>イガイ</t>
    </rPh>
    <rPh sb="103" eb="104">
      <t>アタイ</t>
    </rPh>
    <rPh sb="105" eb="107">
      <t>セッテイ</t>
    </rPh>
    <phoneticPr fontId="1"/>
  </si>
  <si>
    <t>・表紙のW41セルとW105セルのうち、入力がある方を参照させる。なお、第一優先はW41セルに記載の値とする。</t>
    <rPh sb="1" eb="2">
      <t>オモテ</t>
    </rPh>
    <rPh sb="2" eb="3">
      <t>ガミ</t>
    </rPh>
    <rPh sb="47" eb="49">
      <t>キサイ</t>
    </rPh>
    <rPh sb="50" eb="51">
      <t>アタイ</t>
    </rPh>
    <phoneticPr fontId="1"/>
  </si>
  <si>
    <t>ＳＢ間接口座管理機関
ＳＢ間接口座
ＣＰ間接口座管理機関
ＣＰ間接口座</t>
    <rPh sb="2" eb="4">
      <t>カンセツ</t>
    </rPh>
    <rPh sb="4" eb="6">
      <t>コウザ</t>
    </rPh>
    <rPh sb="6" eb="8">
      <t>カンリ</t>
    </rPh>
    <rPh sb="8" eb="10">
      <t>キカン</t>
    </rPh>
    <rPh sb="13" eb="15">
      <t>カンセツ</t>
    </rPh>
    <rPh sb="15" eb="17">
      <t>コウザ</t>
    </rPh>
    <rPh sb="20" eb="22">
      <t>カンセツ</t>
    </rPh>
    <rPh sb="22" eb="24">
      <t>コウザ</t>
    </rPh>
    <rPh sb="24" eb="26">
      <t>カンリ</t>
    </rPh>
    <rPh sb="26" eb="28">
      <t>キカン</t>
    </rPh>
    <rPh sb="31" eb="33">
      <t>カンセツ</t>
    </rPh>
    <rPh sb="33" eb="35">
      <t>コウザ</t>
    </rPh>
    <phoneticPr fontId="18"/>
  </si>
  <si>
    <t>db64
db84
db100
db104</t>
    <phoneticPr fontId="1"/>
  </si>
  <si>
    <t>SB間接口座
CP間接口座</t>
    <rPh sb="2" eb="4">
      <t>カンセツ</t>
    </rPh>
    <rPh sb="4" eb="6">
      <t>コウザ</t>
    </rPh>
    <rPh sb="9" eb="11">
      <t>カンセツ</t>
    </rPh>
    <rPh sb="11" eb="13">
      <t>コウザ</t>
    </rPh>
    <phoneticPr fontId="1"/>
  </si>
  <si>
    <t>db84
db104</t>
    <phoneticPr fontId="1"/>
  </si>
  <si>
    <t>同上</t>
    <rPh sb="0" eb="2">
      <t>ドウジョウ</t>
    </rPh>
    <phoneticPr fontId="1"/>
  </si>
  <si>
    <t>db84
db104</t>
    <phoneticPr fontId="1"/>
  </si>
  <si>
    <t>db84
db104</t>
  </si>
  <si>
    <t>原則同上（間接の構造に応じて補記）</t>
    <rPh sb="0" eb="2">
      <t>ゲンソク</t>
    </rPh>
    <rPh sb="2" eb="4">
      <t>ドウジョウ</t>
    </rPh>
    <rPh sb="5" eb="7">
      <t>カンセツ</t>
    </rPh>
    <rPh sb="8" eb="10">
      <t>コウゾウ</t>
    </rPh>
    <rPh sb="11" eb="12">
      <t>オウ</t>
    </rPh>
    <rPh sb="14" eb="16">
      <t>ホキ</t>
    </rPh>
    <phoneticPr fontId="1"/>
  </si>
  <si>
    <t>↓4-11月限定補記項目（口座管理機関コード）</t>
    <rPh sb="5" eb="6">
      <t>ガツ</t>
    </rPh>
    <rPh sb="6" eb="8">
      <t>ゲンテイ</t>
    </rPh>
    <rPh sb="8" eb="10">
      <t>ホキ</t>
    </rPh>
    <rPh sb="10" eb="12">
      <t>コウモク</t>
    </rPh>
    <rPh sb="13" eb="15">
      <t>コウザ</t>
    </rPh>
    <rPh sb="15" eb="17">
      <t>カンリ</t>
    </rPh>
    <rPh sb="17" eb="19">
      <t>キカン</t>
    </rPh>
    <phoneticPr fontId="1"/>
  </si>
  <si>
    <t>直近上位機関が間接口座管理機関である場合のみ、数字2桁で記入。
直近上位機関が機構加入者である場合には、記入不可。</t>
    <rPh sb="0" eb="2">
      <t>チョッキン</t>
    </rPh>
    <rPh sb="2" eb="5">
      <t>ジョウイキ</t>
    </rPh>
    <rPh sb="5" eb="6">
      <t>ゼキ</t>
    </rPh>
    <rPh sb="7" eb="9">
      <t>カンセツ</t>
    </rPh>
    <rPh sb="9" eb="11">
      <t>コウザ</t>
    </rPh>
    <rPh sb="11" eb="13">
      <t>カンリ</t>
    </rPh>
    <rPh sb="13" eb="15">
      <t>キカン</t>
    </rPh>
    <rPh sb="18" eb="20">
      <t>バアイ</t>
    </rPh>
    <rPh sb="23" eb="25">
      <t>スウジ</t>
    </rPh>
    <rPh sb="28" eb="30">
      <t>キニュウ</t>
    </rPh>
    <rPh sb="32" eb="34">
      <t>チョッキン</t>
    </rPh>
    <rPh sb="34" eb="36">
      <t>ジョウイ</t>
    </rPh>
    <rPh sb="36" eb="38">
      <t>キカン</t>
    </rPh>
    <rPh sb="39" eb="41">
      <t>キコウ</t>
    </rPh>
    <rPh sb="41" eb="44">
      <t>カニュウシャ</t>
    </rPh>
    <rPh sb="47" eb="49">
      <t>バアイ</t>
    </rPh>
    <rPh sb="52" eb="54">
      <t>キニュウ</t>
    </rPh>
    <rPh sb="54" eb="56">
      <t>フカ</t>
    </rPh>
    <phoneticPr fontId="1"/>
  </si>
  <si>
    <r>
      <t xml:space="preserve">区分口座コード
又は顧客口所在コード
</t>
    </r>
    <r>
      <rPr>
        <sz val="6"/>
        <color theme="1"/>
        <rFont val="游ゴシック"/>
        <family val="3"/>
        <charset val="128"/>
        <scheme val="minor"/>
      </rPr>
      <t>（株式等振替制度）</t>
    </r>
    <rPh sb="0" eb="2">
      <t>クブン</t>
    </rPh>
    <rPh sb="2" eb="4">
      <t>コウザ</t>
    </rPh>
    <rPh sb="8" eb="9">
      <t>マタ</t>
    </rPh>
    <rPh sb="10" eb="12">
      <t>コキャク</t>
    </rPh>
    <rPh sb="12" eb="13">
      <t>グチ</t>
    </rPh>
    <rPh sb="13" eb="15">
      <t>ショザイ</t>
    </rPh>
    <phoneticPr fontId="1"/>
  </si>
  <si>
    <t>【行順序1】上位組織ロールコード</t>
    <phoneticPr fontId="1"/>
  </si>
  <si>
    <t>【行順序2】上位組織ロールコード</t>
    <phoneticPr fontId="1"/>
  </si>
  <si>
    <t>【行順序3】上位組織ロールコード</t>
    <phoneticPr fontId="1"/>
  </si>
  <si>
    <t>【行順序1】上位組織ロールコード</t>
    <phoneticPr fontId="1"/>
  </si>
  <si>
    <t>【行順序2】上位組織ロールコード</t>
    <phoneticPr fontId="1"/>
  </si>
  <si>
    <t>【行順序3】上位組織ロールコード</t>
    <phoneticPr fontId="1"/>
  </si>
  <si>
    <t>項目変更フラグ（上位組織ロールコード）</t>
    <rPh sb="0" eb="2">
      <t>コウモク</t>
    </rPh>
    <rPh sb="2" eb="4">
      <t>ヘンコウ</t>
    </rPh>
    <rPh sb="8" eb="10">
      <t>ジョウイ</t>
    </rPh>
    <rPh sb="10" eb="12">
      <t>ソシキ</t>
    </rPh>
    <phoneticPr fontId="23"/>
  </si>
  <si>
    <t>上位組織ロールコード</t>
    <phoneticPr fontId="21"/>
  </si>
  <si>
    <t>【行順序1】*上位会社・会社コード（上位機関③）</t>
    <phoneticPr fontId="1"/>
  </si>
  <si>
    <t>[関数]
条件１を満たす場合には条件２に従い値を入力、それ以外はNULL値とする
（条件１）
・届出書上でＣＰ間接口座管理機関となる旨の届出がされている
・届出書上の届出の別がNotNull
・I392及びI393の両セルにデータが入力されている
（条件２）
・届出書上の届出の別が新規開設→1
・届出書上の届出の別が新規ではない（＝変更）→2</t>
    <rPh sb="1" eb="3">
      <t>カンスウ</t>
    </rPh>
    <rPh sb="5" eb="7">
      <t>ジョウケン</t>
    </rPh>
    <rPh sb="9" eb="10">
      <t>ミ</t>
    </rPh>
    <rPh sb="12" eb="14">
      <t>バアイ</t>
    </rPh>
    <rPh sb="16" eb="18">
      <t>ジョウケン</t>
    </rPh>
    <rPh sb="20" eb="21">
      <t>シタガ</t>
    </rPh>
    <rPh sb="22" eb="23">
      <t>アタイ</t>
    </rPh>
    <rPh sb="24" eb="26">
      <t>ニュウリョク</t>
    </rPh>
    <rPh sb="29" eb="31">
      <t>イガイ</t>
    </rPh>
    <rPh sb="36" eb="37">
      <t>チ</t>
    </rPh>
    <rPh sb="42" eb="44">
      <t>ジョウケン</t>
    </rPh>
    <rPh sb="48" eb="51">
      <t>トドケデショ</t>
    </rPh>
    <rPh sb="51" eb="52">
      <t>ジョウ</t>
    </rPh>
    <rPh sb="55" eb="57">
      <t>カンセツ</t>
    </rPh>
    <rPh sb="57" eb="59">
      <t>コウザ</t>
    </rPh>
    <rPh sb="59" eb="61">
      <t>カンリ</t>
    </rPh>
    <rPh sb="61" eb="63">
      <t>キカ</t>
    </rPh>
    <rPh sb="101" eb="102">
      <t>オヨ</t>
    </rPh>
    <rPh sb="108" eb="109">
      <t>リョウ</t>
    </rPh>
    <rPh sb="116" eb="118">
      <t>ニュウリョク</t>
    </rPh>
    <rPh sb="126" eb="128">
      <t>ジョウケン</t>
    </rPh>
    <rPh sb="142" eb="144">
      <t>シンキ</t>
    </rPh>
    <rPh sb="144" eb="146">
      <t>カイセツ</t>
    </rPh>
    <rPh sb="160" eb="162">
      <t>シンキ</t>
    </rPh>
    <rPh sb="168" eb="170">
      <t>ヘンコウ</t>
    </rPh>
    <phoneticPr fontId="1"/>
  </si>
  <si>
    <t>[関数]
条件１を満たす場合には条件２に従い値を入力、それ以外はNULL値とする
（条件１）
・届出書上でSB間接口座管理機関となる旨の届出がされている
・届出書上の届出の別がNotNull
・I243及びI244の両セルにデータが入力されている
（条件２）
・届出書上の届出の別が新規開設→1
・届出書上の届出の別が新規ではない（＝変更）→2</t>
    <rPh sb="1" eb="3">
      <t>カンスウ</t>
    </rPh>
    <rPh sb="5" eb="7">
      <t>ジョウケン</t>
    </rPh>
    <rPh sb="9" eb="10">
      <t>ミ</t>
    </rPh>
    <rPh sb="12" eb="14">
      <t>バアイ</t>
    </rPh>
    <rPh sb="16" eb="18">
      <t>ジョウケン</t>
    </rPh>
    <rPh sb="20" eb="21">
      <t>シタガ</t>
    </rPh>
    <rPh sb="22" eb="23">
      <t>アタイ</t>
    </rPh>
    <rPh sb="24" eb="26">
      <t>ニュウリョク</t>
    </rPh>
    <rPh sb="29" eb="31">
      <t>イガイ</t>
    </rPh>
    <rPh sb="36" eb="37">
      <t>チ</t>
    </rPh>
    <rPh sb="42" eb="44">
      <t>ジョウケン</t>
    </rPh>
    <rPh sb="48" eb="51">
      <t>トドケデショ</t>
    </rPh>
    <rPh sb="51" eb="52">
      <t>ジョウ</t>
    </rPh>
    <rPh sb="55" eb="57">
      <t>カンセツ</t>
    </rPh>
    <rPh sb="57" eb="59">
      <t>コウザ</t>
    </rPh>
    <rPh sb="59" eb="61">
      <t>カンリ</t>
    </rPh>
    <rPh sb="61" eb="63">
      <t>キカ</t>
    </rPh>
    <rPh sb="101" eb="102">
      <t>オヨ</t>
    </rPh>
    <rPh sb="108" eb="109">
      <t>リョウ</t>
    </rPh>
    <rPh sb="116" eb="118">
      <t>ニュウリョク</t>
    </rPh>
    <rPh sb="126" eb="128">
      <t>ジョウケン</t>
    </rPh>
    <rPh sb="142" eb="144">
      <t>シンキ</t>
    </rPh>
    <rPh sb="144" eb="146">
      <t>カイセツ</t>
    </rPh>
    <rPh sb="160" eb="162">
      <t>シンキ</t>
    </rPh>
    <rPh sb="168" eb="170">
      <t>ヘンコウ</t>
    </rPh>
    <phoneticPr fontId="1"/>
  </si>
  <si>
    <t>[関数]
次の条件を満たす場合には2を入力、それ以外はNULL値とする
（条件）
・届出書上の届出の別が変更
・届出書上でSB間接口座管理機関となる旨の届出がされている
・I285及びI286の両セルにデータが入力されている</t>
    <rPh sb="1" eb="3">
      <t>カンスウ</t>
    </rPh>
    <rPh sb="10" eb="11">
      <t>ミ</t>
    </rPh>
    <rPh sb="13" eb="15">
      <t>バアイ</t>
    </rPh>
    <rPh sb="19" eb="21">
      <t>ニュウリョク</t>
    </rPh>
    <rPh sb="24" eb="26">
      <t>イガイ</t>
    </rPh>
    <rPh sb="31" eb="32">
      <t>チ</t>
    </rPh>
    <rPh sb="37" eb="39">
      <t>ジョウケン</t>
    </rPh>
    <rPh sb="52" eb="54">
      <t>ヘンコウ</t>
    </rPh>
    <rPh sb="56" eb="59">
      <t>トドケデショ</t>
    </rPh>
    <rPh sb="59" eb="60">
      <t>ジョウ</t>
    </rPh>
    <rPh sb="63" eb="65">
      <t>カンセツ</t>
    </rPh>
    <rPh sb="65" eb="67">
      <t>コウザ</t>
    </rPh>
    <rPh sb="67" eb="69">
      <t>カンリ</t>
    </rPh>
    <rPh sb="69" eb="71">
      <t>キカ</t>
    </rPh>
    <rPh sb="90" eb="91">
      <t>オヨ</t>
    </rPh>
    <rPh sb="97" eb="98">
      <t>リョウ</t>
    </rPh>
    <rPh sb="105" eb="107">
      <t>ニュウリョク</t>
    </rPh>
    <phoneticPr fontId="1"/>
  </si>
  <si>
    <t>[関数]
次の条件を満たす場合には2を入力、それ以外はNULL値とする
（条件）
・届出書上の届出の別が変更
・届出書上でSB間接口座管理機関となる旨の届出がされている
・I327及びI328の両セルにデータが入力されている</t>
    <rPh sb="1" eb="3">
      <t>カンスウ</t>
    </rPh>
    <rPh sb="90" eb="91">
      <t>オヨ</t>
    </rPh>
    <rPh sb="97" eb="98">
      <t>リョウ</t>
    </rPh>
    <rPh sb="105" eb="107">
      <t>ニュウリョク</t>
    </rPh>
    <phoneticPr fontId="1"/>
  </si>
  <si>
    <t>[関数]
次の条件を満たす場合には2を入力、それ以外はNULL値とする
（条件）
・届出書上の届出の別が変更
・届出書上でＣＰ間接口座管理機関となる旨の届出がされている
・I434及びI435の両セルにデータが入力されている</t>
    <rPh sb="1" eb="3">
      <t>カンスウ</t>
    </rPh>
    <rPh sb="90" eb="91">
      <t>オヨ</t>
    </rPh>
    <rPh sb="97" eb="98">
      <t>リョウ</t>
    </rPh>
    <rPh sb="105" eb="107">
      <t>ニュウリョク</t>
    </rPh>
    <phoneticPr fontId="1"/>
  </si>
  <si>
    <t>[関数]
次の条件を満たす場合には2を入力、それ以外はNULL値とする
（条件）
・届出書上の届出の別が変更
・届出書上でＣＰ間接口座管理機関となる旨の届出がされている
・I476及びI477の両セルにデータが入力されている</t>
    <rPh sb="1" eb="3">
      <t>カンスウ</t>
    </rPh>
    <rPh sb="90" eb="91">
      <t>オヨ</t>
    </rPh>
    <rPh sb="97" eb="98">
      <t>リョウ</t>
    </rPh>
    <rPh sb="105" eb="107">
      <t>ニュウリョク</t>
    </rPh>
    <phoneticPr fontId="1"/>
  </si>
  <si>
    <t>・一般債振替制度の間接口座を新規開設する場合は必須
・「PA」：機構加入者、「IN」：間接口座管理機関のいずれかを記載</t>
    <rPh sb="1" eb="3">
      <t>イッパン</t>
    </rPh>
    <rPh sb="3" eb="4">
      <t>サイ</t>
    </rPh>
    <rPh sb="4" eb="6">
      <t>フリカエ</t>
    </rPh>
    <rPh sb="6" eb="8">
      <t>セイド</t>
    </rPh>
    <rPh sb="9" eb="11">
      <t>カンセツ</t>
    </rPh>
    <rPh sb="11" eb="13">
      <t>コウザ</t>
    </rPh>
    <rPh sb="14" eb="16">
      <t>シンキ</t>
    </rPh>
    <rPh sb="16" eb="18">
      <t>カイセツ</t>
    </rPh>
    <rPh sb="20" eb="22">
      <t>バアイ</t>
    </rPh>
    <rPh sb="23" eb="25">
      <t>ヒッス</t>
    </rPh>
    <phoneticPr fontId="1"/>
  </si>
  <si>
    <t>・一般債振替制度の間接口座を新規開設する場合は必須
・「PA」：機構加入者、「IN」：間接口座管理機関のいずれかを記載</t>
    <rPh sb="9" eb="11">
      <t>カンセツ</t>
    </rPh>
    <phoneticPr fontId="1"/>
  </si>
  <si>
    <t>・一般債振替制度の間接口座を新規開設する場合は必須
・「PA」：機構加入者、「IN」：間接口座管理機関のいずれかを記載</t>
    <rPh sb="1" eb="3">
      <t>イッパン</t>
    </rPh>
    <rPh sb="9" eb="11">
      <t>カンセツ</t>
    </rPh>
    <phoneticPr fontId="1"/>
  </si>
  <si>
    <t>・短期社債振替制度の間接口座を新規開設する場合は必須
・「PA」：機構加入者、「IN」：間接口座管理機関のいずれかを記載</t>
    <rPh sb="1" eb="3">
      <t>タンキ</t>
    </rPh>
    <rPh sb="3" eb="4">
      <t>シャ</t>
    </rPh>
    <rPh sb="10" eb="12">
      <t>カンセツ</t>
    </rPh>
    <phoneticPr fontId="1"/>
  </si>
  <si>
    <t>・短期社債振替制度の間接口座を新規開設する場合は必須
・「PA」：機構加入者、「IN」：間接口座管理機関のいずれかを記載</t>
    <rPh sb="10" eb="12">
      <t>カンセツ</t>
    </rPh>
    <phoneticPr fontId="1"/>
  </si>
  <si>
    <t>・４月～11月限定補記項目。
・SB、またはＣＰの間接口座管理機関になる場合は必須。
・5桁の数字で記載。
※11月以降は本補記項目は削除し、ＳＢ/ＣＰともに表紙から口座管理機関コードを取得する。
※株式間接の場合は補記不要。
株式：表紙からコード情報を取得するため。</t>
    <rPh sb="2" eb="3">
      <t>ガツ</t>
    </rPh>
    <rPh sb="6" eb="7">
      <t>ガツ</t>
    </rPh>
    <rPh sb="7" eb="9">
      <t>ゲンテイ</t>
    </rPh>
    <rPh sb="9" eb="11">
      <t>ホキ</t>
    </rPh>
    <rPh sb="11" eb="13">
      <t>コウモク</t>
    </rPh>
    <rPh sb="25" eb="27">
      <t>カンセツ</t>
    </rPh>
    <rPh sb="27" eb="29">
      <t>コウザ</t>
    </rPh>
    <rPh sb="29" eb="31">
      <t>カンリ</t>
    </rPh>
    <rPh sb="31" eb="33">
      <t>キカン</t>
    </rPh>
    <rPh sb="36" eb="38">
      <t>バアイ</t>
    </rPh>
    <rPh sb="39" eb="41">
      <t>ヒッス</t>
    </rPh>
    <rPh sb="45" eb="46">
      <t>ケタ</t>
    </rPh>
    <rPh sb="47" eb="49">
      <t>スウジ</t>
    </rPh>
    <rPh sb="50" eb="52">
      <t>キサイ</t>
    </rPh>
    <rPh sb="58" eb="59">
      <t>ガツ</t>
    </rPh>
    <rPh sb="59" eb="61">
      <t>イコウ</t>
    </rPh>
    <rPh sb="62" eb="63">
      <t>ホン</t>
    </rPh>
    <rPh sb="63" eb="65">
      <t>ホキ</t>
    </rPh>
    <rPh sb="65" eb="67">
      <t>コウモク</t>
    </rPh>
    <rPh sb="68" eb="70">
      <t>サクジョ</t>
    </rPh>
    <rPh sb="80" eb="82">
      <t>ヒョウシ</t>
    </rPh>
    <rPh sb="84" eb="86">
      <t>コウザ</t>
    </rPh>
    <rPh sb="86" eb="88">
      <t>カンリ</t>
    </rPh>
    <rPh sb="88" eb="90">
      <t>キカン</t>
    </rPh>
    <rPh sb="94" eb="96">
      <t>シュトク</t>
    </rPh>
    <rPh sb="101" eb="102">
      <t>カブ</t>
    </rPh>
    <rPh sb="102" eb="103">
      <t>シキ</t>
    </rPh>
    <rPh sb="103" eb="105">
      <t>カンセツ</t>
    </rPh>
    <rPh sb="106" eb="108">
      <t>バアイ</t>
    </rPh>
    <rPh sb="109" eb="111">
      <t>ホキ</t>
    </rPh>
    <rPh sb="111" eb="113">
      <t>フヨウ</t>
    </rPh>
    <rPh sb="115" eb="116">
      <t>カブ</t>
    </rPh>
    <rPh sb="116" eb="117">
      <t>シキ</t>
    </rPh>
    <rPh sb="118" eb="120">
      <t>ヒョウシ</t>
    </rPh>
    <rPh sb="125" eb="127">
      <t>ジョウホウ</t>
    </rPh>
    <rPh sb="128" eb="130">
      <t>シュトク</t>
    </rPh>
    <phoneticPr fontId="1"/>
  </si>
  <si>
    <r>
      <t>・４月～11月限定補記項目。
・SB、またはＣＰの間接口座管理機関になる場合で、間接の間接の場合は必須</t>
    </r>
    <r>
      <rPr>
        <sz val="11"/>
        <rFont val="游ゴシック"/>
        <family val="3"/>
        <charset val="128"/>
        <scheme val="minor"/>
      </rPr>
      <t>（＝制度参加申請者の直近上位機関が機構加入者の場合は補記不要）</t>
    </r>
    <r>
      <rPr>
        <sz val="11"/>
        <color theme="1"/>
        <rFont val="游ゴシック"/>
        <family val="3"/>
        <charset val="128"/>
        <scheme val="minor"/>
      </rPr>
      <t>。
・5桁の数字で記載。
※11月以降は本補記項目は削除し、ＳＢ/ＣＰともに表紙から口座管理機関コードを取得する。
※株式間接の場合は補記不要。
株式：表紙からコード情報を取得するため。</t>
    </r>
    <rPh sb="2" eb="3">
      <t>ガツ</t>
    </rPh>
    <rPh sb="6" eb="7">
      <t>ガツ</t>
    </rPh>
    <rPh sb="7" eb="9">
      <t>ゲンテイ</t>
    </rPh>
    <rPh sb="9" eb="11">
      <t>ホキ</t>
    </rPh>
    <rPh sb="11" eb="13">
      <t>コウモク</t>
    </rPh>
    <rPh sb="25" eb="27">
      <t>カンセツ</t>
    </rPh>
    <rPh sb="27" eb="29">
      <t>コウザ</t>
    </rPh>
    <rPh sb="29" eb="31">
      <t>カンリ</t>
    </rPh>
    <rPh sb="31" eb="33">
      <t>キカン</t>
    </rPh>
    <rPh sb="36" eb="38">
      <t>バアイ</t>
    </rPh>
    <rPh sb="40" eb="42">
      <t>カンセツ</t>
    </rPh>
    <rPh sb="43" eb="45">
      <t>カンセツ</t>
    </rPh>
    <rPh sb="46" eb="48">
      <t>バアイ</t>
    </rPh>
    <rPh sb="49" eb="51">
      <t>ヒッス</t>
    </rPh>
    <rPh sb="53" eb="55">
      <t>セイド</t>
    </rPh>
    <rPh sb="55" eb="57">
      <t>サンカ</t>
    </rPh>
    <rPh sb="57" eb="59">
      <t>シンセイ</t>
    </rPh>
    <rPh sb="59" eb="60">
      <t>シャ</t>
    </rPh>
    <rPh sb="61" eb="63">
      <t>チョッキン</t>
    </rPh>
    <rPh sb="63" eb="65">
      <t>ジョウイ</t>
    </rPh>
    <rPh sb="65" eb="67">
      <t>キカン</t>
    </rPh>
    <rPh sb="68" eb="73">
      <t>キコウカニュウシャ</t>
    </rPh>
    <rPh sb="74" eb="76">
      <t>バアイ</t>
    </rPh>
    <rPh sb="77" eb="79">
      <t>ホキ</t>
    </rPh>
    <rPh sb="79" eb="81">
      <t>フヨウ</t>
    </rPh>
    <rPh sb="86" eb="87">
      <t>ケタ</t>
    </rPh>
    <rPh sb="88" eb="90">
      <t>スウジ</t>
    </rPh>
    <rPh sb="91" eb="93">
      <t>キサイ</t>
    </rPh>
    <rPh sb="99" eb="100">
      <t>ガツ</t>
    </rPh>
    <rPh sb="100" eb="102">
      <t>イコウ</t>
    </rPh>
    <rPh sb="103" eb="104">
      <t>ホン</t>
    </rPh>
    <rPh sb="104" eb="106">
      <t>ホキ</t>
    </rPh>
    <rPh sb="106" eb="108">
      <t>コウモク</t>
    </rPh>
    <rPh sb="109" eb="111">
      <t>サクジョ</t>
    </rPh>
    <rPh sb="121" eb="123">
      <t>ヒョウシ</t>
    </rPh>
    <rPh sb="125" eb="127">
      <t>コウザ</t>
    </rPh>
    <rPh sb="127" eb="129">
      <t>カンリ</t>
    </rPh>
    <rPh sb="129" eb="131">
      <t>キカン</t>
    </rPh>
    <rPh sb="135" eb="137">
      <t>シュトク</t>
    </rPh>
    <rPh sb="142" eb="143">
      <t>カブ</t>
    </rPh>
    <rPh sb="143" eb="144">
      <t>シキ</t>
    </rPh>
    <rPh sb="144" eb="146">
      <t>カンセツ</t>
    </rPh>
    <rPh sb="147" eb="149">
      <t>バアイ</t>
    </rPh>
    <rPh sb="150" eb="152">
      <t>ホキ</t>
    </rPh>
    <rPh sb="152" eb="154">
      <t>フヨウ</t>
    </rPh>
    <rPh sb="156" eb="157">
      <t>カブ</t>
    </rPh>
    <rPh sb="157" eb="158">
      <t>シキ</t>
    </rPh>
    <rPh sb="159" eb="161">
      <t>ヒョウシ</t>
    </rPh>
    <rPh sb="166" eb="168">
      <t>ジョウホウ</t>
    </rPh>
    <rPh sb="169" eb="171">
      <t>シュトク</t>
    </rPh>
    <phoneticPr fontId="1"/>
  </si>
  <si>
    <t>7桁で記載、下２桁は00のみを許容
＝＝＝間接口座Ｅに関する注意点＝＝＝
既に同じ制度の間接口座管理機関として参加している場合、「○○制度間接口座管理機関Ｅ」を
新規に作成する必要がない（間接口座Ｅのみを作成する）ため、こういった場合には、
「○○制度間接口座管理機関Ｅ」の会社コード欄を空欄にする。
※会社コードの補記欄が空欄の場合、ツール処理シート上の更新区分欄をNull値にするように設定している。
更新区分欄がNull値の場合、届出書CSV化ツールはその更新区分に係るブロックのCSV化処理をスキップする。</t>
    <rPh sb="1" eb="2">
      <t>ケタ</t>
    </rPh>
    <rPh sb="3" eb="5">
      <t>キサイ</t>
    </rPh>
    <rPh sb="6" eb="7">
      <t>シモ</t>
    </rPh>
    <rPh sb="8" eb="9">
      <t>ケタ</t>
    </rPh>
    <rPh sb="15" eb="17">
      <t>キョヨウ</t>
    </rPh>
    <rPh sb="21" eb="23">
      <t>カンセツ</t>
    </rPh>
    <rPh sb="23" eb="25">
      <t>コウザ</t>
    </rPh>
    <rPh sb="27" eb="28">
      <t>カン</t>
    </rPh>
    <rPh sb="30" eb="33">
      <t>チュウイテン</t>
    </rPh>
    <rPh sb="37" eb="38">
      <t>スデ</t>
    </rPh>
    <rPh sb="39" eb="40">
      <t>オナ</t>
    </rPh>
    <rPh sb="41" eb="43">
      <t>セイド</t>
    </rPh>
    <rPh sb="44" eb="46">
      <t>カンセツ</t>
    </rPh>
    <rPh sb="46" eb="48">
      <t>コウザ</t>
    </rPh>
    <rPh sb="48" eb="50">
      <t>カンリ</t>
    </rPh>
    <rPh sb="50" eb="52">
      <t>キカン</t>
    </rPh>
    <rPh sb="55" eb="57">
      <t>サンカ</t>
    </rPh>
    <rPh sb="61" eb="63">
      <t>バアイ</t>
    </rPh>
    <rPh sb="67" eb="69">
      <t>セイド</t>
    </rPh>
    <rPh sb="69" eb="71">
      <t>カンセツ</t>
    </rPh>
    <rPh sb="71" eb="73">
      <t>コウザ</t>
    </rPh>
    <rPh sb="73" eb="75">
      <t>カンリ</t>
    </rPh>
    <rPh sb="75" eb="77">
      <t>キカン</t>
    </rPh>
    <rPh sb="81" eb="83">
      <t>シンキ</t>
    </rPh>
    <rPh sb="84" eb="86">
      <t>サクセイ</t>
    </rPh>
    <rPh sb="88" eb="90">
      <t>ヒツヨウ</t>
    </rPh>
    <rPh sb="94" eb="96">
      <t>カンセツ</t>
    </rPh>
    <rPh sb="96" eb="98">
      <t>コウザ</t>
    </rPh>
    <rPh sb="102" eb="104">
      <t>サクセイ</t>
    </rPh>
    <rPh sb="115" eb="117">
      <t>バアイ</t>
    </rPh>
    <rPh sb="124" eb="126">
      <t>セイド</t>
    </rPh>
    <rPh sb="126" eb="128">
      <t>カンセツ</t>
    </rPh>
    <rPh sb="128" eb="130">
      <t>コウザ</t>
    </rPh>
    <rPh sb="130" eb="132">
      <t>カンリ</t>
    </rPh>
    <rPh sb="132" eb="134">
      <t>キカン</t>
    </rPh>
    <rPh sb="137" eb="139">
      <t>カイシャ</t>
    </rPh>
    <rPh sb="142" eb="143">
      <t>ラン</t>
    </rPh>
    <rPh sb="144" eb="146">
      <t>クウラン</t>
    </rPh>
    <rPh sb="152" eb="154">
      <t>カイシャ</t>
    </rPh>
    <rPh sb="158" eb="160">
      <t>ホキ</t>
    </rPh>
    <rPh sb="160" eb="161">
      <t>ラン</t>
    </rPh>
    <rPh sb="162" eb="164">
      <t>クウラン</t>
    </rPh>
    <rPh sb="165" eb="167">
      <t>バアイ</t>
    </rPh>
    <rPh sb="171" eb="173">
      <t>ショリ</t>
    </rPh>
    <rPh sb="176" eb="177">
      <t>ウエ</t>
    </rPh>
    <rPh sb="178" eb="180">
      <t>コウシン</t>
    </rPh>
    <rPh sb="180" eb="182">
      <t>クブン</t>
    </rPh>
    <rPh sb="182" eb="183">
      <t>ラン</t>
    </rPh>
    <rPh sb="188" eb="189">
      <t>アタイ</t>
    </rPh>
    <rPh sb="195" eb="197">
      <t>セッテイ</t>
    </rPh>
    <rPh sb="203" eb="205">
      <t>コウシン</t>
    </rPh>
    <rPh sb="205" eb="207">
      <t>クブン</t>
    </rPh>
    <rPh sb="207" eb="208">
      <t>ラン</t>
    </rPh>
    <rPh sb="213" eb="214">
      <t>アタイ</t>
    </rPh>
    <rPh sb="215" eb="217">
      <t>バアイ</t>
    </rPh>
    <rPh sb="218" eb="221">
      <t>トドケデショ</t>
    </rPh>
    <rPh sb="224" eb="225">
      <t>カ</t>
    </rPh>
    <rPh sb="231" eb="233">
      <t>コウシン</t>
    </rPh>
    <rPh sb="233" eb="235">
      <t>クブン</t>
    </rPh>
    <rPh sb="236" eb="237">
      <t>カカ</t>
    </rPh>
    <rPh sb="246" eb="247">
      <t>カ</t>
    </rPh>
    <rPh sb="247" eb="249">
      <t>ショリ</t>
    </rPh>
    <phoneticPr fontId="1"/>
  </si>
  <si>
    <t>7桁で記載、下２桁は00のみを許容
＝＝＝間接口座Ｅに関する注意点＝＝＝
既に同じ制度の間接口座管理機関として参加している場合、「○○制度間接口座管理機関Ｅ」を
新規に作成する必要がない（間接口座Ｅのみを作成する）ため、こういった場合には、
「○○制度間接口座管理機関Ｅ」の会社コード欄を空欄にする。
※会社コードの補記欄が空欄の場合、ツール処理シート上の更新区分欄をNull値にするように設定している。
更新区分欄がNull値の場合、届出書CSV化ツールはその更新区分に係るブロックのCSV化処理をスキップする。</t>
    <rPh sb="1" eb="2">
      <t>ケタ</t>
    </rPh>
    <rPh sb="3" eb="5">
      <t>キサイ</t>
    </rPh>
    <rPh sb="6" eb="7">
      <t>シモ</t>
    </rPh>
    <rPh sb="8" eb="9">
      <t>ケタ</t>
    </rPh>
    <rPh sb="15" eb="17">
      <t>キョヨウ</t>
    </rPh>
    <rPh sb="21" eb="23">
      <t>カンセツ</t>
    </rPh>
    <rPh sb="23" eb="25">
      <t>コウザ</t>
    </rPh>
    <rPh sb="27" eb="28">
      <t>カン</t>
    </rPh>
    <rPh sb="30" eb="33">
      <t>チュウイテン</t>
    </rPh>
    <rPh sb="37" eb="38">
      <t>スデ</t>
    </rPh>
    <rPh sb="39" eb="40">
      <t>オナ</t>
    </rPh>
    <rPh sb="41" eb="43">
      <t>セイド</t>
    </rPh>
    <rPh sb="44" eb="46">
      <t>カンセツ</t>
    </rPh>
    <rPh sb="46" eb="48">
      <t>コウザ</t>
    </rPh>
    <rPh sb="48" eb="50">
      <t>カンリ</t>
    </rPh>
    <rPh sb="50" eb="52">
      <t>キカン</t>
    </rPh>
    <rPh sb="55" eb="57">
      <t>サンカ</t>
    </rPh>
    <rPh sb="61" eb="63">
      <t>バアイ</t>
    </rPh>
    <rPh sb="67" eb="69">
      <t>セイド</t>
    </rPh>
    <rPh sb="69" eb="71">
      <t>カンセツ</t>
    </rPh>
    <rPh sb="71" eb="73">
      <t>コウザ</t>
    </rPh>
    <rPh sb="73" eb="75">
      <t>カンリ</t>
    </rPh>
    <rPh sb="75" eb="77">
      <t>キカン</t>
    </rPh>
    <rPh sb="81" eb="83">
      <t>シンキ</t>
    </rPh>
    <rPh sb="84" eb="86">
      <t>サクセイ</t>
    </rPh>
    <rPh sb="88" eb="90">
      <t>ヒツヨウ</t>
    </rPh>
    <rPh sb="94" eb="96">
      <t>カンセツ</t>
    </rPh>
    <rPh sb="96" eb="98">
      <t>コウザ</t>
    </rPh>
    <rPh sb="102" eb="104">
      <t>サクセイ</t>
    </rPh>
    <rPh sb="115" eb="117">
      <t>バアイ</t>
    </rPh>
    <rPh sb="124" eb="126">
      <t>セイド</t>
    </rPh>
    <rPh sb="126" eb="128">
      <t>カンセツ</t>
    </rPh>
    <rPh sb="128" eb="130">
      <t>コウザ</t>
    </rPh>
    <rPh sb="137" eb="139">
      <t>カイシャ</t>
    </rPh>
    <rPh sb="142" eb="143">
      <t>ラン</t>
    </rPh>
    <rPh sb="144" eb="146">
      <t>クウラン</t>
    </rPh>
    <rPh sb="152" eb="154">
      <t>カイシャ</t>
    </rPh>
    <rPh sb="158" eb="160">
      <t>ホキ</t>
    </rPh>
    <rPh sb="160" eb="161">
      <t>ラン</t>
    </rPh>
    <rPh sb="162" eb="164">
      <t>クウラン</t>
    </rPh>
    <rPh sb="165" eb="167">
      <t>バアイ</t>
    </rPh>
    <rPh sb="171" eb="173">
      <t>ショリ</t>
    </rPh>
    <rPh sb="176" eb="177">
      <t>ウエ</t>
    </rPh>
    <rPh sb="178" eb="180">
      <t>コウシン</t>
    </rPh>
    <rPh sb="180" eb="182">
      <t>クブン</t>
    </rPh>
    <rPh sb="182" eb="183">
      <t>ラン</t>
    </rPh>
    <rPh sb="188" eb="189">
      <t>アタイ</t>
    </rPh>
    <rPh sb="195" eb="197">
      <t>セッテイ</t>
    </rPh>
    <rPh sb="203" eb="205">
      <t>コウシン</t>
    </rPh>
    <rPh sb="205" eb="207">
      <t>クブン</t>
    </rPh>
    <rPh sb="207" eb="208">
      <t>ラン</t>
    </rPh>
    <rPh sb="213" eb="214">
      <t>アタイ</t>
    </rPh>
    <rPh sb="215" eb="217">
      <t>バアイ</t>
    </rPh>
    <rPh sb="218" eb="221">
      <t>トドケデショ</t>
    </rPh>
    <rPh sb="224" eb="225">
      <t>カ</t>
    </rPh>
    <rPh sb="231" eb="233">
      <t>コウシン</t>
    </rPh>
    <rPh sb="233" eb="235">
      <t>クブン</t>
    </rPh>
    <rPh sb="236" eb="237">
      <t>カカ</t>
    </rPh>
    <rPh sb="246" eb="247">
      <t>カ</t>
    </rPh>
    <rPh sb="247" eb="249">
      <t>ショリ</t>
    </rPh>
    <phoneticPr fontId="1"/>
  </si>
  <si>
    <t>7桁で記載、下２桁は00のみを許容
＝＝＝間接口座Ｅに関する注意点＝＝＝
既に同じ制度の間接口座管理機関として参加している場合、「○○制度間接口座管理機関Ｅ」を
新規に作成する必要がない（間接口座Ｅのみを作成する）ため、こういった場合には、
「○○制度間接口座管理機関Ｅ」の会社コード欄を空欄にする。
※会社コードの補記欄が空欄の場合、ツール処理シート上の更新区分欄をNull値にするように設定している。
更新区分欄がNull値の場合、届出書CSV化ツールはその更新区分に係るブロックのCSV化処理をスキップする。</t>
    <rPh sb="1" eb="2">
      <t>ケタ</t>
    </rPh>
    <rPh sb="3" eb="5">
      <t>キサイ</t>
    </rPh>
    <rPh sb="6" eb="7">
      <t>シモ</t>
    </rPh>
    <rPh sb="8" eb="9">
      <t>ケタ</t>
    </rPh>
    <rPh sb="15" eb="17">
      <t>キョヨウ</t>
    </rPh>
    <rPh sb="21" eb="23">
      <t>カンセツ</t>
    </rPh>
    <rPh sb="23" eb="25">
      <t>コウザ</t>
    </rPh>
    <rPh sb="27" eb="28">
      <t>カン</t>
    </rPh>
    <rPh sb="30" eb="33">
      <t>チュウイテン</t>
    </rPh>
    <rPh sb="37" eb="38">
      <t>スデ</t>
    </rPh>
    <rPh sb="39" eb="40">
      <t>オナ</t>
    </rPh>
    <rPh sb="41" eb="43">
      <t>セイド</t>
    </rPh>
    <rPh sb="44" eb="46">
      <t>カンセツ</t>
    </rPh>
    <rPh sb="46" eb="48">
      <t>コウザ</t>
    </rPh>
    <rPh sb="48" eb="50">
      <t>カンリ</t>
    </rPh>
    <rPh sb="50" eb="52">
      <t>キカン</t>
    </rPh>
    <rPh sb="55" eb="57">
      <t>サンカ</t>
    </rPh>
    <rPh sb="61" eb="63">
      <t>バアイ</t>
    </rPh>
    <rPh sb="67" eb="69">
      <t>セイド</t>
    </rPh>
    <rPh sb="69" eb="71">
      <t>カンセツ</t>
    </rPh>
    <rPh sb="71" eb="73">
      <t>コウザ</t>
    </rPh>
    <rPh sb="73" eb="75">
      <t>カンリ</t>
    </rPh>
    <rPh sb="75" eb="77">
      <t>キカン</t>
    </rPh>
    <rPh sb="81" eb="83">
      <t>シンキ</t>
    </rPh>
    <rPh sb="84" eb="86">
      <t>サクセイ</t>
    </rPh>
    <rPh sb="88" eb="90">
      <t>ヒツヨウ</t>
    </rPh>
    <rPh sb="94" eb="96">
      <t>カンセツ</t>
    </rPh>
    <rPh sb="96" eb="98">
      <t>コウザ</t>
    </rPh>
    <rPh sb="102" eb="104">
      <t>サクセイ</t>
    </rPh>
    <rPh sb="115" eb="117">
      <t>バアイ</t>
    </rPh>
    <rPh sb="124" eb="126">
      <t>セイド</t>
    </rPh>
    <rPh sb="126" eb="128">
      <t>カンセツ</t>
    </rPh>
    <rPh sb="128" eb="130">
      <t>コウザ</t>
    </rPh>
    <rPh sb="130" eb="132">
      <t>カンリ</t>
    </rPh>
    <rPh sb="132" eb="134">
      <t>キカン</t>
    </rPh>
    <rPh sb="137" eb="139">
      <t>カイシャ</t>
    </rPh>
    <rPh sb="142" eb="143">
      <t>ラン</t>
    </rPh>
    <rPh sb="144" eb="146">
      <t>クウラン</t>
    </rPh>
    <rPh sb="152" eb="154">
      <t>カイシャ</t>
    </rPh>
    <rPh sb="158" eb="160">
      <t>ホキ</t>
    </rPh>
    <rPh sb="160" eb="161">
      <t>ラン</t>
    </rPh>
    <rPh sb="162" eb="164">
      <t>クウラン</t>
    </rPh>
    <rPh sb="165" eb="167">
      <t>バアイ</t>
    </rPh>
    <rPh sb="171" eb="173">
      <t>ショリ</t>
    </rPh>
    <rPh sb="176" eb="177">
      <t>ウエ</t>
    </rPh>
    <rPh sb="178" eb="180">
      <t>コウシン</t>
    </rPh>
    <rPh sb="180" eb="182">
      <t>クブン</t>
    </rPh>
    <rPh sb="182" eb="183">
      <t>ラン</t>
    </rPh>
    <rPh sb="188" eb="189">
      <t>アタイ</t>
    </rPh>
    <rPh sb="195" eb="197">
      <t>セッテイ</t>
    </rPh>
    <rPh sb="203" eb="205">
      <t>コウシン</t>
    </rPh>
    <rPh sb="205" eb="207">
      <t>クブン</t>
    </rPh>
    <rPh sb="207" eb="208">
      <t>ラン</t>
    </rPh>
    <rPh sb="213" eb="214">
      <t>アタイ</t>
    </rPh>
    <rPh sb="215" eb="217">
      <t>バアイ</t>
    </rPh>
    <rPh sb="231" eb="233">
      <t>コウシン</t>
    </rPh>
    <rPh sb="233" eb="235">
      <t>クブン</t>
    </rPh>
    <rPh sb="236" eb="237">
      <t>カカ</t>
    </rPh>
    <rPh sb="246" eb="247">
      <t>カ</t>
    </rPh>
    <rPh sb="247" eb="249">
      <t>ショリ</t>
    </rPh>
    <phoneticPr fontId="1"/>
  </si>
  <si>
    <t>間接口座管理機関コード
（下２桁）</t>
    <rPh sb="0" eb="2">
      <t>カンセツ</t>
    </rPh>
    <rPh sb="2" eb="4">
      <t>コウザ</t>
    </rPh>
    <rPh sb="4" eb="6">
      <t>カンリ</t>
    </rPh>
    <rPh sb="6" eb="8">
      <t>キカン</t>
    </rPh>
    <rPh sb="13" eb="14">
      <t>シタ</t>
    </rPh>
    <phoneticPr fontId="1"/>
  </si>
  <si>
    <t>間接口座管理機関コード
（下２桁）</t>
    <rPh sb="0" eb="2">
      <t>カンセツ</t>
    </rPh>
    <rPh sb="2" eb="4">
      <t>コウザ</t>
    </rPh>
    <rPh sb="4" eb="6">
      <t>カンリ</t>
    </rPh>
    <rPh sb="6" eb="8">
      <t>キカン</t>
    </rPh>
    <phoneticPr fontId="1"/>
  </si>
  <si>
    <t>一般債振替制度（変更時のみ、対象口座を御記入ください）</t>
    <rPh sb="0" eb="2">
      <t>イッパン</t>
    </rPh>
    <rPh sb="2" eb="3">
      <t>サイ</t>
    </rPh>
    <rPh sb="3" eb="5">
      <t>フリカエ</t>
    </rPh>
    <rPh sb="5" eb="7">
      <t>セイド</t>
    </rPh>
    <rPh sb="8" eb="10">
      <t>ヘンコウ</t>
    </rPh>
    <rPh sb="10" eb="11">
      <t>トキ</t>
    </rPh>
    <rPh sb="14" eb="16">
      <t>タイショウ</t>
    </rPh>
    <rPh sb="16" eb="18">
      <t>コウザ</t>
    </rPh>
    <rPh sb="19" eb="22">
      <t>ゴキニュウ</t>
    </rPh>
    <phoneticPr fontId="1"/>
  </si>
  <si>
    <t>変更の届出をする場合に、間接口座管理機関コードの下2桁を御記入ください。</t>
    <rPh sb="0" eb="2">
      <t>ヘンコウ</t>
    </rPh>
    <rPh sb="3" eb="5">
      <t>トドケデ</t>
    </rPh>
    <rPh sb="8" eb="10">
      <t>バアイ</t>
    </rPh>
    <rPh sb="12" eb="14">
      <t>カンセツ</t>
    </rPh>
    <rPh sb="14" eb="16">
      <t>コウザ</t>
    </rPh>
    <rPh sb="16" eb="18">
      <t>カンリ</t>
    </rPh>
    <rPh sb="18" eb="20">
      <t>キカン</t>
    </rPh>
    <rPh sb="24" eb="25">
      <t>シモ</t>
    </rPh>
    <rPh sb="26" eb="27">
      <t>ケタ</t>
    </rPh>
    <rPh sb="28" eb="31">
      <t>ゴキニュウ</t>
    </rPh>
    <phoneticPr fontId="1"/>
  </si>
  <si>
    <t>*間接口座管理機関コード（上5桁）</t>
    <phoneticPr fontId="1"/>
  </si>
  <si>
    <t>*間接口座管理機関コード（上5桁）</t>
    <rPh sb="1" eb="3">
      <t>カンセツ</t>
    </rPh>
    <rPh sb="3" eb="9">
      <t>コウザカンリキカン</t>
    </rPh>
    <phoneticPr fontId="1"/>
  </si>
  <si>
    <r>
      <t xml:space="preserve">SB・CP用口座管理機関コード（参加者自身）
</t>
    </r>
    <r>
      <rPr>
        <b/>
        <sz val="16"/>
        <color rgb="FFFF0000"/>
        <rFont val="游ゴシック"/>
        <family val="3"/>
        <charset val="128"/>
        <scheme val="minor"/>
      </rPr>
      <t>2020/11/24改訂にて本項目の利用は終了</t>
    </r>
    <rPh sb="5" eb="6">
      <t>ヨウ</t>
    </rPh>
    <rPh sb="6" eb="8">
      <t>コウザ</t>
    </rPh>
    <rPh sb="8" eb="10">
      <t>カンリ</t>
    </rPh>
    <rPh sb="10" eb="12">
      <t>キカン</t>
    </rPh>
    <rPh sb="16" eb="19">
      <t>サンカシャ</t>
    </rPh>
    <rPh sb="19" eb="21">
      <t>ジシン</t>
    </rPh>
    <phoneticPr fontId="5"/>
  </si>
  <si>
    <r>
      <t xml:space="preserve">*上位会社・口座管理機関コード（直近上位機関）
</t>
    </r>
    <r>
      <rPr>
        <b/>
        <sz val="16"/>
        <color rgb="FFFF0000"/>
        <rFont val="游ゴシック"/>
        <family val="3"/>
        <charset val="128"/>
        <scheme val="minor"/>
      </rPr>
      <t>2020/11/24改訂にて本項目の利用は終了</t>
    </r>
    <rPh sb="6" eb="8">
      <t>コウザ</t>
    </rPh>
    <rPh sb="8" eb="10">
      <t>カンリ</t>
    </rPh>
    <rPh sb="10" eb="12">
      <t>キカン</t>
    </rPh>
    <rPh sb="16" eb="18">
      <t>チョッキン</t>
    </rPh>
    <rPh sb="18" eb="20">
      <t>ジョウイ</t>
    </rPh>
    <rPh sb="20" eb="22">
      <t>キカン</t>
    </rPh>
    <phoneticPr fontId="5"/>
  </si>
  <si>
    <r>
      <t xml:space="preserve">*上位会社・口座管理機関コード（上位機関①/直近上位の直上）
</t>
    </r>
    <r>
      <rPr>
        <b/>
        <sz val="16"/>
        <color rgb="FFFF0000"/>
        <rFont val="游ゴシック"/>
        <family val="3"/>
        <charset val="128"/>
        <scheme val="minor"/>
      </rPr>
      <t>2020/11/24改訂にて本項目の利用は終了</t>
    </r>
    <rPh sb="6" eb="8">
      <t>コウザ</t>
    </rPh>
    <rPh sb="8" eb="10">
      <t>カンリ</t>
    </rPh>
    <rPh sb="10" eb="12">
      <t>キカン</t>
    </rPh>
    <phoneticPr fontId="18"/>
  </si>
  <si>
    <r>
      <t xml:space="preserve">*上位会社・口座管理機関コード（上位機関②/上位①の直上）
</t>
    </r>
    <r>
      <rPr>
        <b/>
        <sz val="16"/>
        <color rgb="FFFF0000"/>
        <rFont val="游ゴシック"/>
        <family val="3"/>
        <charset val="128"/>
        <scheme val="minor"/>
      </rPr>
      <t>2020/11/24改訂にて本項目の利用は終了</t>
    </r>
    <phoneticPr fontId="1"/>
  </si>
  <si>
    <r>
      <t xml:space="preserve">*上位会社・口座管理機関コード（上位機関➂/上位②の直上）
</t>
    </r>
    <r>
      <rPr>
        <b/>
        <sz val="16"/>
        <color rgb="FFFF0000"/>
        <rFont val="游ゴシック"/>
        <family val="3"/>
        <charset val="128"/>
        <scheme val="minor"/>
      </rPr>
      <t>2020/11/24改訂にて本項目の利用は終了</t>
    </r>
    <phoneticPr fontId="1"/>
  </si>
  <si>
    <t>短期社債振替制度（変更時のみ、対象口座を御記入ください）</t>
    <rPh sb="0" eb="2">
      <t>タンキ</t>
    </rPh>
    <rPh sb="2" eb="4">
      <t>シャサイ</t>
    </rPh>
    <rPh sb="4" eb="6">
      <t>フリカエ</t>
    </rPh>
    <rPh sb="6" eb="8">
      <t>セイド</t>
    </rPh>
    <rPh sb="9" eb="11">
      <t>ヘンコウ</t>
    </rPh>
    <rPh sb="11" eb="12">
      <t>ジ</t>
    </rPh>
    <rPh sb="15" eb="17">
      <t>タイショウ</t>
    </rPh>
    <rPh sb="17" eb="19">
      <t>コウザ</t>
    </rPh>
    <rPh sb="20" eb="23">
      <t>ゴキニュウ</t>
    </rPh>
    <phoneticPr fontId="1"/>
  </si>
  <si>
    <r>
      <t>口座管理機関コード又は
間接口座管理機関コード</t>
    </r>
    <r>
      <rPr>
        <sz val="6"/>
        <color theme="1"/>
        <rFont val="游ゴシック"/>
        <family val="3"/>
        <charset val="128"/>
        <scheme val="minor"/>
      </rPr>
      <t>（上5桁）</t>
    </r>
    <rPh sb="0" eb="2">
      <t>コウザ</t>
    </rPh>
    <rPh sb="2" eb="4">
      <t>カンリ</t>
    </rPh>
    <rPh sb="4" eb="6">
      <t>キカン</t>
    </rPh>
    <rPh sb="9" eb="10">
      <t>マタ</t>
    </rPh>
    <rPh sb="12" eb="14">
      <t>カンセツ</t>
    </rPh>
    <rPh sb="14" eb="16">
      <t>コウザ</t>
    </rPh>
    <rPh sb="16" eb="18">
      <t>カンリ</t>
    </rPh>
    <rPh sb="18" eb="20">
      <t>キカン</t>
    </rPh>
    <rPh sb="24" eb="25">
      <t>ウエ</t>
    </rPh>
    <rPh sb="26" eb="27">
      <t>ケタ</t>
    </rPh>
    <phoneticPr fontId="1"/>
  </si>
  <si>
    <t>口座管理機関コード又は
間接口座管理機関コード（上5桁）</t>
    <rPh sb="9" eb="10">
      <t>マタ</t>
    </rPh>
    <rPh sb="12" eb="14">
      <t>カンセツ</t>
    </rPh>
    <rPh sb="14" eb="16">
      <t>コウザ</t>
    </rPh>
    <rPh sb="16" eb="18">
      <t>カンリ</t>
    </rPh>
    <rPh sb="18" eb="20">
      <t>キカン</t>
    </rPh>
    <rPh sb="24" eb="25">
      <t>ウエ</t>
    </rPh>
    <rPh sb="26" eb="27">
      <t>ケタ</t>
    </rPh>
    <phoneticPr fontId="1"/>
  </si>
  <si>
    <t>【行順序1】常任代理人口座管理機関コード</t>
    <rPh sb="6" eb="8">
      <t>ジョウニン</t>
    </rPh>
    <rPh sb="8" eb="11">
      <t>ダイリニン</t>
    </rPh>
    <rPh sb="11" eb="13">
      <t>コウザ</t>
    </rPh>
    <rPh sb="13" eb="15">
      <t>カンリ</t>
    </rPh>
    <rPh sb="15" eb="17">
      <t>キカン</t>
    </rPh>
    <phoneticPr fontId="1"/>
  </si>
  <si>
    <r>
      <t xml:space="preserve">対象のFIAMIの比例配分方式の配当金を代理受領する国内の口座管理機関（通常、常任代理人＝サブカス）の口座管理機関コードを補記する。
本コードは、比例配分方式の配当金受領口座名義人名称の冒頭に追記するために利用する。
</t>
    </r>
    <r>
      <rPr>
        <b/>
        <u/>
        <sz val="11"/>
        <rFont val="游ゴシック"/>
        <family val="3"/>
        <charset val="128"/>
        <scheme val="minor"/>
      </rPr>
      <t>補記するのはFIAMIの口座管理機関コードではないことに十分注意すること。</t>
    </r>
    <rPh sb="0" eb="2">
      <t>タイショウ</t>
    </rPh>
    <rPh sb="9" eb="11">
      <t>ヒレイ</t>
    </rPh>
    <rPh sb="11" eb="13">
      <t>ハイブン</t>
    </rPh>
    <rPh sb="13" eb="15">
      <t>ホウシキ</t>
    </rPh>
    <rPh sb="16" eb="19">
      <t>ハイトウキン</t>
    </rPh>
    <rPh sb="20" eb="22">
      <t>ダイリ</t>
    </rPh>
    <rPh sb="22" eb="24">
      <t>ジュリョウ</t>
    </rPh>
    <rPh sb="26" eb="28">
      <t>コクナイ</t>
    </rPh>
    <rPh sb="29" eb="31">
      <t>コウザ</t>
    </rPh>
    <rPh sb="31" eb="33">
      <t>カンリ</t>
    </rPh>
    <rPh sb="33" eb="35">
      <t>キカン</t>
    </rPh>
    <rPh sb="36" eb="38">
      <t>ツウジョウ</t>
    </rPh>
    <rPh sb="39" eb="41">
      <t>ジョウニン</t>
    </rPh>
    <rPh sb="41" eb="44">
      <t>ダイリニン</t>
    </rPh>
    <rPh sb="51" eb="53">
      <t>コウザ</t>
    </rPh>
    <rPh sb="53" eb="55">
      <t>カンリ</t>
    </rPh>
    <rPh sb="55" eb="57">
      <t>キカン</t>
    </rPh>
    <rPh sb="61" eb="63">
      <t>ホキ</t>
    </rPh>
    <rPh sb="67" eb="68">
      <t>ホン</t>
    </rPh>
    <rPh sb="73" eb="75">
      <t>ヒレイ</t>
    </rPh>
    <rPh sb="75" eb="77">
      <t>ハイブン</t>
    </rPh>
    <rPh sb="77" eb="79">
      <t>ホウシキ</t>
    </rPh>
    <rPh sb="80" eb="83">
      <t>ハイトウキン</t>
    </rPh>
    <rPh sb="83" eb="85">
      <t>ジュリョウ</t>
    </rPh>
    <rPh sb="85" eb="87">
      <t>コウザ</t>
    </rPh>
    <rPh sb="87" eb="89">
      <t>メイギ</t>
    </rPh>
    <rPh sb="89" eb="90">
      <t>ニン</t>
    </rPh>
    <rPh sb="90" eb="92">
      <t>メイショウ</t>
    </rPh>
    <rPh sb="93" eb="95">
      <t>ボウトウ</t>
    </rPh>
    <rPh sb="96" eb="98">
      <t>ツイキ</t>
    </rPh>
    <rPh sb="103" eb="105">
      <t>リヨウ</t>
    </rPh>
    <rPh sb="109" eb="111">
      <t>ホキ</t>
    </rPh>
    <rPh sb="121" eb="123">
      <t>コウザ</t>
    </rPh>
    <rPh sb="123" eb="125">
      <t>カンリ</t>
    </rPh>
    <rPh sb="125" eb="127">
      <t>キカン</t>
    </rPh>
    <rPh sb="137" eb="139">
      <t>ジュウブン</t>
    </rPh>
    <rPh sb="139" eb="141">
      <t>チュウイ</t>
    </rPh>
    <phoneticPr fontId="1"/>
  </si>
  <si>
    <t>【行順序2】常任代理人口座管理機関コード</t>
    <rPh sb="6" eb="8">
      <t>ジョウニン</t>
    </rPh>
    <rPh sb="8" eb="11">
      <t>ダイリニン</t>
    </rPh>
    <rPh sb="11" eb="13">
      <t>コウザ</t>
    </rPh>
    <rPh sb="13" eb="15">
      <t>カンリ</t>
    </rPh>
    <rPh sb="15" eb="17">
      <t>キカン</t>
    </rPh>
    <phoneticPr fontId="1"/>
  </si>
  <si>
    <t>【行順序3】常任代理人口座管理機関コード</t>
    <rPh sb="6" eb="8">
      <t>ジョウニン</t>
    </rPh>
    <rPh sb="8" eb="11">
      <t>ダイリニン</t>
    </rPh>
    <rPh sb="11" eb="13">
      <t>コウザ</t>
    </rPh>
    <rPh sb="13" eb="15">
      <t>カンリ</t>
    </rPh>
    <rPh sb="15" eb="17">
      <t>キカン</t>
    </rPh>
    <phoneticPr fontId="1"/>
  </si>
  <si>
    <t>[関数]
届出書の該当箇所を転記する。
転記後、長音をハイフンに置換する。</t>
    <rPh sb="1" eb="3">
      <t>カンスウ</t>
    </rPh>
    <rPh sb="5" eb="8">
      <t>トドケデショ</t>
    </rPh>
    <rPh sb="9" eb="11">
      <t>ガイトウ</t>
    </rPh>
    <rPh sb="11" eb="13">
      <t>カショ</t>
    </rPh>
    <rPh sb="14" eb="16">
      <t>テンキ</t>
    </rPh>
    <rPh sb="20" eb="22">
      <t>テンキ</t>
    </rPh>
    <rPh sb="22" eb="23">
      <t>ゴ</t>
    </rPh>
    <rPh sb="24" eb="26">
      <t>チョウオン</t>
    </rPh>
    <rPh sb="32" eb="34">
      <t>チカン</t>
    </rPh>
    <phoneticPr fontId="1"/>
  </si>
  <si>
    <t>株主通知サブシステムの制約により、半角カナ長音は利用不可であるため、半角ハイフンに変換する（2014仕様に合わせた対応。）</t>
    <rPh sb="0" eb="2">
      <t>カブヌシ</t>
    </rPh>
    <rPh sb="2" eb="4">
      <t>ツウチ</t>
    </rPh>
    <rPh sb="11" eb="13">
      <t>セイヤク</t>
    </rPh>
    <rPh sb="17" eb="19">
      <t>ハンカク</t>
    </rPh>
    <rPh sb="21" eb="23">
      <t>チョウオン</t>
    </rPh>
    <rPh sb="24" eb="26">
      <t>リヨウ</t>
    </rPh>
    <rPh sb="26" eb="28">
      <t>フカ</t>
    </rPh>
    <rPh sb="34" eb="36">
      <t>ハンカク</t>
    </rPh>
    <rPh sb="41" eb="43">
      <t>ヘンカン</t>
    </rPh>
    <rPh sb="50" eb="52">
      <t>シヨウ</t>
    </rPh>
    <rPh sb="53" eb="54">
      <t>ア</t>
    </rPh>
    <rPh sb="57" eb="59">
      <t>タイオウ</t>
    </rPh>
    <phoneticPr fontId="1"/>
  </si>
  <si>
    <t>新規の場合は、当機構で間接口座管理機関コードを付番します。</t>
    <rPh sb="0" eb="2">
      <t>シンキ</t>
    </rPh>
    <rPh sb="3" eb="5">
      <t>バアイ</t>
    </rPh>
    <rPh sb="7" eb="8">
      <t>トウ</t>
    </rPh>
    <rPh sb="8" eb="10">
      <t>キコウ</t>
    </rPh>
    <rPh sb="11" eb="13">
      <t>カンセツ</t>
    </rPh>
    <rPh sb="13" eb="15">
      <t>コウザ</t>
    </rPh>
    <rPh sb="15" eb="17">
      <t>カンリ</t>
    </rPh>
    <rPh sb="17" eb="19">
      <t>キカン</t>
    </rPh>
    <rPh sb="23" eb="25">
      <t>フバン</t>
    </rPh>
    <phoneticPr fontId="1"/>
  </si>
  <si>
    <r>
      <t>株式等振替制度に参加する場合</t>
    </r>
    <r>
      <rPr>
        <sz val="8"/>
        <rFont val="游ゴシック"/>
        <family val="3"/>
        <charset val="128"/>
        <scheme val="minor"/>
      </rPr>
      <t>又は変更の届出をする場合</t>
    </r>
    <r>
      <rPr>
        <sz val="8"/>
        <color theme="1"/>
        <rFont val="游ゴシック"/>
        <family val="3"/>
        <charset val="128"/>
        <scheme val="minor"/>
      </rPr>
      <t xml:space="preserve">に、2桁の顧客口所在コードを御記入ください。
</t>
    </r>
    <rPh sb="14" eb="15">
      <t>マタ</t>
    </rPh>
    <rPh sb="16" eb="18">
      <t>ヘンコウ</t>
    </rPh>
    <rPh sb="19" eb="21">
      <t>トドケデ</t>
    </rPh>
    <rPh sb="24" eb="26">
      <t>バアイ</t>
    </rPh>
    <rPh sb="29" eb="30">
      <t>ケタ</t>
    </rPh>
    <rPh sb="31" eb="33">
      <t>コキャク</t>
    </rPh>
    <rPh sb="33" eb="34">
      <t>グチ</t>
    </rPh>
    <rPh sb="34" eb="36">
      <t>ショザイ</t>
    </rPh>
    <rPh sb="40" eb="41">
      <t>ゴ</t>
    </rPh>
    <phoneticPr fontId="1"/>
  </si>
  <si>
    <t>FIAMI-B02_間接口座管理機関に関する届出書（外国間接口座管理機関）</t>
    <rPh sb="10" eb="12">
      <t>カンセツ</t>
    </rPh>
    <rPh sb="12" eb="14">
      <t>コウザ</t>
    </rPh>
    <rPh sb="14" eb="16">
      <t>カンリ</t>
    </rPh>
    <rPh sb="16" eb="18">
      <t>キカン</t>
    </rPh>
    <rPh sb="19" eb="20">
      <t>カン</t>
    </rPh>
    <rPh sb="22" eb="25">
      <t>トドケデショ</t>
    </rPh>
    <rPh sb="26" eb="36">
      <t>ガイコクカンセツコウザカンリキカン</t>
    </rPh>
    <phoneticPr fontId="1"/>
  </si>
  <si>
    <r>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t>
    </r>
    <r>
      <rPr>
        <sz val="6"/>
        <color theme="1"/>
        <rFont val="游ゴシック"/>
        <family val="2"/>
        <charset val="128"/>
        <scheme val="minor"/>
      </rPr>
      <t>に掲載されておりますので、適宜御参照ください。</t>
    </r>
    <phoneticPr fontId="1"/>
  </si>
  <si>
    <t>代表者代理人の会社名・役職名・氏名：</t>
    <rPh sb="7" eb="10">
      <t>カイシャメイ</t>
    </rPh>
    <rPh sb="11" eb="14">
      <t>ヤクショクメイ</t>
    </rPh>
    <rPh sb="15" eb="1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</si>
</sst>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1"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9"/>
      <color theme="1"/>
      <name val="游ゴシック"/>
      <family val="3"/>
      <charset val="128"/>
      <scheme val="minor"/>
    </font>
    <font>
      <sz val="11"/>
      <name val="游ゴシック"/>
      <family val="2"/>
      <charset val="128"/>
      <scheme val="minor"/>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i/>
      <sz val="9"/>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sz val="11"/>
      <name val="游ゴシック"/>
      <family val="3"/>
      <charset val="128"/>
    </font>
    <font>
      <sz val="11"/>
      <color theme="1"/>
      <name val="游ゴシック"/>
      <family val="2"/>
      <scheme val="minor"/>
    </font>
    <font>
      <sz val="10.5"/>
      <color theme="1"/>
      <name val="游ゴシック"/>
      <family val="3"/>
      <charset val="128"/>
      <scheme val="minor"/>
    </font>
    <font>
      <sz val="11"/>
      <color rgb="FF9C6500"/>
      <name val="游ゴシック"/>
      <family val="2"/>
      <charset val="128"/>
      <scheme val="minor"/>
    </font>
    <font>
      <sz val="11"/>
      <color theme="0"/>
      <name val="游ゴシック"/>
      <family val="2"/>
      <charset val="128"/>
      <scheme val="minor"/>
    </font>
    <font>
      <sz val="11"/>
      <color theme="1"/>
      <name val="游ゴシック"/>
      <family val="3"/>
      <charset val="128"/>
      <scheme val="minor"/>
    </font>
    <font>
      <sz val="6"/>
      <name val="游ゴシック"/>
      <family val="3"/>
      <charset val="128"/>
      <scheme val="minor"/>
    </font>
    <font>
      <strike/>
      <sz val="11"/>
      <name val="游ゴシック"/>
      <family val="3"/>
      <charset val="128"/>
      <scheme val="minor"/>
    </font>
    <font>
      <sz val="11"/>
      <color rgb="FFFF0000"/>
      <name val="游ゴシック"/>
      <family val="3"/>
      <charset val="128"/>
      <scheme val="minor"/>
    </font>
    <font>
      <sz val="11"/>
      <color rgb="FF0070C0"/>
      <name val="游ゴシック"/>
      <family val="3"/>
      <charset val="128"/>
      <scheme val="minor"/>
    </font>
    <font>
      <b/>
      <sz val="11"/>
      <color rgb="FFFF0000"/>
      <name val="游ゴシック"/>
      <family val="3"/>
      <charset val="128"/>
      <scheme val="minor"/>
    </font>
    <font>
      <b/>
      <sz val="11"/>
      <name val="游ゴシック"/>
      <family val="3"/>
      <charset val="128"/>
      <scheme val="minor"/>
    </font>
    <font>
      <b/>
      <sz val="14"/>
      <name val="游ゴシック"/>
      <family val="3"/>
      <charset val="128"/>
      <scheme val="minor"/>
    </font>
    <font>
      <b/>
      <sz val="16"/>
      <color rgb="FFFF0000"/>
      <name val="游ゴシック"/>
      <family val="3"/>
      <charset val="128"/>
      <scheme val="minor"/>
    </font>
    <font>
      <b/>
      <u/>
      <sz val="11"/>
      <name val="游ゴシック"/>
      <family val="3"/>
      <charset val="128"/>
      <scheme val="minor"/>
    </font>
    <font>
      <sz val="8"/>
      <name val="游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s>
  <borders count="11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auto="1"/>
      </left>
      <right/>
      <top style="thin">
        <color auto="1"/>
      </top>
      <bottom/>
      <diagonal/>
    </border>
    <border>
      <left style="dotted">
        <color auto="1"/>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auto="1"/>
      </right>
      <top style="thin">
        <color indexed="64"/>
      </top>
      <bottom style="dotted">
        <color indexed="64"/>
      </bottom>
      <diagonal/>
    </border>
    <border>
      <left style="double">
        <color rgb="FFFF0000"/>
      </left>
      <right style="double">
        <color rgb="FFFF0000"/>
      </right>
      <top style="double">
        <color rgb="FFFF0000"/>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diagonal/>
    </border>
    <border>
      <left style="medium">
        <color indexed="64"/>
      </left>
      <right style="thin">
        <color indexed="64"/>
      </right>
      <top/>
      <bottom/>
      <diagonal/>
    </border>
    <border>
      <left style="double">
        <color rgb="FFFF0000"/>
      </left>
      <right style="double">
        <color rgb="FFFF0000"/>
      </right>
      <top/>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dotted">
        <color indexed="64"/>
      </top>
      <bottom/>
      <diagonal/>
    </border>
    <border>
      <left style="double">
        <color rgb="FFFF0000"/>
      </left>
      <right style="double">
        <color rgb="FFFF0000"/>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double">
        <color rgb="FFFF0000"/>
      </left>
      <right style="double">
        <color rgb="FFFF0000"/>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hair">
        <color indexed="64"/>
      </bottom>
      <diagonal/>
    </border>
    <border>
      <left style="double">
        <color rgb="FFFF0000"/>
      </left>
      <right style="double">
        <color rgb="FFFF0000"/>
      </right>
      <top style="hair">
        <color indexed="64"/>
      </top>
      <bottom/>
      <diagonal/>
    </border>
    <border>
      <left style="double">
        <color rgb="FFFF0000"/>
      </left>
      <right style="medium">
        <color auto="1"/>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rgb="FFFF0000"/>
      </left>
      <right style="double">
        <color rgb="FFFF0000"/>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double">
        <color rgb="FFFF0000"/>
      </left>
      <right style="double">
        <color rgb="FFFF0000"/>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double">
        <color rgb="FFFF0000"/>
      </left>
      <right style="double">
        <color rgb="FFFF0000"/>
      </right>
      <top style="hair">
        <color indexed="64"/>
      </top>
      <bottom style="thin">
        <color indexed="64"/>
      </bottom>
      <diagonal/>
    </border>
    <border>
      <left/>
      <right style="medium">
        <color indexed="64"/>
      </right>
      <top style="hair">
        <color indexed="64"/>
      </top>
      <bottom style="thin">
        <color indexed="64"/>
      </bottom>
      <diagonal/>
    </border>
    <border>
      <left/>
      <right style="thin">
        <color auto="1"/>
      </right>
      <top style="hair">
        <color auto="1"/>
      </top>
      <bottom style="thin">
        <color auto="1"/>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double">
        <color rgb="FFFF0000"/>
      </left>
      <right style="double">
        <color rgb="FFFF0000"/>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hair">
        <color indexed="64"/>
      </top>
      <bottom style="double">
        <color rgb="FFFF0000"/>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6" fillId="0" borderId="0"/>
  </cellStyleXfs>
  <cellXfs count="578">
    <xf numFmtId="0" fontId="0" fillId="0" borderId="0" xfId="0">
      <alignment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0" fillId="0" borderId="0" xfId="0" applyFill="1">
      <alignment vertical="center"/>
    </xf>
    <xf numFmtId="0" fontId="5"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Border="1">
      <alignment vertical="center"/>
    </xf>
    <xf numFmtId="0" fontId="12" fillId="0" borderId="0" xfId="0" applyFont="1">
      <alignment vertical="center"/>
    </xf>
    <xf numFmtId="0" fontId="10" fillId="0" borderId="0" xfId="0" applyFont="1" applyFill="1" applyBorder="1" applyAlignment="1">
      <alignment horizontal="right" vertical="top"/>
    </xf>
    <xf numFmtId="0" fontId="7" fillId="0" borderId="0" xfId="0" applyFont="1" applyAlignment="1">
      <alignment horizontal="right" vertical="center"/>
    </xf>
    <xf numFmtId="0" fontId="10" fillId="0" borderId="0" xfId="0" applyFont="1" applyFill="1" applyBorder="1" applyAlignment="1">
      <alignment horizontal="right" vertical="top"/>
    </xf>
    <xf numFmtId="0" fontId="10" fillId="0" borderId="0" xfId="0" applyFont="1" applyFill="1" applyBorder="1" applyAlignment="1">
      <alignment horizontal="right" vertical="top"/>
    </xf>
    <xf numFmtId="0" fontId="15"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7" fillId="0" borderId="0" xfId="0" applyFont="1" applyAlignment="1">
      <alignment horizontal="right" vertical="center"/>
    </xf>
    <xf numFmtId="0" fontId="4" fillId="0" borderId="0" xfId="0" applyFont="1" applyAlignment="1">
      <alignment horizontal="right" vertical="center"/>
    </xf>
    <xf numFmtId="0" fontId="6" fillId="0" borderId="0" xfId="0" applyFont="1" applyBorder="1">
      <alignment vertical="center"/>
    </xf>
    <xf numFmtId="0" fontId="10" fillId="0" borderId="0" xfId="0" applyFont="1" applyFill="1" applyBorder="1" applyAlignment="1">
      <alignment horizontal="right" vertical="top"/>
    </xf>
    <xf numFmtId="0" fontId="17" fillId="0" borderId="0" xfId="0" applyFont="1" applyFill="1" applyBorder="1" applyAlignment="1">
      <alignment horizontal="left" vertical="center"/>
    </xf>
    <xf numFmtId="0" fontId="0" fillId="2" borderId="4" xfId="0" applyFill="1" applyBorder="1" applyAlignment="1">
      <alignment horizontal="center" vertical="center"/>
    </xf>
    <xf numFmtId="49" fontId="4" fillId="0" borderId="0" xfId="0" applyNumberFormat="1" applyFont="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4" fillId="2" borderId="23" xfId="0" applyNumberFormat="1" applyFont="1" applyFill="1" applyBorder="1" applyAlignment="1" applyProtection="1">
      <alignment vertical="center"/>
    </xf>
    <xf numFmtId="0" fontId="0" fillId="0" borderId="11" xfId="0" applyFill="1"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center" vertical="center"/>
    </xf>
    <xf numFmtId="0" fontId="0" fillId="2" borderId="13" xfId="0" applyFill="1" applyBorder="1">
      <alignment vertical="center"/>
    </xf>
    <xf numFmtId="0" fontId="0" fillId="0" borderId="13" xfId="0" applyBorder="1">
      <alignment vertical="center"/>
    </xf>
    <xf numFmtId="0" fontId="0" fillId="0" borderId="13" xfId="0" applyBorder="1" applyAlignment="1">
      <alignment horizontal="left" vertical="center"/>
    </xf>
    <xf numFmtId="0" fontId="0" fillId="2" borderId="7" xfId="0" applyFill="1" applyBorder="1">
      <alignment vertical="center"/>
    </xf>
    <xf numFmtId="0" fontId="0" fillId="2" borderId="8" xfId="0" applyFill="1" applyBorder="1">
      <alignment vertical="center"/>
    </xf>
    <xf numFmtId="0" fontId="0" fillId="2" borderId="38" xfId="0" applyFill="1" applyBorder="1">
      <alignment vertical="center"/>
    </xf>
    <xf numFmtId="0" fontId="0" fillId="2" borderId="39" xfId="0" applyFill="1" applyBorder="1">
      <alignment vertical="center"/>
    </xf>
    <xf numFmtId="0" fontId="0" fillId="2" borderId="40" xfId="0" applyFill="1" applyBorder="1" applyAlignment="1">
      <alignment horizontal="right" vertical="center"/>
    </xf>
    <xf numFmtId="0" fontId="0" fillId="2" borderId="41" xfId="0" applyFill="1" applyBorder="1">
      <alignment vertical="center"/>
    </xf>
    <xf numFmtId="0" fontId="0" fillId="2" borderId="38" xfId="0" applyFill="1" applyBorder="1" applyAlignment="1">
      <alignment horizontal="left" vertical="center"/>
    </xf>
    <xf numFmtId="0" fontId="0" fillId="2" borderId="39" xfId="0" applyFill="1" applyBorder="1" applyAlignment="1">
      <alignment vertical="center" wrapText="1"/>
    </xf>
    <xf numFmtId="0" fontId="0" fillId="2" borderId="38" xfId="0" applyFill="1" applyBorder="1" applyAlignment="1">
      <alignment vertical="center"/>
    </xf>
    <xf numFmtId="0" fontId="0" fillId="2" borderId="39" xfId="0" applyFill="1" applyBorder="1" applyAlignment="1">
      <alignment vertical="center"/>
    </xf>
    <xf numFmtId="0" fontId="0" fillId="2" borderId="39" xfId="0" applyFont="1" applyFill="1" applyBorder="1" applyAlignment="1">
      <alignment vertical="center" wrapText="1"/>
    </xf>
    <xf numFmtId="0" fontId="0" fillId="2" borderId="39" xfId="0" applyFill="1" applyBorder="1" applyAlignment="1">
      <alignment horizontal="center" vertical="center"/>
    </xf>
    <xf numFmtId="0" fontId="0" fillId="2" borderId="41" xfId="0" applyFill="1" applyBorder="1" applyAlignment="1">
      <alignment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 xfId="0"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9"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right" vertical="center"/>
    </xf>
    <xf numFmtId="0" fontId="0" fillId="2" borderId="50" xfId="0" applyFill="1" applyBorder="1" applyAlignment="1">
      <alignment horizontal="center" vertical="center"/>
    </xf>
    <xf numFmtId="0" fontId="0" fillId="2" borderId="48" xfId="0" applyFill="1" applyBorder="1" applyAlignment="1">
      <alignment horizontal="left" vertical="center"/>
    </xf>
    <xf numFmtId="0" fontId="0" fillId="2" borderId="4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1" xfId="0" applyFill="1" applyBorder="1" applyAlignment="1">
      <alignment horizontal="center"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52" xfId="0" applyFill="1" applyBorder="1" applyAlignment="1">
      <alignment horizontal="center" vertical="center"/>
    </xf>
    <xf numFmtId="0" fontId="4" fillId="2" borderId="53" xfId="0" applyFont="1" applyFill="1" applyBorder="1" applyAlignment="1">
      <alignment horizontal="center"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4" fillId="2" borderId="57" xfId="0" applyFont="1" applyFill="1" applyBorder="1" applyAlignment="1">
      <alignment horizontal="left" vertical="center" wrapText="1"/>
    </xf>
    <xf numFmtId="0" fontId="4" fillId="2" borderId="53" xfId="0" applyFont="1" applyFill="1" applyBorder="1" applyAlignment="1">
      <alignment horizontal="left" vertical="center"/>
    </xf>
    <xf numFmtId="0" fontId="4" fillId="2" borderId="55"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52" xfId="0" applyFont="1" applyFill="1" applyBorder="1" applyAlignment="1">
      <alignment horizontal="left" vertical="center" wrapText="1"/>
    </xf>
    <xf numFmtId="0" fontId="4" fillId="0" borderId="0" xfId="0" applyFont="1" applyAlignment="1">
      <alignment vertical="center" wrapText="1"/>
    </xf>
    <xf numFmtId="0" fontId="20" fillId="0" borderId="58" xfId="0" applyFont="1" applyFill="1" applyBorder="1" applyAlignment="1">
      <alignment horizontal="right" vertical="center" wrapText="1"/>
    </xf>
    <xf numFmtId="0" fontId="20" fillId="0" borderId="58" xfId="0" applyFont="1" applyFill="1" applyBorder="1" applyAlignment="1">
      <alignment horizontal="left" vertical="center" wrapText="1"/>
    </xf>
    <xf numFmtId="0" fontId="20" fillId="0" borderId="59" xfId="0" applyFont="1" applyFill="1" applyBorder="1" applyAlignment="1">
      <alignment horizontal="left" vertical="center" wrapText="1"/>
    </xf>
    <xf numFmtId="0" fontId="20" fillId="0" borderId="60" xfId="0" applyFont="1" applyFill="1" applyBorder="1" applyAlignment="1">
      <alignment horizontal="left" vertical="center" wrapText="1"/>
    </xf>
    <xf numFmtId="0" fontId="20" fillId="0" borderId="59" xfId="0" applyFont="1" applyFill="1" applyBorder="1" applyAlignment="1">
      <alignment horizontal="right" vertical="center" wrapText="1"/>
    </xf>
    <xf numFmtId="0" fontId="20" fillId="0" borderId="61" xfId="0" applyFont="1" applyFill="1" applyBorder="1" applyAlignment="1">
      <alignment horizontal="right" vertical="center" wrapText="1"/>
    </xf>
    <xf numFmtId="0" fontId="20" fillId="0" borderId="62" xfId="0" applyFont="1" applyFill="1" applyBorder="1" applyAlignment="1">
      <alignment horizontal="left" vertical="center" wrapText="1"/>
    </xf>
    <xf numFmtId="0" fontId="20" fillId="0" borderId="58" xfId="0" applyFont="1" applyFill="1" applyBorder="1" applyAlignment="1">
      <alignment horizontal="left" vertical="center"/>
    </xf>
    <xf numFmtId="0" fontId="20" fillId="0" borderId="60"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8" xfId="0" applyFont="1" applyFill="1" applyBorder="1" applyAlignment="1">
      <alignment horizontal="center" vertical="center" wrapText="1"/>
    </xf>
    <xf numFmtId="0" fontId="20" fillId="0" borderId="63" xfId="0" applyFont="1" applyFill="1" applyBorder="1" applyAlignment="1">
      <alignment horizontal="left" vertical="center" wrapText="1"/>
    </xf>
    <xf numFmtId="0" fontId="20" fillId="0" borderId="0" xfId="0" applyFont="1" applyAlignment="1">
      <alignment vertical="center" wrapText="1"/>
    </xf>
    <xf numFmtId="0" fontId="20" fillId="0" borderId="1" xfId="0" applyFont="1" applyFill="1" applyBorder="1" applyAlignment="1">
      <alignment horizontal="right" vertical="center" wrapText="1"/>
    </xf>
    <xf numFmtId="0" fontId="20" fillId="0" borderId="1"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20" fillId="0" borderId="65" xfId="0" applyFont="1" applyFill="1" applyBorder="1" applyAlignment="1">
      <alignment horizontal="left" vertical="center" wrapText="1"/>
    </xf>
    <xf numFmtId="0" fontId="20" fillId="0" borderId="64" xfId="0" applyFont="1" applyFill="1" applyBorder="1" applyAlignment="1">
      <alignment horizontal="right" vertical="center" wrapText="1"/>
    </xf>
    <xf numFmtId="0" fontId="20" fillId="0" borderId="66" xfId="0" applyFont="1" applyFill="1" applyBorder="1" applyAlignment="1">
      <alignment horizontal="right" vertical="center" wrapText="1"/>
    </xf>
    <xf numFmtId="0" fontId="20" fillId="0" borderId="67" xfId="0"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6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68" xfId="0" applyFont="1" applyFill="1" applyBorder="1" applyAlignment="1">
      <alignment horizontal="left" vertical="center" wrapText="1"/>
    </xf>
    <xf numFmtId="0" fontId="5" fillId="0" borderId="65" xfId="0" applyFont="1" applyFill="1" applyBorder="1">
      <alignment vertical="center"/>
    </xf>
    <xf numFmtId="0" fontId="5" fillId="0" borderId="66" xfId="0" applyFont="1" applyFill="1" applyBorder="1" applyAlignment="1">
      <alignment horizontal="right" vertical="center"/>
    </xf>
    <xf numFmtId="0" fontId="5" fillId="0" borderId="67" xfId="0" applyFont="1" applyFill="1" applyBorder="1">
      <alignment vertical="center"/>
    </xf>
    <xf numFmtId="0" fontId="3" fillId="0" borderId="65" xfId="0" applyFont="1" applyFill="1" applyBorder="1" applyAlignment="1">
      <alignment horizontal="left" vertical="center"/>
    </xf>
    <xf numFmtId="0" fontId="3" fillId="0" borderId="68" xfId="0" applyFont="1" applyFill="1" applyBorder="1" applyAlignment="1">
      <alignment vertical="center" wrapText="1"/>
    </xf>
    <xf numFmtId="0" fontId="3" fillId="0" borderId="6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68" xfId="0" applyFont="1" applyFill="1" applyBorder="1" applyAlignment="1">
      <alignment horizontal="right" vertical="center"/>
    </xf>
    <xf numFmtId="0" fontId="5" fillId="0" borderId="64" xfId="0" applyFont="1" applyFill="1" applyBorder="1" applyAlignment="1">
      <alignment horizontal="left" vertical="center"/>
    </xf>
    <xf numFmtId="0" fontId="3" fillId="0" borderId="64" xfId="0" applyFont="1" applyFill="1" applyBorder="1" applyAlignment="1">
      <alignment vertical="center" wrapText="1"/>
    </xf>
    <xf numFmtId="0" fontId="3" fillId="0" borderId="1" xfId="0" quotePrefix="1" applyFont="1" applyFill="1" applyBorder="1" applyAlignment="1">
      <alignment vertical="center" wrapText="1"/>
    </xf>
    <xf numFmtId="0" fontId="3" fillId="3" borderId="65" xfId="0" applyFont="1" applyFill="1" applyBorder="1" applyAlignment="1">
      <alignment horizontal="center" vertical="center"/>
    </xf>
    <xf numFmtId="0" fontId="3" fillId="0" borderId="1" xfId="1" applyFont="1" applyFill="1" applyBorder="1" applyAlignment="1">
      <alignment horizontal="center" vertical="center"/>
    </xf>
    <xf numFmtId="0" fontId="0" fillId="0" borderId="1" xfId="0" applyBorder="1">
      <alignment vertical="center"/>
    </xf>
    <xf numFmtId="0" fontId="3" fillId="0" borderId="65" xfId="0" applyFont="1" applyFill="1" applyBorder="1" applyAlignment="1">
      <alignment horizontal="left" vertical="center" shrinkToFit="1"/>
    </xf>
    <xf numFmtId="14" fontId="0" fillId="0" borderId="66" xfId="0" applyNumberFormat="1" applyBorder="1" applyAlignment="1">
      <alignment horizontal="right" vertical="center"/>
    </xf>
    <xf numFmtId="0" fontId="0" fillId="0" borderId="67" xfId="0" applyBorder="1">
      <alignment vertical="center"/>
    </xf>
    <xf numFmtId="0" fontId="0" fillId="0" borderId="1" xfId="0" applyFill="1" applyBorder="1">
      <alignment vertical="center"/>
    </xf>
    <xf numFmtId="0" fontId="0" fillId="0" borderId="1" xfId="0" applyFill="1" applyBorder="1" applyAlignment="1">
      <alignment vertical="center" wrapText="1"/>
    </xf>
    <xf numFmtId="0" fontId="0" fillId="0" borderId="68" xfId="0" applyFill="1" applyBorder="1" applyAlignment="1">
      <alignment vertical="center" wrapText="1"/>
    </xf>
    <xf numFmtId="0" fontId="0" fillId="0" borderId="65"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20" fillId="0" borderId="1" xfId="0" applyFont="1" applyBorder="1" applyAlignment="1">
      <alignment horizontal="center" vertical="center" wrapText="1"/>
    </xf>
    <xf numFmtId="0" fontId="0" fillId="0" borderId="68" xfId="0" applyBorder="1">
      <alignment vertical="center"/>
    </xf>
    <xf numFmtId="0" fontId="0" fillId="0" borderId="65" xfId="0" applyBorder="1">
      <alignment vertical="center"/>
    </xf>
    <xf numFmtId="14" fontId="5" fillId="0" borderId="66" xfId="0" applyNumberFormat="1" applyFont="1" applyFill="1" applyBorder="1" applyAlignment="1">
      <alignment horizontal="right" vertical="center"/>
    </xf>
    <xf numFmtId="0" fontId="5" fillId="0" borderId="69" xfId="0" applyFont="1" applyFill="1" applyBorder="1">
      <alignment vertical="center"/>
    </xf>
    <xf numFmtId="0" fontId="0" fillId="0" borderId="65" xfId="0" applyFill="1" applyBorder="1">
      <alignment vertical="center"/>
    </xf>
    <xf numFmtId="0" fontId="5" fillId="0" borderId="66" xfId="0" applyNumberFormat="1" applyFont="1" applyFill="1" applyBorder="1" applyAlignment="1">
      <alignment horizontal="right" vertical="center"/>
    </xf>
    <xf numFmtId="0" fontId="0" fillId="0" borderId="67" xfId="0" applyFill="1" applyBorder="1">
      <alignment vertical="center"/>
    </xf>
    <xf numFmtId="0" fontId="0" fillId="0" borderId="65" xfId="0" applyFill="1" applyBorder="1" applyAlignment="1">
      <alignment horizontal="center" vertical="center"/>
    </xf>
    <xf numFmtId="0" fontId="0" fillId="0" borderId="68" xfId="0" applyFill="1" applyBorder="1">
      <alignment vertical="center"/>
    </xf>
    <xf numFmtId="0" fontId="3" fillId="0" borderId="64" xfId="0" applyFont="1" applyFill="1" applyBorder="1" applyAlignment="1">
      <alignment horizontal="left" vertical="center"/>
    </xf>
    <xf numFmtId="49" fontId="5" fillId="0" borderId="66" xfId="0" applyNumberFormat="1" applyFont="1" applyFill="1" applyBorder="1" applyAlignment="1">
      <alignment horizontal="right" vertical="center"/>
    </xf>
    <xf numFmtId="0" fontId="20" fillId="0" borderId="1" xfId="0" applyFont="1" applyFill="1" applyBorder="1" applyAlignment="1">
      <alignment vertical="center" wrapText="1"/>
    </xf>
    <xf numFmtId="0" fontId="5" fillId="0" borderId="70" xfId="0" applyFont="1" applyFill="1" applyBorder="1" applyAlignment="1">
      <alignment horizontal="left" vertical="center"/>
    </xf>
    <xf numFmtId="0" fontId="5" fillId="0" borderId="71" xfId="0" applyFont="1" applyFill="1" applyBorder="1">
      <alignment vertical="center"/>
    </xf>
    <xf numFmtId="0" fontId="5" fillId="0" borderId="64" xfId="0" applyFont="1" applyFill="1" applyBorder="1">
      <alignment vertical="center"/>
    </xf>
    <xf numFmtId="0" fontId="5" fillId="0" borderId="73" xfId="0" applyFont="1" applyFill="1" applyBorder="1">
      <alignment vertical="center"/>
    </xf>
    <xf numFmtId="0" fontId="3" fillId="0" borderId="74"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1" xfId="0" applyFont="1" applyFill="1" applyBorder="1" applyAlignment="1">
      <alignment vertical="center" wrapText="1"/>
    </xf>
    <xf numFmtId="0" fontId="3" fillId="0" borderId="71" xfId="0" applyFont="1" applyFill="1" applyBorder="1">
      <alignment vertical="center"/>
    </xf>
    <xf numFmtId="0" fontId="3" fillId="0" borderId="68" xfId="0" applyFont="1" applyFill="1" applyBorder="1">
      <alignment vertical="center"/>
    </xf>
    <xf numFmtId="0" fontId="5" fillId="0" borderId="68" xfId="0" applyFont="1" applyFill="1" applyBorder="1" applyAlignment="1">
      <alignment horizontal="left" vertical="center"/>
    </xf>
    <xf numFmtId="0" fontId="5" fillId="0" borderId="68" xfId="0" applyFont="1" applyFill="1" applyBorder="1">
      <alignment vertical="center"/>
    </xf>
    <xf numFmtId="0" fontId="5" fillId="0" borderId="75" xfId="0" applyFont="1" applyFill="1" applyBorder="1">
      <alignment vertical="center"/>
    </xf>
    <xf numFmtId="0" fontId="0" fillId="0" borderId="75" xfId="0" applyFill="1" applyBorder="1">
      <alignment vertical="center"/>
    </xf>
    <xf numFmtId="0" fontId="20" fillId="0" borderId="76" xfId="0" applyFont="1" applyFill="1" applyBorder="1" applyAlignment="1">
      <alignment horizontal="left" vertical="center" wrapText="1"/>
    </xf>
    <xf numFmtId="0" fontId="0" fillId="0" borderId="77" xfId="0" applyFill="1" applyBorder="1">
      <alignment vertical="center"/>
    </xf>
    <xf numFmtId="0" fontId="20" fillId="0" borderId="76" xfId="0" applyFont="1" applyFill="1" applyBorder="1" applyAlignment="1">
      <alignment horizontal="right" vertical="center" wrapText="1"/>
    </xf>
    <xf numFmtId="14" fontId="5" fillId="0" borderId="78" xfId="0" applyNumberFormat="1" applyFont="1" applyFill="1" applyBorder="1" applyAlignment="1">
      <alignment horizontal="right" vertical="center"/>
    </xf>
    <xf numFmtId="0" fontId="0" fillId="0" borderId="79" xfId="0" applyFill="1" applyBorder="1">
      <alignment vertical="center"/>
    </xf>
    <xf numFmtId="0" fontId="3" fillId="0" borderId="75" xfId="0" applyFont="1" applyFill="1" applyBorder="1" applyAlignment="1">
      <alignment vertical="center" wrapText="1"/>
    </xf>
    <xf numFmtId="0" fontId="3" fillId="0" borderId="80" xfId="0" applyFont="1" applyFill="1" applyBorder="1" applyAlignment="1">
      <alignment vertical="center" wrapText="1"/>
    </xf>
    <xf numFmtId="0" fontId="0" fillId="0" borderId="77" xfId="0" applyFill="1" applyBorder="1" applyAlignment="1">
      <alignment horizontal="center" vertical="center"/>
    </xf>
    <xf numFmtId="0" fontId="0" fillId="0" borderId="75" xfId="0" applyFill="1" applyBorder="1" applyAlignment="1">
      <alignment horizontal="center" vertical="center"/>
    </xf>
    <xf numFmtId="0" fontId="0" fillId="0" borderId="75" xfId="0" applyFill="1" applyBorder="1" applyAlignment="1">
      <alignment vertical="center" wrapText="1"/>
    </xf>
    <xf numFmtId="0" fontId="0" fillId="0" borderId="80" xfId="0" applyFill="1" applyBorder="1">
      <alignment vertical="center"/>
    </xf>
    <xf numFmtId="0" fontId="3" fillId="0" borderId="58" xfId="0" applyFont="1" applyFill="1" applyBorder="1">
      <alignment vertical="center"/>
    </xf>
    <xf numFmtId="0" fontId="3" fillId="0" borderId="59" xfId="0" applyFont="1" applyFill="1" applyBorder="1" applyAlignment="1">
      <alignment vertical="center" shrinkToFit="1"/>
    </xf>
    <xf numFmtId="0" fontId="3" fillId="0" borderId="63" xfId="0" applyFont="1" applyFill="1" applyBorder="1" applyAlignment="1">
      <alignment horizontal="left" vertical="center"/>
    </xf>
    <xf numFmtId="0" fontId="3" fillId="0" borderId="60" xfId="0" applyFont="1" applyFill="1" applyBorder="1" applyAlignment="1">
      <alignment horizontal="left" vertical="center"/>
    </xf>
    <xf numFmtId="176" fontId="3" fillId="0" borderId="58" xfId="0" applyNumberFormat="1" applyFont="1" applyFill="1" applyBorder="1" applyAlignment="1">
      <alignment horizontal="left" vertical="center"/>
    </xf>
    <xf numFmtId="0" fontId="3" fillId="0" borderId="59" xfId="0" applyFont="1" applyFill="1" applyBorder="1">
      <alignment vertical="center"/>
    </xf>
    <xf numFmtId="0" fontId="3" fillId="0" borderId="61" xfId="0" applyNumberFormat="1" applyFont="1" applyFill="1" applyBorder="1" applyAlignment="1">
      <alignment horizontal="right" vertical="center"/>
    </xf>
    <xf numFmtId="0" fontId="3" fillId="0" borderId="62" xfId="0" applyFont="1" applyFill="1" applyBorder="1" applyAlignment="1">
      <alignment horizontal="left" vertical="center" wrapText="1"/>
    </xf>
    <xf numFmtId="0" fontId="3" fillId="0" borderId="63" xfId="0" applyFont="1" applyFill="1" applyBorder="1" applyAlignment="1">
      <alignment vertical="center" wrapText="1"/>
    </xf>
    <xf numFmtId="0" fontId="3" fillId="0" borderId="60" xfId="0" applyFont="1" applyFill="1" applyBorder="1" applyAlignment="1">
      <alignment horizontal="center" vertical="center" shrinkToFit="1"/>
    </xf>
    <xf numFmtId="0" fontId="3" fillId="0" borderId="58" xfId="0" applyFont="1" applyFill="1" applyBorder="1" applyAlignment="1">
      <alignment horizontal="center" vertical="center"/>
    </xf>
    <xf numFmtId="0" fontId="3" fillId="0" borderId="58" xfId="1" applyFont="1" applyFill="1" applyBorder="1" applyAlignment="1">
      <alignment vertical="center" wrapText="1"/>
    </xf>
    <xf numFmtId="0" fontId="3" fillId="0" borderId="63" xfId="0" applyFont="1" applyFill="1" applyBorder="1" applyAlignment="1">
      <alignment horizontal="left" vertical="center" wrapText="1"/>
    </xf>
    <xf numFmtId="0" fontId="3" fillId="0" borderId="0" xfId="0" applyFont="1" applyFill="1">
      <alignment vertical="center"/>
    </xf>
    <xf numFmtId="0" fontId="3" fillId="0" borderId="64" xfId="0" applyFont="1" applyFill="1" applyBorder="1" applyAlignment="1">
      <alignment vertical="center" shrinkToFit="1"/>
    </xf>
    <xf numFmtId="0" fontId="3" fillId="0" borderId="68" xfId="0" applyFont="1" applyFill="1" applyBorder="1" applyAlignment="1">
      <alignment horizontal="left" vertical="center"/>
    </xf>
    <xf numFmtId="176" fontId="3" fillId="0" borderId="1" xfId="0" applyNumberFormat="1" applyFont="1" applyFill="1" applyBorder="1" applyAlignment="1">
      <alignment horizontal="left" vertical="center"/>
    </xf>
    <xf numFmtId="0" fontId="3" fillId="0" borderId="64" xfId="0" applyFont="1" applyFill="1" applyBorder="1">
      <alignment vertical="center"/>
    </xf>
    <xf numFmtId="0" fontId="3" fillId="0" borderId="66" xfId="0" applyNumberFormat="1" applyFont="1" applyFill="1" applyBorder="1" applyAlignment="1">
      <alignment horizontal="right" vertical="center"/>
    </xf>
    <xf numFmtId="0" fontId="3" fillId="0" borderId="67" xfId="0" applyFont="1" applyFill="1" applyBorder="1" applyAlignment="1">
      <alignment horizontal="left" vertical="center" wrapText="1"/>
    </xf>
    <xf numFmtId="0" fontId="3" fillId="0" borderId="65" xfId="0" applyFont="1" applyFill="1" applyBorder="1" applyAlignment="1">
      <alignment horizontal="center" vertical="center" shrinkToFit="1"/>
    </xf>
    <xf numFmtId="0" fontId="3" fillId="0" borderId="1" xfId="1" applyFont="1" applyFill="1" applyBorder="1" applyAlignment="1">
      <alignment vertical="center" wrapText="1"/>
    </xf>
    <xf numFmtId="0" fontId="3" fillId="0" borderId="2" xfId="0" applyFont="1" applyFill="1" applyBorder="1" applyAlignment="1">
      <alignment horizontal="center" vertical="center"/>
    </xf>
    <xf numFmtId="0" fontId="3" fillId="0" borderId="68" xfId="0" applyFont="1" applyFill="1" applyBorder="1" applyAlignment="1">
      <alignment horizontal="left" vertical="center" wrapText="1"/>
    </xf>
    <xf numFmtId="0" fontId="3" fillId="0" borderId="2" xfId="0" applyFont="1" applyFill="1" applyBorder="1" applyAlignment="1">
      <alignment vertical="center" shrinkToFit="1"/>
    </xf>
    <xf numFmtId="0" fontId="3" fillId="0" borderId="81" xfId="0" applyFont="1" applyFill="1" applyBorder="1" applyAlignment="1">
      <alignment vertical="center" shrinkToFit="1"/>
    </xf>
    <xf numFmtId="0" fontId="3" fillId="0" borderId="82" xfId="0" applyFont="1" applyFill="1" applyBorder="1" applyAlignment="1">
      <alignment horizontal="left" vertical="center" shrinkToFit="1"/>
    </xf>
    <xf numFmtId="0" fontId="3" fillId="0" borderId="83" xfId="0" applyFont="1" applyFill="1" applyBorder="1" applyAlignment="1">
      <alignment horizontal="left" vertical="center" shrinkToFit="1"/>
    </xf>
    <xf numFmtId="176" fontId="3" fillId="0" borderId="2" xfId="0" applyNumberFormat="1" applyFont="1" applyFill="1" applyBorder="1" applyAlignment="1">
      <alignment horizontal="left" vertical="center" shrinkToFit="1"/>
    </xf>
    <xf numFmtId="0" fontId="3" fillId="0" borderId="84" xfId="0" applyNumberFormat="1" applyFont="1" applyFill="1" applyBorder="1" applyAlignment="1">
      <alignment horizontal="right" vertical="center" shrinkToFit="1"/>
    </xf>
    <xf numFmtId="0" fontId="3" fillId="0" borderId="85" xfId="0" applyFont="1" applyFill="1" applyBorder="1" applyAlignment="1">
      <alignment horizontal="left" vertical="center" wrapText="1" shrinkToFit="1"/>
    </xf>
    <xf numFmtId="0" fontId="3" fillId="0" borderId="82" xfId="0" applyFont="1" applyFill="1" applyBorder="1" applyAlignment="1">
      <alignment vertical="center" wrapText="1" shrinkToFit="1"/>
    </xf>
    <xf numFmtId="0" fontId="3" fillId="0" borderId="8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 xfId="1" applyFont="1" applyFill="1" applyBorder="1" applyAlignment="1">
      <alignment vertical="center" wrapText="1" shrinkToFit="1"/>
    </xf>
    <xf numFmtId="0" fontId="3" fillId="0" borderId="82" xfId="0" applyFont="1" applyFill="1" applyBorder="1" applyAlignment="1">
      <alignment horizontal="left" vertical="center" wrapText="1" shrinkToFit="1"/>
    </xf>
    <xf numFmtId="0" fontId="3" fillId="0" borderId="0" xfId="0" applyFont="1" applyFill="1" applyAlignment="1">
      <alignment vertical="center" shrinkToFit="1"/>
    </xf>
    <xf numFmtId="0" fontId="3" fillId="0" borderId="1" xfId="0" applyFont="1" applyFill="1" applyBorder="1" applyAlignment="1">
      <alignment vertical="center" shrinkToFit="1"/>
    </xf>
    <xf numFmtId="0" fontId="3" fillId="0" borderId="68" xfId="0" applyFont="1" applyFill="1" applyBorder="1" applyAlignment="1">
      <alignment horizontal="left" vertical="center" shrinkToFit="1"/>
    </xf>
    <xf numFmtId="176" fontId="3" fillId="0" borderId="1" xfId="0" applyNumberFormat="1" applyFont="1" applyFill="1" applyBorder="1" applyAlignment="1">
      <alignment horizontal="left" vertical="center" shrinkToFit="1"/>
    </xf>
    <xf numFmtId="0" fontId="3" fillId="0" borderId="66" xfId="0" applyNumberFormat="1" applyFont="1" applyFill="1" applyBorder="1" applyAlignment="1">
      <alignment horizontal="right" vertical="center" shrinkToFit="1"/>
    </xf>
    <xf numFmtId="0" fontId="3" fillId="0" borderId="67" xfId="0" applyFont="1" applyFill="1" applyBorder="1" applyAlignment="1">
      <alignment horizontal="left" vertical="center" wrapText="1" shrinkToFit="1"/>
    </xf>
    <xf numFmtId="0" fontId="3" fillId="0" borderId="68" xfId="0" applyFont="1" applyFill="1" applyBorder="1" applyAlignment="1">
      <alignment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vertical="center" wrapText="1" shrinkToFit="1"/>
    </xf>
    <xf numFmtId="0" fontId="3" fillId="0" borderId="68" xfId="0" applyFont="1" applyFill="1" applyBorder="1" applyAlignment="1">
      <alignment horizontal="left" vertical="center" wrapText="1" shrinkToFit="1"/>
    </xf>
    <xf numFmtId="0" fontId="24" fillId="0" borderId="64" xfId="0" applyFont="1" applyFill="1" applyBorder="1" applyAlignment="1">
      <alignment vertical="center" wrapText="1"/>
    </xf>
    <xf numFmtId="0" fontId="3" fillId="0" borderId="1" xfId="1" applyFont="1" applyFill="1" applyBorder="1" applyAlignment="1">
      <alignment vertical="center" wrapText="1" shrinkToFit="1"/>
    </xf>
    <xf numFmtId="0" fontId="3" fillId="0" borderId="64" xfId="0" applyFont="1" applyFill="1" applyBorder="1" applyAlignment="1">
      <alignment vertical="center" wrapText="1" shrinkToFit="1"/>
    </xf>
    <xf numFmtId="0" fontId="3" fillId="0" borderId="69" xfId="0" applyFont="1" applyFill="1" applyBorder="1" applyAlignment="1">
      <alignment vertical="center" shrinkToFit="1"/>
    </xf>
    <xf numFmtId="0" fontId="3" fillId="0" borderId="86" xfId="0" applyFont="1" applyFill="1" applyBorder="1" applyAlignment="1">
      <alignment vertical="center" shrinkToFit="1"/>
    </xf>
    <xf numFmtId="0" fontId="3" fillId="0" borderId="70" xfId="0" applyFont="1" applyFill="1" applyBorder="1" applyAlignment="1">
      <alignment horizontal="left" vertical="center" shrinkToFit="1"/>
    </xf>
    <xf numFmtId="0" fontId="3" fillId="0" borderId="74" xfId="0" applyFont="1" applyFill="1" applyBorder="1" applyAlignment="1">
      <alignment horizontal="left" vertical="center" shrinkToFit="1"/>
    </xf>
    <xf numFmtId="176" fontId="3" fillId="0" borderId="69" xfId="0" applyNumberFormat="1" applyFont="1" applyFill="1" applyBorder="1" applyAlignment="1">
      <alignment horizontal="left" vertical="center" shrinkToFit="1"/>
    </xf>
    <xf numFmtId="0" fontId="3" fillId="0" borderId="74"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69" xfId="0" applyFont="1" applyFill="1" applyBorder="1" applyAlignment="1">
      <alignment vertical="center" wrapText="1" shrinkToFit="1"/>
    </xf>
    <xf numFmtId="14" fontId="3" fillId="0" borderId="67" xfId="0" applyNumberFormat="1" applyFont="1" applyFill="1" applyBorder="1" applyAlignment="1">
      <alignment horizontal="left" vertical="center" wrapText="1" shrinkToFit="1"/>
    </xf>
    <xf numFmtId="14" fontId="3" fillId="0" borderId="68" xfId="0" applyNumberFormat="1" applyFont="1" applyFill="1" applyBorder="1" applyAlignment="1">
      <alignment horizontal="left" vertical="center" wrapText="1" shrinkToFit="1"/>
    </xf>
    <xf numFmtId="0" fontId="3" fillId="0" borderId="75" xfId="0" applyFont="1" applyFill="1" applyBorder="1" applyAlignment="1">
      <alignment vertical="center" shrinkToFit="1"/>
    </xf>
    <xf numFmtId="0" fontId="3" fillId="0" borderId="76" xfId="0" applyFont="1" applyFill="1" applyBorder="1" applyAlignment="1">
      <alignment vertical="center" shrinkToFit="1"/>
    </xf>
    <xf numFmtId="0" fontId="3" fillId="0" borderId="80" xfId="0" applyFont="1" applyFill="1" applyBorder="1" applyAlignment="1">
      <alignment horizontal="left" vertical="center" shrinkToFit="1"/>
    </xf>
    <xf numFmtId="0" fontId="3" fillId="0" borderId="77" xfId="0" applyFont="1" applyFill="1" applyBorder="1" applyAlignment="1">
      <alignment horizontal="left" vertical="center" shrinkToFit="1"/>
    </xf>
    <xf numFmtId="176" fontId="3" fillId="0" borderId="75" xfId="0" applyNumberFormat="1" applyFont="1" applyFill="1" applyBorder="1" applyAlignment="1">
      <alignment horizontal="left" vertical="center" shrinkToFit="1"/>
    </xf>
    <xf numFmtId="14" fontId="3" fillId="0" borderId="79" xfId="0" applyNumberFormat="1" applyFont="1" applyFill="1" applyBorder="1" applyAlignment="1">
      <alignment horizontal="left" vertical="center" wrapText="1" shrinkToFit="1"/>
    </xf>
    <xf numFmtId="0" fontId="3" fillId="0" borderId="80" xfId="0" applyFont="1" applyFill="1" applyBorder="1" applyAlignment="1">
      <alignment vertical="center" wrapText="1" shrinkToFit="1"/>
    </xf>
    <xf numFmtId="0" fontId="3" fillId="0" borderId="77"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5" xfId="0" applyFont="1" applyFill="1" applyBorder="1" applyAlignment="1">
      <alignment vertical="center" wrapText="1" shrinkToFit="1"/>
    </xf>
    <xf numFmtId="14" fontId="3" fillId="0" borderId="80" xfId="0" applyNumberFormat="1" applyFont="1" applyFill="1" applyBorder="1" applyAlignment="1">
      <alignment horizontal="left" vertical="center" wrapText="1" shrinkToFit="1"/>
    </xf>
    <xf numFmtId="0" fontId="5" fillId="0" borderId="2" xfId="0" applyFont="1" applyFill="1" applyBorder="1">
      <alignment vertical="center"/>
    </xf>
    <xf numFmtId="0" fontId="5" fillId="0" borderId="81" xfId="0" applyFont="1" applyFill="1" applyBorder="1" applyAlignment="1">
      <alignment vertical="center" wrapText="1"/>
    </xf>
    <xf numFmtId="0" fontId="5" fillId="0" borderId="87" xfId="0" applyFont="1" applyFill="1" applyBorder="1" applyAlignment="1">
      <alignment horizontal="left" vertical="center"/>
    </xf>
    <xf numFmtId="0" fontId="5" fillId="0" borderId="81" xfId="0" applyFont="1" applyFill="1" applyBorder="1" applyAlignment="1">
      <alignment horizontal="left" vertical="center"/>
    </xf>
    <xf numFmtId="0" fontId="5" fillId="0" borderId="81" xfId="0" applyFont="1" applyFill="1" applyBorder="1">
      <alignment vertical="center"/>
    </xf>
    <xf numFmtId="0" fontId="5" fillId="0" borderId="84" xfId="0" applyFont="1" applyFill="1" applyBorder="1" applyAlignment="1">
      <alignment horizontal="right" vertical="center"/>
    </xf>
    <xf numFmtId="0" fontId="3" fillId="0" borderId="85" xfId="0" applyFont="1" applyFill="1" applyBorder="1">
      <alignment vertical="center"/>
    </xf>
    <xf numFmtId="0" fontId="5" fillId="0" borderId="88" xfId="0" applyFont="1" applyFill="1" applyBorder="1" applyAlignment="1">
      <alignment horizontal="center" vertical="center"/>
    </xf>
    <xf numFmtId="0" fontId="3" fillId="0" borderId="81" xfId="0" applyFont="1" applyFill="1" applyBorder="1" applyAlignment="1">
      <alignment vertical="center" wrapText="1"/>
    </xf>
    <xf numFmtId="0" fontId="3" fillId="0" borderId="83"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1" xfId="0" applyFont="1" applyFill="1" applyBorder="1">
      <alignment vertical="center"/>
    </xf>
    <xf numFmtId="0" fontId="3" fillId="0" borderId="82" xfId="0" applyFont="1" applyFill="1" applyBorder="1">
      <alignment vertical="center"/>
    </xf>
    <xf numFmtId="0" fontId="5" fillId="0" borderId="64" xfId="0" applyFont="1" applyFill="1" applyBorder="1" applyAlignment="1">
      <alignment vertical="center" wrapText="1"/>
    </xf>
    <xf numFmtId="0" fontId="5" fillId="0" borderId="89" xfId="0" applyFont="1" applyFill="1" applyBorder="1" applyAlignment="1">
      <alignment horizontal="left" vertical="center"/>
    </xf>
    <xf numFmtId="0" fontId="3" fillId="0" borderId="67" xfId="0" applyFont="1" applyFill="1" applyBorder="1">
      <alignment vertical="center"/>
    </xf>
    <xf numFmtId="0" fontId="5" fillId="0" borderId="90" xfId="0" applyFont="1" applyFill="1" applyBorder="1" applyAlignment="1">
      <alignment horizontal="center" vertical="center"/>
    </xf>
    <xf numFmtId="0" fontId="3" fillId="0" borderId="64" xfId="1" applyFont="1" applyFill="1" applyBorder="1" applyAlignment="1">
      <alignment vertical="center" wrapText="1"/>
    </xf>
    <xf numFmtId="0" fontId="3" fillId="0" borderId="65" xfId="1" applyFont="1" applyFill="1" applyBorder="1" applyAlignment="1">
      <alignment horizontal="center" vertical="center"/>
    </xf>
    <xf numFmtId="0" fontId="3" fillId="0" borderId="71" xfId="1" applyFont="1" applyFill="1" applyBorder="1" applyAlignment="1">
      <alignment horizontal="center" vertical="center"/>
    </xf>
    <xf numFmtId="0" fontId="3" fillId="0" borderId="71" xfId="1" applyFont="1" applyFill="1" applyBorder="1">
      <alignment vertical="center"/>
    </xf>
    <xf numFmtId="0" fontId="5" fillId="0" borderId="1" xfId="0" applyFont="1" applyFill="1" applyBorder="1" applyAlignment="1">
      <alignment horizontal="center" vertical="center"/>
    </xf>
    <xf numFmtId="0" fontId="5" fillId="0" borderId="2" xfId="0" applyFont="1" applyFill="1" applyBorder="1" applyAlignment="1">
      <alignment vertical="center" wrapText="1"/>
    </xf>
    <xf numFmtId="0" fontId="5" fillId="0" borderId="91" xfId="0" applyFont="1" applyFill="1" applyBorder="1">
      <alignment vertical="center"/>
    </xf>
    <xf numFmtId="0" fontId="5" fillId="0" borderId="1" xfId="0" applyFont="1" applyFill="1" applyBorder="1" applyAlignment="1">
      <alignment vertical="center" wrapText="1"/>
    </xf>
    <xf numFmtId="0" fontId="3" fillId="0" borderId="66" xfId="0" applyFont="1" applyFill="1" applyBorder="1" applyAlignment="1">
      <alignment horizontal="right" vertical="center"/>
    </xf>
    <xf numFmtId="0" fontId="3" fillId="0" borderId="67" xfId="0" applyFont="1" applyFill="1" applyBorder="1" applyAlignment="1">
      <alignment vertical="center" wrapText="1"/>
    </xf>
    <xf numFmtId="0" fontId="3" fillId="0" borderId="71" xfId="0" applyFont="1" applyFill="1" applyBorder="1" applyAlignment="1">
      <alignment horizontal="center" vertical="center"/>
    </xf>
    <xf numFmtId="0" fontId="5" fillId="0" borderId="65" xfId="0" applyFont="1" applyFill="1" applyBorder="1" applyAlignment="1">
      <alignment horizontal="left" vertical="center"/>
    </xf>
    <xf numFmtId="0" fontId="5" fillId="0" borderId="71" xfId="0" applyFont="1" applyFill="1" applyBorder="1" applyAlignment="1">
      <alignment horizontal="center" vertical="center"/>
    </xf>
    <xf numFmtId="0" fontId="5" fillId="0" borderId="85" xfId="0" applyFont="1" applyFill="1" applyBorder="1">
      <alignment vertical="center"/>
    </xf>
    <xf numFmtId="0" fontId="5" fillId="0" borderId="82" xfId="0" applyFont="1" applyFill="1" applyBorder="1">
      <alignment vertical="center"/>
    </xf>
    <xf numFmtId="0" fontId="3" fillId="0" borderId="2" xfId="0" applyFont="1" applyFill="1" applyBorder="1" applyAlignment="1">
      <alignment vertical="center" wrapText="1"/>
    </xf>
    <xf numFmtId="0" fontId="3" fillId="0" borderId="83" xfId="0" applyFont="1" applyFill="1" applyBorder="1" applyAlignment="1">
      <alignment horizontal="left" vertical="center"/>
    </xf>
    <xf numFmtId="0" fontId="3" fillId="0" borderId="84" xfId="0" applyFont="1" applyFill="1" applyBorder="1" applyAlignment="1">
      <alignment horizontal="right" vertical="center"/>
    </xf>
    <xf numFmtId="0" fontId="5" fillId="0" borderId="67" xfId="0" applyFont="1" applyFill="1" applyBorder="1" applyAlignment="1">
      <alignment vertical="center" wrapText="1"/>
    </xf>
    <xf numFmtId="0" fontId="3" fillId="0" borderId="91" xfId="0" applyFont="1" applyFill="1" applyBorder="1" applyAlignment="1">
      <alignment horizontal="center" vertical="center"/>
    </xf>
    <xf numFmtId="0" fontId="3" fillId="5" borderId="2" xfId="0" applyFont="1" applyFill="1" applyBorder="1" applyAlignment="1">
      <alignment horizontal="center" vertical="center"/>
    </xf>
    <xf numFmtId="0" fontId="5" fillId="0" borderId="71" xfId="0" applyFont="1" applyFill="1" applyBorder="1" applyAlignment="1">
      <alignment vertical="center" wrapText="1"/>
    </xf>
    <xf numFmtId="0" fontId="5" fillId="0" borderId="68" xfId="0" applyFont="1" applyFill="1" applyBorder="1" applyAlignment="1">
      <alignment vertical="center" wrapText="1"/>
    </xf>
    <xf numFmtId="0" fontId="3" fillId="0" borderId="85" xfId="0" applyFont="1" applyFill="1" applyBorder="1" applyAlignment="1">
      <alignment vertical="center" wrapText="1"/>
    </xf>
    <xf numFmtId="0" fontId="3" fillId="5" borderId="1" xfId="0" applyFont="1" applyFill="1" applyBorder="1" applyAlignment="1">
      <alignment horizontal="center" vertical="center"/>
    </xf>
    <xf numFmtId="0" fontId="5" fillId="0" borderId="91" xfId="0" applyFont="1" applyFill="1" applyBorder="1" applyAlignment="1">
      <alignment vertical="center" wrapText="1"/>
    </xf>
    <xf numFmtId="0" fontId="3" fillId="0" borderId="82" xfId="0" applyFont="1" applyFill="1" applyBorder="1" applyAlignment="1">
      <alignment vertical="center" wrapText="1"/>
    </xf>
    <xf numFmtId="0" fontId="3" fillId="5" borderId="69" xfId="0" applyFont="1" applyFill="1" applyBorder="1" applyAlignment="1">
      <alignment horizontal="center" vertical="center"/>
    </xf>
    <xf numFmtId="0" fontId="3" fillId="0" borderId="92" xfId="0" applyFont="1" applyFill="1" applyBorder="1" applyAlignment="1">
      <alignment vertical="center" wrapText="1"/>
    </xf>
    <xf numFmtId="0" fontId="3" fillId="0" borderId="93" xfId="0" applyFont="1" applyFill="1" applyBorder="1" applyAlignment="1">
      <alignment vertical="center" wrapText="1"/>
    </xf>
    <xf numFmtId="0" fontId="3" fillId="0" borderId="70" xfId="0" applyFont="1" applyFill="1" applyBorder="1" applyAlignment="1">
      <alignment vertical="center" wrapText="1"/>
    </xf>
    <xf numFmtId="0" fontId="3" fillId="0" borderId="86" xfId="0" applyFont="1" applyFill="1" applyBorder="1" applyAlignment="1">
      <alignment vertical="center" wrapText="1"/>
    </xf>
    <xf numFmtId="0" fontId="5" fillId="0" borderId="69" xfId="0" applyFont="1" applyFill="1" applyBorder="1" applyAlignment="1">
      <alignment vertical="center" wrapText="1"/>
    </xf>
    <xf numFmtId="14" fontId="5" fillId="0" borderId="72" xfId="0" applyNumberFormat="1" applyFont="1" applyFill="1" applyBorder="1" applyAlignment="1">
      <alignment horizontal="right" vertical="center"/>
    </xf>
    <xf numFmtId="0" fontId="5" fillId="0" borderId="93" xfId="0" applyFont="1" applyFill="1" applyBorder="1" applyAlignment="1">
      <alignment horizontal="center" vertical="center" wrapText="1"/>
    </xf>
    <xf numFmtId="0" fontId="5" fillId="0" borderId="94" xfId="0" applyFont="1" applyFill="1" applyBorder="1">
      <alignment vertical="center"/>
    </xf>
    <xf numFmtId="0" fontId="5" fillId="0" borderId="94" xfId="0" applyFont="1" applyFill="1" applyBorder="1" applyAlignment="1">
      <alignment vertical="center" wrapText="1"/>
    </xf>
    <xf numFmtId="0" fontId="5" fillId="0" borderId="95" xfId="0" applyFont="1" applyFill="1" applyBorder="1" applyAlignment="1">
      <alignment horizontal="left" vertical="center"/>
    </xf>
    <xf numFmtId="0" fontId="5" fillId="0" borderId="96" xfId="0" applyFont="1" applyFill="1" applyBorder="1" applyAlignment="1">
      <alignment horizontal="left" vertical="center"/>
    </xf>
    <xf numFmtId="0" fontId="5" fillId="0" borderId="95" xfId="0" applyFont="1" applyFill="1" applyBorder="1">
      <alignment vertical="center"/>
    </xf>
    <xf numFmtId="14" fontId="5" fillId="0" borderId="97" xfId="0" applyNumberFormat="1" applyFont="1" applyFill="1" applyBorder="1" applyAlignment="1">
      <alignment horizontal="right" vertical="center"/>
    </xf>
    <xf numFmtId="0" fontId="3" fillId="0" borderId="98" xfId="0" applyFont="1" applyFill="1" applyBorder="1" applyAlignment="1">
      <alignment vertical="center" wrapText="1"/>
    </xf>
    <xf numFmtId="0" fontId="5" fillId="0" borderId="99" xfId="0" applyFont="1" applyFill="1" applyBorder="1" applyAlignment="1">
      <alignment horizontal="center" vertical="center"/>
    </xf>
    <xf numFmtId="0" fontId="3" fillId="0" borderId="95" xfId="0" applyFont="1" applyFill="1" applyBorder="1">
      <alignment vertical="center"/>
    </xf>
    <xf numFmtId="0" fontId="3" fillId="0" borderId="95" xfId="0" applyFont="1" applyFill="1" applyBorder="1" applyAlignment="1">
      <alignment vertical="center" wrapText="1"/>
    </xf>
    <xf numFmtId="0" fontId="3" fillId="0" borderId="96" xfId="0" applyFont="1" applyFill="1" applyBorder="1" applyAlignment="1">
      <alignment horizontal="center" vertical="center"/>
    </xf>
    <xf numFmtId="0" fontId="3" fillId="0" borderId="94" xfId="0" applyFont="1" applyFill="1" applyBorder="1" applyAlignment="1">
      <alignment horizontal="center" vertical="center"/>
    </xf>
    <xf numFmtId="0" fontId="3" fillId="5" borderId="94" xfId="0" applyFont="1" applyFill="1" applyBorder="1" applyAlignment="1">
      <alignment horizontal="center" vertical="center"/>
    </xf>
    <xf numFmtId="0" fontId="5" fillId="0" borderId="99" xfId="0" applyFont="1" applyFill="1" applyBorder="1" applyAlignment="1">
      <alignment vertical="center" wrapText="1"/>
    </xf>
    <xf numFmtId="0" fontId="5" fillId="0" borderId="94" xfId="0" applyFont="1" applyFill="1" applyBorder="1" applyAlignment="1">
      <alignment horizontal="center" vertical="center"/>
    </xf>
    <xf numFmtId="0" fontId="3" fillId="0" borderId="100" xfId="0" applyFont="1" applyFill="1" applyBorder="1" applyAlignment="1">
      <alignment vertical="center" wrapText="1"/>
    </xf>
    <xf numFmtId="0" fontId="5" fillId="0" borderId="101" xfId="0" applyFont="1" applyFill="1" applyBorder="1">
      <alignment vertical="center"/>
    </xf>
    <xf numFmtId="0" fontId="5" fillId="0" borderId="102" xfId="0" applyFont="1" applyFill="1" applyBorder="1">
      <alignment vertical="center"/>
    </xf>
    <xf numFmtId="0" fontId="3" fillId="0" borderId="103" xfId="0" applyFont="1" applyFill="1" applyBorder="1" applyAlignment="1">
      <alignment horizontal="left" vertical="center"/>
    </xf>
    <xf numFmtId="0" fontId="5" fillId="0" borderId="104" xfId="0" applyFont="1" applyFill="1" applyBorder="1">
      <alignment vertical="center"/>
    </xf>
    <xf numFmtId="0" fontId="5" fillId="0" borderId="105" xfId="0" applyFont="1" applyFill="1" applyBorder="1" applyAlignment="1">
      <alignment horizontal="right" vertical="center"/>
    </xf>
    <xf numFmtId="0" fontId="5" fillId="0" borderId="106" xfId="0" applyFont="1" applyFill="1" applyBorder="1">
      <alignment vertical="center"/>
    </xf>
    <xf numFmtId="0" fontId="3" fillId="0" borderId="103" xfId="0" applyFont="1" applyFill="1" applyBorder="1">
      <alignment vertical="center"/>
    </xf>
    <xf numFmtId="0" fontId="3" fillId="0" borderId="107"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2" xfId="0" applyFont="1" applyFill="1" applyBorder="1">
      <alignment vertical="center"/>
    </xf>
    <xf numFmtId="0" fontId="3" fillId="0" borderId="68" xfId="1" applyFont="1" applyFill="1" applyBorder="1">
      <alignment vertical="center"/>
    </xf>
    <xf numFmtId="0" fontId="3" fillId="0" borderId="2" xfId="0" applyFont="1" applyFill="1" applyBorder="1">
      <alignment vertical="center"/>
    </xf>
    <xf numFmtId="0" fontId="3" fillId="0" borderId="65" xfId="0" applyFont="1" applyFill="1" applyBorder="1">
      <alignment vertical="center"/>
    </xf>
    <xf numFmtId="0" fontId="5" fillId="0" borderId="83" xfId="0" applyFont="1" applyFill="1" applyBorder="1">
      <alignment vertical="center"/>
    </xf>
    <xf numFmtId="14" fontId="5" fillId="0" borderId="84" xfId="0" applyNumberFormat="1" applyFont="1" applyFill="1" applyBorder="1" applyAlignment="1">
      <alignment horizontal="right" vertical="center"/>
    </xf>
    <xf numFmtId="0" fontId="5" fillId="0" borderId="85" xfId="0" applyFont="1" applyFill="1" applyBorder="1" applyAlignment="1">
      <alignment vertical="center" wrapText="1"/>
    </xf>
    <xf numFmtId="0" fontId="5" fillId="0" borderId="82" xfId="0" applyFont="1" applyFill="1" applyBorder="1" applyAlignment="1">
      <alignment vertical="center" wrapText="1"/>
    </xf>
    <xf numFmtId="0" fontId="5" fillId="0" borderId="74" xfId="0" applyFont="1" applyFill="1" applyBorder="1">
      <alignment vertical="center"/>
    </xf>
    <xf numFmtId="0" fontId="5" fillId="0" borderId="92" xfId="0" applyFont="1" applyFill="1" applyBorder="1">
      <alignment vertical="center"/>
    </xf>
    <xf numFmtId="0" fontId="5" fillId="0" borderId="76" xfId="0" applyFont="1" applyFill="1" applyBorder="1" applyAlignment="1">
      <alignment horizontal="left" vertical="center"/>
    </xf>
    <xf numFmtId="0" fontId="5" fillId="0" borderId="77" xfId="0" applyFont="1" applyFill="1" applyBorder="1">
      <alignment vertical="center"/>
    </xf>
    <xf numFmtId="0" fontId="5" fillId="0" borderId="76" xfId="0" applyFont="1" applyFill="1" applyBorder="1">
      <alignment vertical="center"/>
    </xf>
    <xf numFmtId="0" fontId="5" fillId="0" borderId="79" xfId="0" applyFont="1" applyFill="1" applyBorder="1">
      <alignment vertical="center"/>
    </xf>
    <xf numFmtId="0" fontId="3" fillId="0" borderId="76" xfId="0" applyFont="1" applyFill="1" applyBorder="1">
      <alignment vertical="center"/>
    </xf>
    <xf numFmtId="0" fontId="5" fillId="0" borderId="80" xfId="0" applyFont="1" applyFill="1" applyBorder="1" applyAlignment="1">
      <alignment vertical="center" wrapText="1"/>
    </xf>
    <xf numFmtId="0" fontId="3" fillId="0" borderId="77" xfId="0" applyFont="1" applyFill="1" applyBorder="1" applyAlignment="1">
      <alignment horizontal="center" vertical="center"/>
    </xf>
    <xf numFmtId="0" fontId="3" fillId="0" borderId="75" xfId="0" applyFont="1" applyFill="1" applyBorder="1" applyAlignment="1">
      <alignment horizontal="center" vertical="center"/>
    </xf>
    <xf numFmtId="0" fontId="5" fillId="0" borderId="108" xfId="0" applyFont="1" applyFill="1" applyBorder="1" applyAlignment="1">
      <alignment vertical="center" wrapText="1"/>
    </xf>
    <xf numFmtId="0" fontId="5" fillId="0" borderId="75" xfId="0" applyFont="1" applyFill="1" applyBorder="1" applyAlignment="1">
      <alignment horizontal="center" vertical="center" wrapText="1"/>
    </xf>
    <xf numFmtId="0" fontId="5" fillId="0" borderId="89" xfId="0" applyFont="1" applyFill="1" applyBorder="1">
      <alignment vertical="center"/>
    </xf>
    <xf numFmtId="0" fontId="3" fillId="0" borderId="64" xfId="0" applyFont="1" applyFill="1" applyBorder="1" applyAlignment="1">
      <alignment horizontal="center" vertical="center"/>
    </xf>
    <xf numFmtId="0" fontId="3" fillId="0" borderId="68" xfId="1" applyFont="1" applyFill="1" applyBorder="1" applyAlignment="1">
      <alignment vertical="center" wrapText="1"/>
    </xf>
    <xf numFmtId="0" fontId="3" fillId="0" borderId="83" xfId="0" applyFont="1" applyFill="1" applyBorder="1">
      <alignment vertical="center"/>
    </xf>
    <xf numFmtId="0" fontId="5" fillId="0" borderId="92" xfId="0" applyFont="1" applyFill="1" applyBorder="1" applyAlignment="1">
      <alignment vertical="center" wrapText="1"/>
    </xf>
    <xf numFmtId="14" fontId="5" fillId="0" borderId="109" xfId="0" applyNumberFormat="1" applyFont="1" applyFill="1" applyBorder="1" applyAlignment="1">
      <alignment horizontal="right" vertical="center"/>
    </xf>
    <xf numFmtId="0" fontId="3" fillId="5" borderId="75" xfId="0" applyFont="1" applyFill="1" applyBorder="1" applyAlignment="1">
      <alignment horizontal="center" vertical="center"/>
    </xf>
    <xf numFmtId="0" fontId="5" fillId="0" borderId="110" xfId="0" applyFont="1" applyFill="1" applyBorder="1" applyAlignment="1">
      <alignment vertical="center" wrapText="1"/>
    </xf>
    <xf numFmtId="0" fontId="5" fillId="0" borderId="75" xfId="0" applyFont="1" applyFill="1" applyBorder="1" applyAlignment="1">
      <alignment horizontal="center" vertical="center"/>
    </xf>
    <xf numFmtId="0" fontId="5" fillId="0" borderId="111" xfId="0" applyFont="1" applyFill="1" applyBorder="1" applyAlignment="1">
      <alignment vertical="center" wrapText="1"/>
    </xf>
    <xf numFmtId="0" fontId="19" fillId="4" borderId="0" xfId="0" applyFont="1" applyFill="1" applyAlignment="1">
      <alignment horizontal="center" vertical="center"/>
    </xf>
    <xf numFmtId="0" fontId="3" fillId="0" borderId="0" xfId="0" applyFont="1" applyAlignment="1">
      <alignment vertical="center"/>
    </xf>
    <xf numFmtId="0" fontId="26" fillId="2" borderId="112" xfId="0" applyFont="1" applyFill="1" applyBorder="1" applyAlignment="1">
      <alignment vertical="center"/>
    </xf>
    <xf numFmtId="0" fontId="26" fillId="2" borderId="113" xfId="0" applyFont="1" applyFill="1" applyBorder="1" applyAlignment="1">
      <alignment vertical="center"/>
    </xf>
    <xf numFmtId="0" fontId="26" fillId="2" borderId="113" xfId="0" applyFont="1" applyFill="1" applyBorder="1" applyAlignment="1">
      <alignment vertical="center" wrapText="1"/>
    </xf>
    <xf numFmtId="0" fontId="3" fillId="2" borderId="113" xfId="0" applyFont="1" applyFill="1" applyBorder="1" applyAlignment="1">
      <alignment vertical="center"/>
    </xf>
    <xf numFmtId="0" fontId="3" fillId="2" borderId="114" xfId="0" applyFont="1" applyFill="1" applyBorder="1" applyAlignment="1">
      <alignment vertical="center"/>
    </xf>
    <xf numFmtId="0" fontId="0" fillId="0" borderId="0" xfId="0" applyAlignment="1">
      <alignment vertical="center"/>
    </xf>
    <xf numFmtId="0" fontId="26" fillId="2" borderId="13" xfId="0" applyFont="1" applyFill="1" applyBorder="1" applyAlignment="1">
      <alignment vertical="center"/>
    </xf>
    <xf numFmtId="0" fontId="3" fillId="2" borderId="13" xfId="0" applyFont="1" applyFill="1" applyBorder="1" applyAlignment="1">
      <alignment vertical="center"/>
    </xf>
    <xf numFmtId="0" fontId="3" fillId="2" borderId="60" xfId="0" applyFont="1" applyFill="1" applyBorder="1" applyAlignment="1">
      <alignment vertical="center"/>
    </xf>
    <xf numFmtId="0" fontId="3" fillId="2" borderId="58" xfId="0" applyFont="1" applyFill="1" applyBorder="1" applyAlignment="1">
      <alignment vertical="center"/>
    </xf>
    <xf numFmtId="49" fontId="3" fillId="0" borderId="58" xfId="0" applyNumberFormat="1" applyFont="1" applyFill="1" applyBorder="1" applyAlignment="1">
      <alignment vertical="center"/>
    </xf>
    <xf numFmtId="49" fontId="3" fillId="2" borderId="63" xfId="0" applyNumberFormat="1" applyFont="1" applyFill="1" applyBorder="1" applyAlignment="1">
      <alignment vertical="center" wrapText="1"/>
    </xf>
    <xf numFmtId="49" fontId="3" fillId="0" borderId="13" xfId="0" applyNumberFormat="1" applyFont="1" applyFill="1" applyBorder="1" applyAlignment="1">
      <alignment vertical="center"/>
    </xf>
    <xf numFmtId="0" fontId="3" fillId="2" borderId="65" xfId="0" applyFont="1" applyFill="1" applyBorder="1" applyAlignment="1">
      <alignment vertical="center"/>
    </xf>
    <xf numFmtId="0" fontId="3" fillId="2" borderId="1" xfId="0" applyFont="1" applyFill="1" applyBorder="1" applyAlignment="1">
      <alignment vertical="center"/>
    </xf>
    <xf numFmtId="49" fontId="3" fillId="0" borderId="1" xfId="0" applyNumberFormat="1" applyFont="1" applyBorder="1" applyAlignment="1">
      <alignment vertical="center"/>
    </xf>
    <xf numFmtId="49" fontId="3" fillId="2" borderId="68" xfId="0" applyNumberFormat="1" applyFont="1" applyFill="1" applyBorder="1" applyAlignment="1">
      <alignment vertical="center"/>
    </xf>
    <xf numFmtId="49" fontId="3" fillId="0" borderId="13" xfId="0" applyNumberFormat="1" applyFont="1" applyBorder="1" applyAlignment="1">
      <alignment vertical="center"/>
    </xf>
    <xf numFmtId="0" fontId="3" fillId="2" borderId="77" xfId="0" applyFont="1" applyFill="1" applyBorder="1" applyAlignment="1">
      <alignment vertical="center"/>
    </xf>
    <xf numFmtId="0" fontId="3" fillId="2" borderId="75" xfId="0" applyFont="1" applyFill="1" applyBorder="1" applyAlignment="1">
      <alignment vertical="center"/>
    </xf>
    <xf numFmtId="49" fontId="3" fillId="0" borderId="75" xfId="0" applyNumberFormat="1" applyFont="1" applyBorder="1" applyAlignment="1">
      <alignment vertical="center"/>
    </xf>
    <xf numFmtId="49" fontId="3" fillId="2" borderId="80" xfId="0" applyNumberFormat="1" applyFont="1" applyFill="1" applyBorder="1" applyAlignment="1">
      <alignment vertical="center"/>
    </xf>
    <xf numFmtId="49" fontId="3" fillId="2" borderId="63" xfId="0" applyNumberFormat="1" applyFont="1" applyFill="1" applyBorder="1" applyAlignment="1">
      <alignment vertical="center"/>
    </xf>
    <xf numFmtId="49" fontId="3" fillId="0" borderId="1" xfId="0" applyNumberFormat="1" applyFont="1" applyFill="1" applyBorder="1" applyAlignment="1">
      <alignment vertical="center"/>
    </xf>
    <xf numFmtId="49" fontId="3" fillId="2" borderId="68" xfId="0" applyNumberFormat="1" applyFont="1" applyFill="1" applyBorder="1" applyAlignment="1">
      <alignment vertical="center" wrapText="1"/>
    </xf>
    <xf numFmtId="49" fontId="3" fillId="0" borderId="69" xfId="0" applyNumberFormat="1" applyFont="1" applyFill="1" applyBorder="1" applyAlignment="1">
      <alignment vertical="center"/>
    </xf>
    <xf numFmtId="0" fontId="3" fillId="2" borderId="96" xfId="0" applyFont="1" applyFill="1" applyBorder="1" applyAlignment="1">
      <alignment vertical="center"/>
    </xf>
    <xf numFmtId="0" fontId="3" fillId="2" borderId="94" xfId="0" applyFont="1" applyFill="1" applyBorder="1" applyAlignment="1">
      <alignment vertical="center"/>
    </xf>
    <xf numFmtId="49" fontId="3" fillId="0" borderId="94" xfId="0" applyNumberFormat="1" applyFont="1" applyBorder="1" applyAlignment="1">
      <alignment vertical="center"/>
    </xf>
    <xf numFmtId="49" fontId="3" fillId="2" borderId="100" xfId="0" applyNumberFormat="1" applyFont="1" applyFill="1" applyBorder="1" applyAlignment="1">
      <alignment vertical="center"/>
    </xf>
    <xf numFmtId="0" fontId="3" fillId="2" borderId="107" xfId="0" applyFont="1" applyFill="1" applyBorder="1" applyAlignment="1">
      <alignment vertical="center"/>
    </xf>
    <xf numFmtId="0" fontId="3" fillId="2" borderId="101" xfId="0" applyFont="1" applyFill="1" applyBorder="1" applyAlignment="1">
      <alignment vertical="center"/>
    </xf>
    <xf numFmtId="49" fontId="3" fillId="0" borderId="101" xfId="0" applyNumberFormat="1" applyFont="1" applyFill="1" applyBorder="1" applyAlignment="1">
      <alignment vertical="center"/>
    </xf>
    <xf numFmtId="49" fontId="3" fillId="2" borderId="103" xfId="0" applyNumberFormat="1" applyFont="1" applyFill="1" applyBorder="1" applyAlignment="1">
      <alignment vertical="center"/>
    </xf>
    <xf numFmtId="0" fontId="3" fillId="2" borderId="74" xfId="0" applyFont="1" applyFill="1" applyBorder="1" applyAlignment="1">
      <alignment vertical="center"/>
    </xf>
    <xf numFmtId="0" fontId="3" fillId="2" borderId="69" xfId="0" applyFont="1" applyFill="1" applyBorder="1" applyAlignment="1">
      <alignment vertical="center"/>
    </xf>
    <xf numFmtId="49" fontId="3" fillId="2" borderId="70" xfId="0" applyNumberFormat="1"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49" fontId="3" fillId="0" borderId="69" xfId="0" applyNumberFormat="1" applyFont="1" applyBorder="1" applyAlignment="1">
      <alignment vertical="center"/>
    </xf>
    <xf numFmtId="0" fontId="3" fillId="2" borderId="83" xfId="0" applyFont="1" applyFill="1" applyBorder="1" applyAlignment="1">
      <alignment vertical="center"/>
    </xf>
    <xf numFmtId="0" fontId="3" fillId="2" borderId="2" xfId="0" applyFont="1" applyFill="1" applyBorder="1" applyAlignment="1">
      <alignment vertical="center"/>
    </xf>
    <xf numFmtId="49" fontId="3" fillId="2" borderId="82" xfId="0" applyNumberFormat="1" applyFont="1" applyFill="1" applyBorder="1" applyAlignment="1">
      <alignment vertical="center"/>
    </xf>
    <xf numFmtId="49" fontId="4" fillId="2" borderId="8" xfId="0" applyNumberFormat="1" applyFont="1" applyFill="1" applyBorder="1" applyAlignment="1" applyProtection="1">
      <alignment vertical="center"/>
    </xf>
    <xf numFmtId="49" fontId="4" fillId="2" borderId="16" xfId="0" applyNumberFormat="1" applyFont="1" applyFill="1" applyBorder="1" applyAlignment="1" applyProtection="1">
      <alignment vertical="center"/>
    </xf>
    <xf numFmtId="0" fontId="5" fillId="0" borderId="66" xfId="0" applyNumberFormat="1" applyFont="1" applyFill="1" applyBorder="1" applyAlignment="1">
      <alignment horizontal="right" vertical="center" wrapText="1"/>
    </xf>
    <xf numFmtId="0" fontId="23" fillId="0" borderId="64" xfId="0" quotePrefix="1" applyFont="1" applyFill="1" applyBorder="1" applyAlignment="1">
      <alignment vertical="center" wrapText="1"/>
    </xf>
    <xf numFmtId="0" fontId="3" fillId="6" borderId="64" xfId="0" applyFont="1" applyFill="1" applyBorder="1" applyAlignment="1">
      <alignment vertical="center" wrapText="1"/>
    </xf>
    <xf numFmtId="0" fontId="23" fillId="6" borderId="68" xfId="0" applyFont="1" applyFill="1" applyBorder="1" applyAlignment="1">
      <alignment vertical="center" wrapText="1"/>
    </xf>
    <xf numFmtId="0" fontId="3" fillId="0" borderId="64" xfId="0" quotePrefix="1" applyFont="1" applyFill="1" applyBorder="1" applyAlignment="1">
      <alignment vertical="center" wrapText="1"/>
    </xf>
    <xf numFmtId="0" fontId="0" fillId="0" borderId="66" xfId="0" applyFont="1" applyFill="1" applyBorder="1" applyAlignment="1">
      <alignment horizontal="right" vertical="center"/>
    </xf>
    <xf numFmtId="0" fontId="0" fillId="0" borderId="67" xfId="0" applyFont="1" applyFill="1" applyBorder="1">
      <alignment vertical="center"/>
    </xf>
    <xf numFmtId="0" fontId="20" fillId="0" borderId="1" xfId="0" applyFont="1" applyFill="1" applyBorder="1">
      <alignment vertical="center"/>
    </xf>
    <xf numFmtId="0" fontId="20" fillId="0" borderId="68" xfId="0" applyFont="1" applyFill="1" applyBorder="1" applyAlignment="1">
      <alignment vertical="center" wrapText="1"/>
    </xf>
    <xf numFmtId="0" fontId="0" fillId="0" borderId="66" xfId="0" applyNumberFormat="1" applyFont="1" applyFill="1" applyBorder="1" applyAlignment="1">
      <alignment horizontal="right" vertical="center" wrapText="1"/>
    </xf>
    <xf numFmtId="0" fontId="0" fillId="0" borderId="73" xfId="0" applyFont="1" applyFill="1" applyBorder="1">
      <alignment vertical="center"/>
    </xf>
    <xf numFmtId="0" fontId="20" fillId="0" borderId="1" xfId="0" quotePrefix="1" applyFont="1" applyFill="1" applyBorder="1" applyAlignment="1">
      <alignment vertical="center" wrapText="1"/>
    </xf>
    <xf numFmtId="0" fontId="20" fillId="0" borderId="64" xfId="0" quotePrefix="1" applyFont="1" applyFill="1" applyBorder="1" applyAlignment="1">
      <alignment vertical="center" wrapText="1"/>
    </xf>
    <xf numFmtId="0" fontId="20" fillId="0" borderId="66" xfId="0" applyNumberFormat="1" applyFont="1" applyFill="1" applyBorder="1" applyAlignment="1">
      <alignment horizontal="right" vertical="center"/>
    </xf>
    <xf numFmtId="0" fontId="20" fillId="0" borderId="73" xfId="0" applyFont="1" applyFill="1" applyBorder="1">
      <alignment vertical="center"/>
    </xf>
    <xf numFmtId="0" fontId="20" fillId="0" borderId="72" xfId="0" applyNumberFormat="1" applyFont="1" applyFill="1" applyBorder="1" applyAlignment="1">
      <alignment horizontal="right" vertical="center" shrinkToFit="1"/>
    </xf>
    <xf numFmtId="0" fontId="20" fillId="0" borderId="67" xfId="0" applyFont="1" applyFill="1" applyBorder="1" applyAlignment="1">
      <alignment horizontal="left" vertical="center" wrapText="1" shrinkToFit="1"/>
    </xf>
    <xf numFmtId="14" fontId="0" fillId="0" borderId="66" xfId="0" applyNumberFormat="1" applyFont="1" applyFill="1" applyBorder="1" applyAlignment="1">
      <alignment horizontal="right" vertical="center"/>
    </xf>
    <xf numFmtId="0" fontId="0" fillId="0" borderId="67" xfId="0" applyFont="1" applyFill="1" applyBorder="1" applyAlignment="1">
      <alignment horizontal="left" vertical="center" wrapText="1" shrinkToFit="1"/>
    </xf>
    <xf numFmtId="0" fontId="20" fillId="0" borderId="1" xfId="0" applyFont="1" applyFill="1" applyBorder="1" applyAlignment="1">
      <alignment vertical="center" shrinkToFit="1"/>
    </xf>
    <xf numFmtId="0" fontId="20" fillId="0" borderId="64" xfId="0" applyFont="1" applyFill="1" applyBorder="1" applyAlignment="1">
      <alignment vertical="center" wrapText="1" shrinkToFit="1"/>
    </xf>
    <xf numFmtId="0" fontId="20" fillId="0" borderId="68" xfId="0" applyFont="1" applyFill="1" applyBorder="1" applyAlignment="1">
      <alignment vertical="center" wrapText="1" shrinkToFit="1"/>
    </xf>
    <xf numFmtId="14" fontId="20" fillId="0" borderId="66" xfId="0" applyNumberFormat="1" applyFont="1" applyFill="1" applyBorder="1" applyAlignment="1">
      <alignment horizontal="right" vertical="center"/>
    </xf>
    <xf numFmtId="0" fontId="3" fillId="0" borderId="73" xfId="0" applyFont="1" applyFill="1" applyBorder="1">
      <alignment vertical="center"/>
    </xf>
    <xf numFmtId="0" fontId="6" fillId="0" borderId="0" xfId="0" applyFont="1" applyProtection="1">
      <alignment vertical="center"/>
    </xf>
    <xf numFmtId="0" fontId="7" fillId="0" borderId="0" xfId="0" applyFont="1" applyProtection="1">
      <alignment vertical="center"/>
    </xf>
    <xf numFmtId="0" fontId="15" fillId="0" borderId="0" xfId="0" applyFont="1" applyFill="1" applyBorder="1" applyAlignment="1" applyProtection="1">
      <alignment horizontal="center" vertical="center"/>
    </xf>
    <xf numFmtId="0" fontId="12" fillId="0" borderId="0" xfId="0" applyFont="1" applyProtection="1">
      <alignment vertical="center"/>
    </xf>
    <xf numFmtId="0" fontId="7" fillId="0" borderId="0" xfId="0" applyFont="1" applyAlignment="1">
      <alignment horizontal="right" vertical="center"/>
    </xf>
    <xf numFmtId="0" fontId="3" fillId="2" borderId="58" xfId="0" applyFont="1" applyFill="1" applyBorder="1" applyAlignment="1">
      <alignment vertical="center" wrapText="1"/>
    </xf>
    <xf numFmtId="0" fontId="3" fillId="7" borderId="1" xfId="0" applyFont="1" applyFill="1" applyBorder="1" applyAlignment="1">
      <alignment vertical="center" wrapText="1"/>
    </xf>
    <xf numFmtId="0" fontId="20" fillId="7" borderId="68" xfId="0" applyFont="1" applyFill="1" applyBorder="1" applyAlignment="1">
      <alignment vertical="center" wrapText="1"/>
    </xf>
    <xf numFmtId="0" fontId="3" fillId="2" borderId="1" xfId="0" applyFont="1" applyFill="1" applyBorder="1" applyAlignment="1">
      <alignment vertical="center" wrapText="1"/>
    </xf>
    <xf numFmtId="0" fontId="3" fillId="2" borderId="68" xfId="0" applyFont="1" applyFill="1" applyBorder="1" applyAlignment="1">
      <alignment vertical="center"/>
    </xf>
    <xf numFmtId="0" fontId="3" fillId="2" borderId="75" xfId="0" applyFont="1" applyFill="1" applyBorder="1" applyAlignment="1">
      <alignment vertical="center" wrapText="1"/>
    </xf>
    <xf numFmtId="49" fontId="3" fillId="0" borderId="75" xfId="0" applyNumberFormat="1" applyFont="1" applyFill="1" applyBorder="1" applyAlignment="1">
      <alignment vertical="center"/>
    </xf>
    <xf numFmtId="49" fontId="3" fillId="2" borderId="80" xfId="0" applyNumberFormat="1" applyFont="1" applyFill="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5" fillId="0" borderId="83" xfId="0" applyFont="1" applyFill="1" applyBorder="1" applyAlignment="1">
      <alignment horizontal="center" vertical="center"/>
    </xf>
    <xf numFmtId="0" fontId="5" fillId="0" borderId="65" xfId="0" applyFont="1" applyFill="1" applyBorder="1" applyAlignment="1">
      <alignment horizontal="center" vertical="center"/>
    </xf>
    <xf numFmtId="0" fontId="20" fillId="0" borderId="60"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0" fillId="0" borderId="65" xfId="0" applyFont="1" applyFill="1" applyBorder="1" applyAlignment="1">
      <alignment horizontal="center" vertical="center"/>
    </xf>
    <xf numFmtId="0" fontId="3" fillId="0" borderId="60" xfId="0" applyFont="1" applyFill="1" applyBorder="1" applyAlignment="1">
      <alignment horizontal="center" vertical="center"/>
    </xf>
    <xf numFmtId="0" fontId="0" fillId="0" borderId="65" xfId="0" applyFont="1" applyFill="1" applyBorder="1" applyAlignment="1">
      <alignment horizontal="center" vertical="center" shrinkToFit="1"/>
    </xf>
    <xf numFmtId="0" fontId="20" fillId="0" borderId="65" xfId="0" applyFont="1" applyFill="1" applyBorder="1" applyAlignment="1">
      <alignment horizontal="center" vertical="center" shrinkToFit="1"/>
    </xf>
    <xf numFmtId="0" fontId="5" fillId="0" borderId="104" xfId="0" applyFont="1" applyFill="1" applyBorder="1" applyAlignment="1">
      <alignment horizontal="center" vertical="center"/>
    </xf>
    <xf numFmtId="0" fontId="5" fillId="0" borderId="74" xfId="0" applyFont="1" applyFill="1" applyBorder="1" applyAlignment="1">
      <alignment horizontal="center" vertical="center" wrapText="1"/>
    </xf>
    <xf numFmtId="0" fontId="5" fillId="0" borderId="77"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9" xfId="0" applyFont="1" applyFill="1" applyBorder="1" applyAlignment="1">
      <alignment horizontal="center" vertical="center"/>
    </xf>
    <xf numFmtId="0" fontId="3" fillId="2" borderId="60" xfId="0" applyFont="1" applyFill="1" applyBorder="1" applyAlignment="1">
      <alignment vertical="center" wrapText="1"/>
    </xf>
    <xf numFmtId="0" fontId="3" fillId="2" borderId="65" xfId="0" applyFont="1" applyFill="1" applyBorder="1" applyAlignment="1">
      <alignment vertical="center" wrapText="1"/>
    </xf>
    <xf numFmtId="0" fontId="3" fillId="7" borderId="65" xfId="0" applyFont="1" applyFill="1" applyBorder="1" applyAlignment="1">
      <alignment vertical="center" wrapText="1"/>
    </xf>
    <xf numFmtId="0" fontId="3" fillId="2" borderId="77" xfId="0" applyFont="1" applyFill="1" applyBorder="1" applyAlignment="1">
      <alignment vertical="center" wrapText="1"/>
    </xf>
    <xf numFmtId="0" fontId="23" fillId="0" borderId="68" xfId="0" applyFont="1" applyFill="1" applyBorder="1" applyAlignment="1">
      <alignment vertical="center" wrapText="1"/>
    </xf>
    <xf numFmtId="0" fontId="10" fillId="0" borderId="0" xfId="0" applyFont="1" applyFill="1" applyBorder="1" applyAlignment="1">
      <alignment horizontal="right" vertical="top"/>
    </xf>
    <xf numFmtId="0" fontId="10" fillId="0" borderId="9"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4" fillId="2" borderId="13"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6"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10" fillId="2" borderId="13" xfId="0" applyFont="1" applyFill="1" applyBorder="1" applyAlignment="1">
      <alignment horizontal="center" vertical="center"/>
    </xf>
    <xf numFmtId="49" fontId="4" fillId="0" borderId="7"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 vertical="center" shrinkToFit="1"/>
      <protection locked="0"/>
    </xf>
    <xf numFmtId="49" fontId="4" fillId="0" borderId="16" xfId="0" applyNumberFormat="1" applyFont="1" applyFill="1" applyBorder="1" applyAlignment="1" applyProtection="1">
      <alignment horizontal="center"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10" fillId="0" borderId="10" xfId="0" applyFont="1" applyFill="1" applyBorder="1" applyAlignment="1">
      <alignment horizontal="right" vertical="top"/>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49" fontId="4" fillId="2" borderId="32" xfId="0" applyNumberFormat="1" applyFont="1" applyFill="1" applyBorder="1" applyAlignment="1" applyProtection="1">
      <alignment horizontal="center" vertical="center"/>
    </xf>
    <xf numFmtId="49" fontId="4" fillId="2" borderId="33" xfId="0" applyNumberFormat="1" applyFont="1" applyFill="1" applyBorder="1" applyAlignment="1" applyProtection="1">
      <alignment horizontal="center" vertical="center"/>
    </xf>
    <xf numFmtId="49" fontId="4" fillId="0" borderId="33" xfId="0" applyNumberFormat="1" applyFont="1" applyFill="1" applyBorder="1" applyAlignment="1" applyProtection="1">
      <alignment horizontal="left" vertical="center" shrinkToFit="1"/>
      <protection locked="0"/>
    </xf>
    <xf numFmtId="49" fontId="4" fillId="0" borderId="34" xfId="0" applyNumberFormat="1" applyFont="1" applyFill="1" applyBorder="1" applyAlignment="1" applyProtection="1">
      <alignment horizontal="left" vertical="center" shrinkToFit="1"/>
      <protection locked="0"/>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49" fontId="4" fillId="0" borderId="35" xfId="0" applyNumberFormat="1" applyFont="1" applyBorder="1" applyAlignment="1" applyProtection="1">
      <alignment horizontal="left" vertical="center" shrinkToFit="1"/>
      <protection locked="0"/>
    </xf>
    <xf numFmtId="49" fontId="4" fillId="0" borderId="36" xfId="0" applyNumberFormat="1" applyFont="1" applyBorder="1" applyAlignment="1" applyProtection="1">
      <alignment horizontal="left" vertical="center" shrinkToFit="1"/>
      <protection locked="0"/>
    </xf>
    <xf numFmtId="49" fontId="4" fillId="0" borderId="37" xfId="0" applyNumberFormat="1" applyFont="1" applyBorder="1" applyAlignment="1" applyProtection="1">
      <alignment horizontal="left" vertical="center" shrinkToFit="1"/>
      <protection locked="0"/>
    </xf>
    <xf numFmtId="49" fontId="4" fillId="0" borderId="22" xfId="0" applyNumberFormat="1" applyFont="1" applyBorder="1" applyAlignment="1" applyProtection="1">
      <alignment horizontal="left" vertical="center" shrinkToFit="1"/>
      <protection locked="0"/>
    </xf>
    <xf numFmtId="49" fontId="4" fillId="0" borderId="11" xfId="0" applyNumberFormat="1" applyFont="1" applyBorder="1" applyAlignment="1" applyProtection="1">
      <alignment horizontal="left" vertical="center" shrinkToFit="1"/>
      <protection locked="0"/>
    </xf>
    <xf numFmtId="49" fontId="4" fillId="0" borderId="23" xfId="0" applyNumberFormat="1" applyFont="1" applyBorder="1" applyAlignment="1" applyProtection="1">
      <alignment horizontal="left" vertical="center" shrinkToFit="1"/>
      <protection locked="0"/>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49" fontId="4" fillId="0" borderId="22"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shrinkToFit="1"/>
      <protection locked="0"/>
    </xf>
    <xf numFmtId="49" fontId="4" fillId="0" borderId="23" xfId="0" applyNumberFormat="1" applyFont="1" applyBorder="1" applyAlignment="1" applyProtection="1">
      <alignment horizontal="center" vertical="center" shrinkToFit="1"/>
      <protection locked="0"/>
    </xf>
    <xf numFmtId="49" fontId="4" fillId="2" borderId="26" xfId="0" applyNumberFormat="1" applyFont="1" applyFill="1" applyBorder="1" applyAlignment="1" applyProtection="1">
      <alignment horizontal="left" vertical="center"/>
    </xf>
    <xf numFmtId="49" fontId="4" fillId="2" borderId="27" xfId="0" applyNumberFormat="1" applyFont="1" applyFill="1" applyBorder="1" applyAlignment="1" applyProtection="1">
      <alignment horizontal="left" vertical="center"/>
    </xf>
    <xf numFmtId="49" fontId="4" fillId="2" borderId="28" xfId="0" applyNumberFormat="1" applyFont="1" applyFill="1" applyBorder="1" applyAlignment="1" applyProtection="1">
      <alignment horizontal="left" vertical="center"/>
    </xf>
    <xf numFmtId="49" fontId="4" fillId="0" borderId="29" xfId="0" applyNumberFormat="1"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center" vertical="center"/>
      <protection locked="0"/>
    </xf>
    <xf numFmtId="49" fontId="4" fillId="0" borderId="7" xfId="0" applyNumberFormat="1" applyFont="1" applyBorder="1" applyAlignment="1" applyProtection="1">
      <alignment horizontal="left" vertical="center" shrinkToFit="1"/>
      <protection locked="0"/>
    </xf>
    <xf numFmtId="49" fontId="4" fillId="0" borderId="8" xfId="0" applyNumberFormat="1" applyFont="1" applyBorder="1" applyAlignment="1" applyProtection="1">
      <alignment horizontal="left" vertical="center" shrinkToFit="1"/>
      <protection locked="0"/>
    </xf>
    <xf numFmtId="49" fontId="4" fillId="0" borderId="16" xfId="0" applyNumberFormat="1" applyFont="1" applyBorder="1" applyAlignment="1" applyProtection="1">
      <alignment horizontal="left" vertical="center" shrinkToFit="1"/>
      <protection locked="0"/>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5" xfId="0" applyFont="1" applyFill="1" applyBorder="1" applyAlignment="1">
      <alignment horizontal="center" vertical="center"/>
    </xf>
    <xf numFmtId="49" fontId="4" fillId="3" borderId="29" xfId="0" applyNumberFormat="1" applyFont="1" applyFill="1" applyBorder="1" applyAlignment="1" applyProtection="1">
      <alignment horizontal="left" vertical="center" shrinkToFit="1"/>
      <protection locked="0"/>
    </xf>
    <xf numFmtId="49" fontId="4" fillId="3" borderId="30" xfId="0" applyNumberFormat="1" applyFont="1" applyFill="1" applyBorder="1" applyAlignment="1" applyProtection="1">
      <alignment horizontal="left" vertical="center" shrinkToFit="1"/>
      <protection locked="0"/>
    </xf>
    <xf numFmtId="49" fontId="4" fillId="3" borderId="31" xfId="0" applyNumberFormat="1" applyFont="1" applyFill="1" applyBorder="1" applyAlignment="1" applyProtection="1">
      <alignment horizontal="left" vertical="center" shrinkToFit="1"/>
      <protection locked="0"/>
    </xf>
    <xf numFmtId="0" fontId="4" fillId="2" borderId="13"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center" wrapText="1"/>
      <protection locked="0"/>
    </xf>
    <xf numFmtId="49" fontId="7" fillId="0" borderId="13" xfId="0" applyNumberFormat="1" applyFont="1" applyBorder="1" applyAlignment="1" applyProtection="1">
      <alignment horizontal="center" vertical="center"/>
      <protection locked="0"/>
    </xf>
    <xf numFmtId="49" fontId="4" fillId="2" borderId="14" xfId="0" applyNumberFormat="1" applyFont="1" applyFill="1" applyBorder="1" applyAlignment="1" applyProtection="1">
      <alignment horizontal="left" vertical="center"/>
    </xf>
    <xf numFmtId="49" fontId="4" fillId="2" borderId="12" xfId="0" applyNumberFormat="1" applyFont="1" applyFill="1" applyBorder="1" applyAlignment="1" applyProtection="1">
      <alignment horizontal="left" vertical="center"/>
    </xf>
    <xf numFmtId="49" fontId="4" fillId="2" borderId="24" xfId="0" applyNumberFormat="1" applyFont="1" applyFill="1" applyBorder="1" applyAlignment="1" applyProtection="1">
      <alignment horizontal="left" vertical="center"/>
    </xf>
    <xf numFmtId="49" fontId="4" fillId="2" borderId="15" xfId="0" applyNumberFormat="1" applyFont="1" applyFill="1" applyBorder="1" applyAlignment="1" applyProtection="1">
      <alignment horizontal="left" vertical="center"/>
    </xf>
    <xf numFmtId="49" fontId="4" fillId="0" borderId="22"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14" fillId="0" borderId="0" xfId="0" applyFont="1" applyAlignment="1">
      <alignment horizontal="left" vertical="top" wrapText="1"/>
    </xf>
    <xf numFmtId="0" fontId="6" fillId="0" borderId="11" xfId="0" applyFont="1" applyBorder="1" applyAlignment="1" applyProtection="1">
      <alignment horizontal="center" vertical="center"/>
      <protection locked="0"/>
    </xf>
    <xf numFmtId="49" fontId="4" fillId="2" borderId="13" xfId="0" applyNumberFormat="1" applyFont="1" applyFill="1" applyBorder="1" applyAlignment="1" applyProtection="1">
      <alignment horizontal="center" vertical="center"/>
    </xf>
    <xf numFmtId="49" fontId="4" fillId="0" borderId="7"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xf>
    <xf numFmtId="49" fontId="4" fillId="2" borderId="16" xfId="0" applyNumberFormat="1" applyFont="1" applyFill="1" applyBorder="1" applyAlignment="1" applyProtection="1">
      <alignment horizontal="center" vertical="center"/>
    </xf>
    <xf numFmtId="49" fontId="4" fillId="0" borderId="16" xfId="0" applyNumberFormat="1" applyFont="1" applyBorder="1" applyAlignment="1" applyProtection="1">
      <alignment horizontal="center" vertical="center"/>
      <protection locked="0"/>
    </xf>
    <xf numFmtId="0" fontId="10" fillId="2" borderId="8" xfId="0" applyFont="1" applyFill="1" applyBorder="1" applyAlignment="1">
      <alignment horizontal="center" vertical="center"/>
    </xf>
    <xf numFmtId="49" fontId="4" fillId="2" borderId="18" xfId="0" applyNumberFormat="1" applyFont="1" applyFill="1" applyBorder="1" applyAlignment="1" applyProtection="1">
      <alignment horizontal="center" vertical="center"/>
    </xf>
    <xf numFmtId="49" fontId="4" fillId="2" borderId="19" xfId="0" applyNumberFormat="1" applyFont="1" applyFill="1" applyBorder="1" applyAlignment="1" applyProtection="1">
      <alignment horizontal="center" vertical="center"/>
    </xf>
    <xf numFmtId="49" fontId="4" fillId="2" borderId="20"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4" fillId="2" borderId="17" xfId="0" applyFont="1" applyFill="1" applyBorder="1" applyAlignment="1">
      <alignment horizontal="center" vertical="center"/>
    </xf>
    <xf numFmtId="176" fontId="4" fillId="0" borderId="7"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49" fontId="4" fillId="2" borderId="8" xfId="0" applyNumberFormat="1" applyFont="1" applyFill="1" applyBorder="1" applyAlignment="1" applyProtection="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7" xfId="0" applyNumberFormat="1" applyFont="1" applyFill="1" applyBorder="1" applyAlignment="1" applyProtection="1">
      <alignment horizontal="center" vertical="center"/>
      <protection locked="0"/>
    </xf>
    <xf numFmtId="0" fontId="4" fillId="0" borderId="8" xfId="0" applyNumberFormat="1" applyFont="1" applyFill="1" applyBorder="1" applyAlignment="1" applyProtection="1">
      <alignment horizontal="center" vertical="center"/>
      <protection locked="0"/>
    </xf>
    <xf numFmtId="0" fontId="4" fillId="2" borderId="21" xfId="0" applyNumberFormat="1" applyFont="1" applyFill="1" applyBorder="1" applyAlignment="1" applyProtection="1">
      <alignment horizontal="left" vertical="center"/>
    </xf>
    <xf numFmtId="0" fontId="4" fillId="2" borderId="8" xfId="0" applyNumberFormat="1" applyFont="1" applyFill="1" applyBorder="1" applyAlignment="1" applyProtection="1">
      <alignment horizontal="left" vertical="center"/>
    </xf>
    <xf numFmtId="0" fontId="4" fillId="2" borderId="16" xfId="0" applyNumberFormat="1" applyFont="1" applyFill="1" applyBorder="1" applyAlignment="1" applyProtection="1">
      <alignment horizontal="left" vertical="center"/>
    </xf>
    <xf numFmtId="0" fontId="10" fillId="2" borderId="12" xfId="0" applyFont="1" applyFill="1" applyBorder="1" applyAlignment="1">
      <alignment horizontal="center" vertical="center"/>
    </xf>
    <xf numFmtId="0" fontId="10" fillId="2" borderId="0" xfId="0" applyFont="1" applyFill="1" applyBorder="1" applyAlignment="1">
      <alignment horizontal="center" vertical="center"/>
    </xf>
    <xf numFmtId="49" fontId="4" fillId="2" borderId="12" xfId="0" applyNumberFormat="1" applyFont="1" applyFill="1" applyBorder="1" applyAlignment="1" applyProtection="1">
      <alignment horizontal="center" vertical="center"/>
    </xf>
    <xf numFmtId="49" fontId="4" fillId="2" borderId="15"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xf>
    <xf numFmtId="49" fontId="4" fillId="2" borderId="10" xfId="0" applyNumberFormat="1" applyFont="1" applyFill="1" applyBorder="1" applyAlignment="1" applyProtection="1">
      <alignment horizontal="center" vertical="center"/>
    </xf>
    <xf numFmtId="49" fontId="6" fillId="0" borderId="11" xfId="0" applyNumberFormat="1" applyFont="1" applyBorder="1" applyAlignment="1" applyProtection="1">
      <alignment horizontal="center" vertical="center"/>
      <protection locked="0"/>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xf>
    <xf numFmtId="0" fontId="7" fillId="0" borderId="0" xfId="0" applyFont="1" applyAlignment="1">
      <alignment horizontal="right" vertical="center" wrapText="1"/>
    </xf>
    <xf numFmtId="0" fontId="7" fillId="0" borderId="0" xfId="0" applyFont="1" applyAlignment="1">
      <alignment horizontal="center" vertical="center"/>
    </xf>
    <xf numFmtId="0" fontId="4" fillId="0" borderId="7" xfId="0" quotePrefix="1" applyFont="1" applyFill="1" applyBorder="1" applyAlignment="1" applyProtection="1">
      <alignment horizontal="left" vertical="center" shrinkToFit="1"/>
      <protection locked="0"/>
    </xf>
    <xf numFmtId="49" fontId="4" fillId="0" borderId="7" xfId="0" quotePrefix="1" applyNumberFormat="1" applyFont="1" applyFill="1" applyBorder="1" applyAlignment="1" applyProtection="1">
      <alignment horizontal="center" vertical="center"/>
      <protection locked="0"/>
    </xf>
    <xf numFmtId="0" fontId="0" fillId="2" borderId="45"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cellXfs>
  <cellStyles count="3">
    <cellStyle name="ハイパーリンク" xfId="1" builtinId="8"/>
    <cellStyle name="標準" xfId="0" builtinId="0"/>
    <cellStyle name="標準 3" xfId="2"/>
  </cellStyles>
  <dxfs count="8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s>
  <tableStyles count="0" defaultTableStyle="TableStyleMedium2" defaultPivotStyle="PivotStyleLight16"/>
  <colors>
    <mruColors>
      <color rgb="FFBDD7EE"/>
      <color rgb="FFFF8585"/>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15</xdr:col>
      <xdr:colOff>82827</xdr:colOff>
      <xdr:row>34</xdr:row>
      <xdr:rowOff>62534</xdr:rowOff>
    </xdr:from>
    <xdr:ext cx="445891" cy="264560"/>
    <xdr:sp macro="" textlink="">
      <xdr:nvSpPr>
        <xdr:cNvPr id="2" name="テキスト ボックス 1"/>
        <xdr:cNvSpPr txBox="1"/>
      </xdr:nvSpPr>
      <xdr:spPr>
        <a:xfrm>
          <a:off x="3321327" y="8682659"/>
          <a:ext cx="4458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 / 3</a:t>
          </a:r>
          <a:endParaRPr kumimoji="1" lang="ja-JP" altLang="en-US" sz="1100"/>
        </a:p>
      </xdr:txBody>
    </xdr:sp>
    <xdr:clientData/>
  </xdr:oneCellAnchor>
  <xdr:oneCellAnchor>
    <xdr:from>
      <xdr:col>15</xdr:col>
      <xdr:colOff>76615</xdr:colOff>
      <xdr:row>66</xdr:row>
      <xdr:rowOff>74127</xdr:rowOff>
    </xdr:from>
    <xdr:ext cx="445891" cy="264560"/>
    <xdr:sp macro="" textlink="">
      <xdr:nvSpPr>
        <xdr:cNvPr id="3" name="テキスト ボックス 2"/>
        <xdr:cNvSpPr txBox="1"/>
      </xdr:nvSpPr>
      <xdr:spPr>
        <a:xfrm>
          <a:off x="3315115" y="17847777"/>
          <a:ext cx="4458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 / 3</a:t>
          </a:r>
          <a:endParaRPr kumimoji="1" lang="ja-JP" altLang="en-US" sz="1100"/>
        </a:p>
      </xdr:txBody>
    </xdr:sp>
    <xdr:clientData/>
  </xdr:oneCellAnchor>
  <xdr:oneCellAnchor>
    <xdr:from>
      <xdr:col>15</xdr:col>
      <xdr:colOff>16565</xdr:colOff>
      <xdr:row>91</xdr:row>
      <xdr:rowOff>824120</xdr:rowOff>
    </xdr:from>
    <xdr:ext cx="445891" cy="264560"/>
    <xdr:sp macro="" textlink="">
      <xdr:nvSpPr>
        <xdr:cNvPr id="4" name="テキスト ボックス 3"/>
        <xdr:cNvSpPr txBox="1"/>
      </xdr:nvSpPr>
      <xdr:spPr>
        <a:xfrm>
          <a:off x="3255065" y="27703670"/>
          <a:ext cx="4458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 / 3</a:t>
          </a:r>
          <a:endParaRPr kumimoji="1" lang="ja-JP" altLang="en-US" sz="1100"/>
        </a:p>
      </xdr:txBody>
    </xdr:sp>
    <xdr:clientData/>
  </xdr:oneCellAnchor>
  <xdr:oneCellAnchor>
    <xdr:from>
      <xdr:col>15</xdr:col>
      <xdr:colOff>86140</xdr:colOff>
      <xdr:row>121</xdr:row>
      <xdr:rowOff>400878</xdr:rowOff>
    </xdr:from>
    <xdr:ext cx="445891" cy="264560"/>
    <xdr:sp macro="" textlink="">
      <xdr:nvSpPr>
        <xdr:cNvPr id="5" name="テキスト ボックス 4"/>
        <xdr:cNvSpPr txBox="1"/>
      </xdr:nvSpPr>
      <xdr:spPr>
        <a:xfrm>
          <a:off x="3357770" y="37208791"/>
          <a:ext cx="4458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 / 2</a:t>
          </a:r>
          <a:endParaRPr kumimoji="1" lang="ja-JP" altLang="en-US" sz="1100"/>
        </a:p>
      </xdr:txBody>
    </xdr:sp>
    <xdr:clientData/>
  </xdr:oneCellAnchor>
  <xdr:oneCellAnchor>
    <xdr:from>
      <xdr:col>15</xdr:col>
      <xdr:colOff>82821</xdr:colOff>
      <xdr:row>161</xdr:row>
      <xdr:rowOff>115953</xdr:rowOff>
    </xdr:from>
    <xdr:ext cx="445891" cy="264560"/>
    <xdr:sp macro="" textlink="">
      <xdr:nvSpPr>
        <xdr:cNvPr id="6" name="テキスト ボックス 5"/>
        <xdr:cNvSpPr txBox="1"/>
      </xdr:nvSpPr>
      <xdr:spPr>
        <a:xfrm>
          <a:off x="3321321" y="45845478"/>
          <a:ext cx="4458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 / 2</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4807324</xdr:colOff>
      <xdr:row>60</xdr:row>
      <xdr:rowOff>134471</xdr:rowOff>
    </xdr:from>
    <xdr:to>
      <xdr:col>4</xdr:col>
      <xdr:colOff>8763001</xdr:colOff>
      <xdr:row>78</xdr:row>
      <xdr:rowOff>224119</xdr:rowOff>
    </xdr:to>
    <xdr:sp macro="" textlink="">
      <xdr:nvSpPr>
        <xdr:cNvPr id="2" name="正方形/長方形 1"/>
        <xdr:cNvSpPr/>
      </xdr:nvSpPr>
      <xdr:spPr>
        <a:xfrm>
          <a:off x="14197853" y="25000324"/>
          <a:ext cx="3955677" cy="531158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SBCP</a:t>
          </a:r>
          <a:r>
            <a:rPr kumimoji="1" lang="ja-JP" altLang="en-US" sz="2000">
              <a:solidFill>
                <a:sysClr val="windowText" lastClr="000000"/>
              </a:solidFill>
            </a:rPr>
            <a:t>の行順序</a:t>
          </a:r>
          <a:r>
            <a:rPr kumimoji="1" lang="en-US" altLang="ja-JP" sz="2000">
              <a:solidFill>
                <a:sysClr val="windowText" lastClr="000000"/>
              </a:solidFill>
            </a:rPr>
            <a:t>2</a:t>
          </a:r>
          <a:r>
            <a:rPr kumimoji="1" lang="ja-JP" altLang="en-US" sz="2000">
              <a:solidFill>
                <a:sysClr val="windowText" lastClr="000000"/>
              </a:solidFill>
            </a:rPr>
            <a:t>及び行順序</a:t>
          </a:r>
          <a:r>
            <a:rPr kumimoji="1" lang="en-US" altLang="ja-JP" sz="2000">
              <a:solidFill>
                <a:sysClr val="windowText" lastClr="000000"/>
              </a:solidFill>
            </a:rPr>
            <a:t>3</a:t>
          </a:r>
          <a:r>
            <a:rPr kumimoji="1" lang="ja-JP" altLang="en-US" sz="2000">
              <a:solidFill>
                <a:sysClr val="windowText" lastClr="000000"/>
              </a:solidFill>
            </a:rPr>
            <a:t>は変更の際にしか利用しない。</a:t>
          </a:r>
        </a:p>
      </xdr:txBody>
    </xdr:sp>
    <xdr:clientData/>
  </xdr:twoCellAnchor>
  <xdr:twoCellAnchor>
    <xdr:from>
      <xdr:col>4</xdr:col>
      <xdr:colOff>4701988</xdr:colOff>
      <xdr:row>93</xdr:row>
      <xdr:rowOff>219636</xdr:rowOff>
    </xdr:from>
    <xdr:to>
      <xdr:col>4</xdr:col>
      <xdr:colOff>8657665</xdr:colOff>
      <xdr:row>112</xdr:row>
      <xdr:rowOff>73961</xdr:rowOff>
    </xdr:to>
    <xdr:sp macro="" textlink="">
      <xdr:nvSpPr>
        <xdr:cNvPr id="3" name="正方形/長方形 2"/>
        <xdr:cNvSpPr/>
      </xdr:nvSpPr>
      <xdr:spPr>
        <a:xfrm>
          <a:off x="14092517" y="35787107"/>
          <a:ext cx="3955677" cy="531158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SBCP</a:t>
          </a:r>
          <a:r>
            <a:rPr kumimoji="1" lang="ja-JP" altLang="en-US" sz="2000">
              <a:solidFill>
                <a:sysClr val="windowText" lastClr="000000"/>
              </a:solidFill>
            </a:rPr>
            <a:t>の行順序</a:t>
          </a:r>
          <a:r>
            <a:rPr kumimoji="1" lang="en-US" altLang="ja-JP" sz="2000">
              <a:solidFill>
                <a:sysClr val="windowText" lastClr="000000"/>
              </a:solidFill>
            </a:rPr>
            <a:t>2</a:t>
          </a:r>
          <a:r>
            <a:rPr kumimoji="1" lang="ja-JP" altLang="en-US" sz="2000">
              <a:solidFill>
                <a:sysClr val="windowText" lastClr="000000"/>
              </a:solidFill>
            </a:rPr>
            <a:t>及び行順序</a:t>
          </a:r>
          <a:r>
            <a:rPr kumimoji="1" lang="en-US" altLang="ja-JP" sz="2000">
              <a:solidFill>
                <a:sysClr val="windowText" lastClr="000000"/>
              </a:solidFill>
            </a:rPr>
            <a:t>3</a:t>
          </a:r>
          <a:r>
            <a:rPr kumimoji="1" lang="ja-JP" altLang="en-US" sz="2000">
              <a:solidFill>
                <a:sysClr val="windowText" lastClr="000000"/>
              </a:solidFill>
            </a:rPr>
            <a:t>は変更の際にしか利用しない。</a:t>
          </a:r>
        </a:p>
      </xdr:txBody>
    </xdr:sp>
    <xdr:clientData/>
  </xdr:twoCellAnchor>
  <xdr:twoCellAnchor>
    <xdr:from>
      <xdr:col>0</xdr:col>
      <xdr:colOff>231323</xdr:colOff>
      <xdr:row>8</xdr:row>
      <xdr:rowOff>136071</xdr:rowOff>
    </xdr:from>
    <xdr:to>
      <xdr:col>4</xdr:col>
      <xdr:colOff>8572500</xdr:colOff>
      <xdr:row>13</xdr:row>
      <xdr:rowOff>27214</xdr:rowOff>
    </xdr:to>
    <xdr:sp macro="" textlink="">
      <xdr:nvSpPr>
        <xdr:cNvPr id="6" name="角丸四角形 5"/>
        <xdr:cNvSpPr/>
      </xdr:nvSpPr>
      <xdr:spPr>
        <a:xfrm>
          <a:off x="231323" y="1455964"/>
          <a:ext cx="17730106" cy="8436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補記シート</a:t>
          </a:r>
          <a:r>
            <a:rPr kumimoji="1" lang="en-US" altLang="ja-JP" sz="1800"/>
            <a:t>Excel</a:t>
          </a:r>
          <a:r>
            <a:rPr kumimoji="1" lang="ja-JP" altLang="en-US" sz="1800"/>
            <a:t>上の</a:t>
          </a:r>
          <a:r>
            <a:rPr kumimoji="1" lang="en-US" altLang="ja-JP" sz="1800"/>
            <a:t>10-14</a:t>
          </a:r>
          <a:r>
            <a:rPr kumimoji="1" lang="ja-JP" altLang="en-US" sz="1800"/>
            <a:t>行の補記欄は利用しない（</a:t>
          </a:r>
          <a:r>
            <a:rPr kumimoji="1" lang="en-US" altLang="ja-JP" sz="1800"/>
            <a:t>2020/11/24</a:t>
          </a:r>
          <a:r>
            <a:rPr kumimoji="1" lang="ja-JP" altLang="en-US" sz="1800"/>
            <a:t>改訂にて利用を終了）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442;&#21152;&#32773;&#26989;&#21209;&#23460;/00_&#12510;&#12473;&#12479;&#19968;&#20803;&#21270;&#26908;&#35342;/01_&#12479;&#12473;&#12463;&#26908;&#35342;/01_&#23626;&#20986;&#26360;&#35211;&#30452;&#12375;/&#23626;&#20986;&#26360;&#23436;&#25104;&#21697;/&#20844;&#38283;&#28310;&#20633;&#29256;/&#20844;&#38283;&#28310;&#20633;&#65298;&#29256;/00_&#20849;&#36890;/CMN-B04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間接口座管理機関に関する届出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CS132"/>
  <sheetViews>
    <sheetView showGridLines="0" showRowColHeaders="0" tabSelected="1" showRuler="0" view="pageLayout" zoomScaleNormal="100" zoomScaleSheetLayoutView="100" workbookViewId="0">
      <selection activeCell="V2" sqref="V2:X2"/>
    </sheetView>
  </sheetViews>
  <sheetFormatPr defaultColWidth="2.625" defaultRowHeight="17.25" x14ac:dyDescent="0.4"/>
  <cols>
    <col min="1" max="2" width="2.625" style="8"/>
    <col min="3" max="3" width="2.625" style="8" customWidth="1"/>
    <col min="4" max="8" width="3.25" style="8" customWidth="1"/>
    <col min="9" max="30" width="2.625" style="8" customWidth="1"/>
    <col min="31" max="31" width="2.5" style="8" customWidth="1"/>
    <col min="32" max="84" width="2.625" style="8"/>
    <col min="85" max="97" width="2.625" style="418"/>
    <col min="98" max="16382" width="2.625" style="8"/>
    <col min="16383" max="16384" width="0" style="8" hidden="1" customWidth="1"/>
  </cols>
  <sheetData>
    <row r="2" spans="3:97" x14ac:dyDescent="0.4">
      <c r="S2" s="8" t="s">
        <v>49</v>
      </c>
      <c r="V2" s="526"/>
      <c r="W2" s="526"/>
      <c r="X2" s="526"/>
      <c r="Y2" s="8" t="s">
        <v>18</v>
      </c>
      <c r="Z2" s="563"/>
      <c r="AA2" s="563"/>
      <c r="AB2" s="8" t="s">
        <v>19</v>
      </c>
      <c r="AC2" s="563"/>
      <c r="AD2" s="563"/>
      <c r="AE2" s="8" t="s">
        <v>20</v>
      </c>
    </row>
    <row r="4" spans="3:97" x14ac:dyDescent="0.4">
      <c r="C4" s="8" t="s">
        <v>69</v>
      </c>
    </row>
    <row r="6" spans="3:97" s="10" customFormat="1" ht="17.25" customHeight="1" x14ac:dyDescent="0.4">
      <c r="Q6" s="422" t="s">
        <v>21</v>
      </c>
      <c r="R6" s="490"/>
      <c r="S6" s="490"/>
      <c r="T6" s="490"/>
      <c r="U6" s="490"/>
      <c r="V6" s="490"/>
      <c r="W6" s="490"/>
      <c r="X6" s="490"/>
      <c r="Y6" s="490"/>
      <c r="Z6" s="490"/>
      <c r="AA6" s="490"/>
      <c r="AB6" s="490"/>
      <c r="AC6" s="490"/>
      <c r="AD6" s="490"/>
      <c r="AE6" s="490"/>
      <c r="CG6" s="419"/>
      <c r="CH6" s="419"/>
      <c r="CI6" s="419"/>
      <c r="CJ6" s="419"/>
      <c r="CK6" s="419"/>
      <c r="CL6" s="419"/>
      <c r="CM6" s="419"/>
      <c r="CN6" s="419"/>
      <c r="CO6" s="419"/>
      <c r="CP6" s="419"/>
      <c r="CQ6" s="419"/>
      <c r="CR6" s="419"/>
      <c r="CS6" s="419"/>
    </row>
    <row r="7" spans="3:97" s="10" customFormat="1" ht="17.25" customHeight="1" x14ac:dyDescent="0.4">
      <c r="M7" s="18"/>
      <c r="N7" s="18"/>
      <c r="O7" s="18"/>
      <c r="P7" s="18"/>
      <c r="Q7" s="18"/>
      <c r="R7" s="29"/>
      <c r="S7" s="29"/>
      <c r="T7" s="29"/>
      <c r="U7" s="29"/>
      <c r="V7" s="29"/>
      <c r="W7" s="29"/>
      <c r="X7" s="29"/>
      <c r="Y7" s="29"/>
      <c r="Z7" s="29"/>
      <c r="AA7" s="29"/>
      <c r="AB7" s="29"/>
      <c r="AC7" s="29"/>
      <c r="AD7" s="29"/>
      <c r="AE7" s="29"/>
      <c r="CG7" s="419"/>
      <c r="CH7" s="419"/>
      <c r="CI7" s="419"/>
      <c r="CJ7" s="419"/>
      <c r="CK7" s="419"/>
      <c r="CL7" s="419"/>
      <c r="CM7" s="419"/>
      <c r="CN7" s="419"/>
      <c r="CO7" s="419"/>
      <c r="CP7" s="419"/>
      <c r="CQ7" s="419"/>
      <c r="CR7" s="419"/>
      <c r="CS7" s="419"/>
    </row>
    <row r="8" spans="3:97" s="10" customFormat="1" ht="18.75" customHeight="1" x14ac:dyDescent="0.4">
      <c r="E8" s="570" t="s">
        <v>755</v>
      </c>
      <c r="F8" s="570"/>
      <c r="G8" s="570"/>
      <c r="H8" s="570"/>
      <c r="I8" s="570"/>
      <c r="J8" s="570"/>
      <c r="K8" s="570"/>
      <c r="L8" s="570"/>
      <c r="M8" s="570"/>
      <c r="N8" s="570"/>
      <c r="O8" s="570"/>
      <c r="P8" s="570"/>
      <c r="Q8" s="570"/>
      <c r="R8" s="567"/>
      <c r="S8" s="567"/>
      <c r="T8" s="567"/>
      <c r="U8" s="567"/>
      <c r="V8" s="567"/>
      <c r="W8" s="567"/>
      <c r="X8" s="567"/>
      <c r="Y8" s="567"/>
      <c r="Z8" s="567"/>
      <c r="AA8" s="567"/>
      <c r="AB8" s="567"/>
      <c r="AC8" s="567"/>
      <c r="AD8" s="567"/>
      <c r="AE8" s="567"/>
      <c r="CG8" s="419"/>
      <c r="CH8" s="419"/>
      <c r="CI8" s="419"/>
      <c r="CJ8" s="419"/>
      <c r="CK8" s="419"/>
      <c r="CL8" s="419"/>
      <c r="CM8" s="419"/>
      <c r="CN8" s="419"/>
      <c r="CO8" s="419"/>
      <c r="CP8" s="419"/>
      <c r="CQ8" s="419"/>
      <c r="CR8" s="419"/>
      <c r="CS8" s="419"/>
    </row>
    <row r="9" spans="3:97" s="10" customFormat="1" ht="18.75" customHeight="1" x14ac:dyDescent="0.4">
      <c r="E9" s="570"/>
      <c r="F9" s="570"/>
      <c r="G9" s="570"/>
      <c r="H9" s="570"/>
      <c r="I9" s="570"/>
      <c r="J9" s="570"/>
      <c r="K9" s="570"/>
      <c r="L9" s="570"/>
      <c r="M9" s="570"/>
      <c r="N9" s="570"/>
      <c r="O9" s="570"/>
      <c r="P9" s="570"/>
      <c r="Q9" s="570"/>
      <c r="R9" s="567"/>
      <c r="S9" s="567"/>
      <c r="T9" s="567"/>
      <c r="U9" s="567"/>
      <c r="V9" s="567"/>
      <c r="W9" s="567"/>
      <c r="X9" s="567"/>
      <c r="Y9" s="567"/>
      <c r="Z9" s="567"/>
      <c r="AA9" s="567"/>
      <c r="AB9" s="567"/>
      <c r="AC9" s="567"/>
      <c r="AD9" s="567"/>
      <c r="AE9" s="567"/>
      <c r="CG9" s="419"/>
      <c r="CH9" s="419"/>
      <c r="CI9" s="419"/>
      <c r="CJ9" s="419"/>
      <c r="CK9" s="419"/>
      <c r="CL9" s="419"/>
      <c r="CM9" s="419"/>
      <c r="CN9" s="419"/>
      <c r="CO9" s="419"/>
      <c r="CP9" s="419"/>
      <c r="CQ9" s="419"/>
      <c r="CR9" s="419"/>
      <c r="CS9" s="419"/>
    </row>
    <row r="10" spans="3:97" s="10" customFormat="1" ht="15.75" x14ac:dyDescent="0.4">
      <c r="E10" s="570"/>
      <c r="F10" s="570"/>
      <c r="G10" s="570"/>
      <c r="H10" s="570"/>
      <c r="I10" s="570"/>
      <c r="J10" s="570"/>
      <c r="K10" s="570"/>
      <c r="L10" s="570"/>
      <c r="M10" s="570"/>
      <c r="N10" s="570"/>
      <c r="O10" s="570"/>
      <c r="P10" s="570"/>
      <c r="Q10" s="570"/>
      <c r="R10" s="568"/>
      <c r="S10" s="568"/>
      <c r="T10" s="568"/>
      <c r="U10" s="568"/>
      <c r="V10" s="568"/>
      <c r="W10" s="568"/>
      <c r="X10" s="568"/>
      <c r="Y10" s="568"/>
      <c r="Z10" s="568"/>
      <c r="AA10" s="568"/>
      <c r="AB10" s="568"/>
      <c r="AC10" s="568"/>
      <c r="AD10" s="568"/>
      <c r="AE10" s="568"/>
      <c r="CG10" s="419"/>
      <c r="CH10" s="419"/>
      <c r="CI10" s="419"/>
      <c r="CJ10" s="419"/>
      <c r="CK10" s="419"/>
      <c r="CL10" s="419"/>
      <c r="CM10" s="419"/>
      <c r="CN10" s="419"/>
      <c r="CO10" s="419"/>
      <c r="CP10" s="419"/>
      <c r="CQ10" s="419"/>
      <c r="CR10" s="419"/>
      <c r="CS10" s="419"/>
    </row>
    <row r="12" spans="3:97" s="10" customFormat="1" ht="17.25" customHeight="1" x14ac:dyDescent="0.4">
      <c r="Q12" s="23" t="s">
        <v>50</v>
      </c>
      <c r="R12" s="569"/>
      <c r="S12" s="569"/>
      <c r="T12" s="569"/>
      <c r="U12" s="569"/>
      <c r="V12" s="569"/>
      <c r="W12" s="569"/>
      <c r="X12" s="569"/>
      <c r="Y12" s="569"/>
      <c r="Z12" s="569"/>
      <c r="AA12" s="569"/>
      <c r="AB12" s="569"/>
      <c r="AC12" s="569"/>
      <c r="AD12" s="569"/>
      <c r="AE12" s="569"/>
      <c r="CG12" s="419"/>
      <c r="CH12" s="419"/>
      <c r="CI12" s="419"/>
      <c r="CJ12" s="419"/>
      <c r="CK12" s="419"/>
      <c r="CL12" s="419"/>
      <c r="CM12" s="419"/>
      <c r="CN12" s="419"/>
      <c r="CO12" s="419"/>
      <c r="CP12" s="419"/>
      <c r="CQ12" s="419"/>
      <c r="CR12" s="419"/>
      <c r="CS12" s="419"/>
    </row>
    <row r="13" spans="3:97" s="10" customFormat="1" ht="17.25" customHeight="1" x14ac:dyDescent="0.4">
      <c r="Q13" s="24" t="s">
        <v>51</v>
      </c>
      <c r="R13" s="490"/>
      <c r="S13" s="490"/>
      <c r="T13" s="490"/>
      <c r="U13" s="490"/>
      <c r="V13" s="490"/>
      <c r="W13" s="490"/>
      <c r="X13" s="490"/>
      <c r="Y13" s="490"/>
      <c r="Z13" s="490"/>
      <c r="AA13" s="490"/>
      <c r="AB13" s="490"/>
      <c r="AC13" s="490"/>
      <c r="AD13" s="490"/>
      <c r="AE13" s="490"/>
      <c r="CG13" s="419"/>
      <c r="CH13" s="419"/>
      <c r="CI13" s="419"/>
      <c r="CJ13" s="419"/>
      <c r="CK13" s="419"/>
      <c r="CL13" s="419"/>
      <c r="CM13" s="419"/>
      <c r="CN13" s="419"/>
      <c r="CO13" s="419"/>
      <c r="CP13" s="419"/>
      <c r="CQ13" s="419"/>
      <c r="CR13" s="419"/>
      <c r="CS13" s="419"/>
    </row>
    <row r="14" spans="3:97" s="10" customFormat="1" ht="17.25" customHeight="1" x14ac:dyDescent="0.4">
      <c r="Q14" s="24" t="s">
        <v>52</v>
      </c>
      <c r="R14" s="507"/>
      <c r="S14" s="507"/>
      <c r="T14" s="507"/>
      <c r="U14" s="507"/>
      <c r="V14" s="507"/>
      <c r="W14" s="507"/>
      <c r="X14" s="507"/>
      <c r="Y14" s="507"/>
      <c r="Z14" s="507"/>
      <c r="AA14" s="507"/>
      <c r="AB14" s="507"/>
      <c r="AC14" s="507"/>
      <c r="AD14" s="507"/>
      <c r="AE14" s="507"/>
      <c r="CG14" s="419"/>
      <c r="CH14" s="419"/>
      <c r="CI14" s="419"/>
      <c r="CJ14" s="419"/>
      <c r="CK14" s="419"/>
      <c r="CL14" s="419"/>
      <c r="CM14" s="419"/>
      <c r="CN14" s="419"/>
      <c r="CO14" s="419"/>
      <c r="CP14" s="419"/>
      <c r="CQ14" s="419"/>
      <c r="CR14" s="419"/>
      <c r="CS14" s="419"/>
    </row>
    <row r="15" spans="3:97" x14ac:dyDescent="0.4">
      <c r="R15" s="25"/>
      <c r="S15" s="25"/>
      <c r="T15" s="25"/>
      <c r="U15" s="25"/>
      <c r="V15" s="25"/>
      <c r="W15" s="25"/>
      <c r="X15" s="25"/>
      <c r="Y15" s="25"/>
      <c r="Z15" s="25"/>
      <c r="AA15" s="25"/>
      <c r="AB15" s="25"/>
      <c r="AC15" s="25"/>
      <c r="AD15" s="25"/>
      <c r="AE15" s="25"/>
      <c r="AF15" s="25"/>
    </row>
    <row r="16" spans="3:97" ht="30" customHeight="1" x14ac:dyDescent="0.4">
      <c r="C16" s="564" t="s">
        <v>36</v>
      </c>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row>
    <row r="17" spans="3:97" ht="18" customHeight="1" x14ac:dyDescent="0.4">
      <c r="C17" s="565" t="s">
        <v>130</v>
      </c>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row>
    <row r="19" spans="3:97" ht="39.75" customHeight="1" x14ac:dyDescent="0.4">
      <c r="C19" s="566" t="s">
        <v>46</v>
      </c>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row>
    <row r="21" spans="3:97" x14ac:dyDescent="0.4">
      <c r="C21" s="571" t="s">
        <v>22</v>
      </c>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row>
    <row r="23" spans="3:97" s="10" customFormat="1" ht="15.75" x14ac:dyDescent="0.4">
      <c r="C23" s="10" t="s">
        <v>59</v>
      </c>
      <c r="CG23" s="419"/>
      <c r="CH23" s="419"/>
      <c r="CI23" s="419"/>
      <c r="CJ23" s="419"/>
      <c r="CK23" s="419"/>
      <c r="CL23" s="419"/>
      <c r="CM23" s="419"/>
      <c r="CN23" s="419"/>
      <c r="CO23" s="419"/>
      <c r="CP23" s="419"/>
      <c r="CQ23" s="419"/>
      <c r="CR23" s="419"/>
      <c r="CS23" s="419"/>
    </row>
    <row r="24" spans="3:97" s="10" customFormat="1" ht="15.75" x14ac:dyDescent="0.4">
      <c r="D24" s="455" t="s">
        <v>23</v>
      </c>
      <c r="E24" s="455"/>
      <c r="F24" s="455"/>
      <c r="G24" s="455"/>
      <c r="H24" s="455"/>
      <c r="I24" s="455"/>
      <c r="J24" s="455"/>
      <c r="K24" s="509" t="s">
        <v>24</v>
      </c>
      <c r="L24" s="510"/>
      <c r="M24" s="510"/>
      <c r="N24" s="510"/>
      <c r="O24" s="510"/>
      <c r="P24" s="510"/>
      <c r="Q24" s="510"/>
      <c r="R24" s="510"/>
      <c r="S24" s="510"/>
      <c r="T24" s="510"/>
      <c r="U24" s="510"/>
      <c r="V24" s="510"/>
      <c r="W24" s="510"/>
      <c r="X24" s="510"/>
      <c r="Y24" s="510"/>
      <c r="Z24" s="510"/>
      <c r="AA24" s="510"/>
      <c r="AB24" s="511"/>
      <c r="AC24" s="461" t="s">
        <v>5</v>
      </c>
      <c r="AD24" s="463"/>
      <c r="CG24" s="419"/>
      <c r="CH24" s="419"/>
      <c r="CI24" s="419"/>
      <c r="CJ24" s="419"/>
      <c r="CK24" s="419"/>
      <c r="CL24" s="419"/>
      <c r="CM24" s="419"/>
      <c r="CN24" s="419"/>
      <c r="CO24" s="419"/>
      <c r="CP24" s="419"/>
      <c r="CQ24" s="419"/>
      <c r="CR24" s="419"/>
      <c r="CS24" s="419"/>
    </row>
    <row r="25" spans="3:97" s="10" customFormat="1" ht="33" customHeight="1" x14ac:dyDescent="0.4">
      <c r="D25" s="515" t="s">
        <v>124</v>
      </c>
      <c r="E25" s="455"/>
      <c r="F25" s="455"/>
      <c r="G25" s="455"/>
      <c r="H25" s="455"/>
      <c r="I25" s="455"/>
      <c r="J25" s="461"/>
      <c r="K25" s="528"/>
      <c r="L25" s="529"/>
      <c r="M25" s="529"/>
      <c r="N25" s="529"/>
      <c r="O25" s="529"/>
      <c r="P25" s="529"/>
      <c r="Q25" s="529"/>
      <c r="R25" s="529"/>
      <c r="S25" s="529"/>
      <c r="T25" s="529"/>
      <c r="U25" s="529"/>
      <c r="V25" s="529"/>
      <c r="W25" s="529"/>
      <c r="X25" s="529"/>
      <c r="Y25" s="529"/>
      <c r="Z25" s="529"/>
      <c r="AA25" s="529"/>
      <c r="AB25" s="529"/>
      <c r="AC25" s="456" t="s">
        <v>55</v>
      </c>
      <c r="AD25" s="457"/>
      <c r="CG25" s="419"/>
      <c r="CH25" s="419"/>
      <c r="CI25" s="419"/>
      <c r="CJ25" s="419"/>
      <c r="CK25" s="419"/>
      <c r="CL25" s="419"/>
      <c r="CM25" s="419"/>
      <c r="CN25" s="419"/>
      <c r="CO25" s="419"/>
      <c r="CP25" s="419"/>
      <c r="CQ25" s="419"/>
      <c r="CR25" s="419"/>
      <c r="CS25" s="419"/>
    </row>
    <row r="26" spans="3:97" s="10" customFormat="1" ht="33" customHeight="1" x14ac:dyDescent="0.4">
      <c r="D26" s="515" t="s">
        <v>37</v>
      </c>
      <c r="E26" s="455"/>
      <c r="F26" s="455"/>
      <c r="G26" s="455"/>
      <c r="H26" s="455"/>
      <c r="I26" s="455"/>
      <c r="J26" s="461"/>
      <c r="K26" s="544"/>
      <c r="L26" s="545"/>
      <c r="M26" s="545"/>
      <c r="N26" s="546" t="s">
        <v>18</v>
      </c>
      <c r="O26" s="546"/>
      <c r="P26" s="546"/>
      <c r="Q26" s="545"/>
      <c r="R26" s="545"/>
      <c r="S26" s="545"/>
      <c r="T26" s="546" t="s">
        <v>19</v>
      </c>
      <c r="U26" s="546"/>
      <c r="V26" s="546"/>
      <c r="W26" s="545"/>
      <c r="X26" s="545"/>
      <c r="Y26" s="545"/>
      <c r="Z26" s="546" t="s">
        <v>20</v>
      </c>
      <c r="AA26" s="546"/>
      <c r="AB26" s="531"/>
      <c r="AC26" s="533" t="s">
        <v>56</v>
      </c>
      <c r="AD26" s="457"/>
      <c r="CG26" s="419"/>
      <c r="CH26" s="419"/>
      <c r="CI26" s="419"/>
      <c r="CJ26" s="419"/>
      <c r="CK26" s="419"/>
      <c r="CL26" s="419"/>
      <c r="CM26" s="419"/>
      <c r="CN26" s="419"/>
      <c r="CO26" s="419"/>
      <c r="CP26" s="419"/>
      <c r="CQ26" s="419"/>
      <c r="CR26" s="419"/>
      <c r="CS26" s="419"/>
    </row>
    <row r="27" spans="3:97" s="10" customFormat="1" ht="27.75" customHeight="1" x14ac:dyDescent="0.4">
      <c r="D27" s="509" t="s">
        <v>42</v>
      </c>
      <c r="E27" s="510"/>
      <c r="F27" s="510"/>
      <c r="G27" s="510"/>
      <c r="H27" s="510"/>
      <c r="I27" s="510"/>
      <c r="J27" s="510"/>
      <c r="K27" s="552"/>
      <c r="L27" s="553"/>
      <c r="M27" s="553"/>
      <c r="N27" s="554" t="s">
        <v>43</v>
      </c>
      <c r="O27" s="555"/>
      <c r="P27" s="555"/>
      <c r="Q27" s="555"/>
      <c r="R27" s="555"/>
      <c r="S27" s="555"/>
      <c r="T27" s="555"/>
      <c r="U27" s="555"/>
      <c r="V27" s="555"/>
      <c r="W27" s="555"/>
      <c r="X27" s="555"/>
      <c r="Y27" s="555"/>
      <c r="Z27" s="555"/>
      <c r="AA27" s="555"/>
      <c r="AB27" s="556"/>
      <c r="AC27" s="557" t="s">
        <v>57</v>
      </c>
      <c r="AD27" s="483"/>
      <c r="CG27" s="419"/>
      <c r="CH27" s="419"/>
      <c r="CI27" s="419"/>
      <c r="CJ27" s="419"/>
      <c r="CK27" s="419"/>
      <c r="CL27" s="419"/>
      <c r="CM27" s="419"/>
      <c r="CN27" s="419"/>
      <c r="CO27" s="419"/>
      <c r="CP27" s="419"/>
      <c r="CQ27" s="419"/>
      <c r="CR27" s="419"/>
      <c r="CS27" s="419"/>
    </row>
    <row r="28" spans="3:97" s="10" customFormat="1" ht="27.75" customHeight="1" x14ac:dyDescent="0.4">
      <c r="D28" s="550"/>
      <c r="E28" s="551"/>
      <c r="F28" s="551"/>
      <c r="G28" s="551"/>
      <c r="H28" s="551"/>
      <c r="I28" s="551"/>
      <c r="J28" s="551"/>
      <c r="K28" s="552"/>
      <c r="L28" s="553"/>
      <c r="M28" s="553"/>
      <c r="N28" s="554" t="s">
        <v>45</v>
      </c>
      <c r="O28" s="555"/>
      <c r="P28" s="555"/>
      <c r="Q28" s="555"/>
      <c r="R28" s="555"/>
      <c r="S28" s="555"/>
      <c r="T28" s="555"/>
      <c r="U28" s="555"/>
      <c r="V28" s="555"/>
      <c r="W28" s="555"/>
      <c r="X28" s="555"/>
      <c r="Y28" s="555"/>
      <c r="Z28" s="555"/>
      <c r="AA28" s="555"/>
      <c r="AB28" s="556"/>
      <c r="AC28" s="558"/>
      <c r="AD28" s="493"/>
      <c r="CG28" s="419"/>
      <c r="CH28" s="419"/>
      <c r="CI28" s="419"/>
      <c r="CJ28" s="419"/>
      <c r="CK28" s="419"/>
      <c r="CL28" s="419"/>
      <c r="CM28" s="419"/>
      <c r="CN28" s="419"/>
      <c r="CO28" s="419"/>
      <c r="CP28" s="419"/>
      <c r="CQ28" s="419"/>
      <c r="CR28" s="419"/>
      <c r="CS28" s="419"/>
    </row>
    <row r="29" spans="3:97" s="10" customFormat="1" ht="27.75" customHeight="1" x14ac:dyDescent="0.4">
      <c r="D29" s="550"/>
      <c r="E29" s="551"/>
      <c r="F29" s="551"/>
      <c r="G29" s="551"/>
      <c r="H29" s="551"/>
      <c r="I29" s="551"/>
      <c r="J29" s="551"/>
      <c r="K29" s="552"/>
      <c r="L29" s="553"/>
      <c r="M29" s="553"/>
      <c r="N29" s="554" t="s">
        <v>44</v>
      </c>
      <c r="O29" s="555"/>
      <c r="P29" s="555"/>
      <c r="Q29" s="555"/>
      <c r="R29" s="555"/>
      <c r="S29" s="555"/>
      <c r="T29" s="555"/>
      <c r="U29" s="555"/>
      <c r="V29" s="555"/>
      <c r="W29" s="555"/>
      <c r="X29" s="555"/>
      <c r="Y29" s="555"/>
      <c r="Z29" s="555"/>
      <c r="AA29" s="555"/>
      <c r="AB29" s="556"/>
      <c r="AC29" s="558"/>
      <c r="AD29" s="493"/>
      <c r="CG29" s="419"/>
      <c r="CH29" s="419"/>
      <c r="CI29" s="419"/>
      <c r="CJ29" s="419"/>
      <c r="CK29" s="419"/>
      <c r="CL29" s="419"/>
      <c r="CM29" s="419"/>
      <c r="CN29" s="419"/>
      <c r="CO29" s="419"/>
      <c r="CP29" s="419"/>
      <c r="CQ29" s="419"/>
      <c r="CR29" s="419"/>
      <c r="CS29" s="419"/>
    </row>
    <row r="30" spans="3:97" s="10" customFormat="1" ht="47.25" customHeight="1" x14ac:dyDescent="0.4">
      <c r="D30" s="515" t="s">
        <v>743</v>
      </c>
      <c r="E30" s="455"/>
      <c r="F30" s="455"/>
      <c r="G30" s="455"/>
      <c r="H30" s="455"/>
      <c r="I30" s="455"/>
      <c r="J30" s="461"/>
      <c r="K30" s="528"/>
      <c r="L30" s="529"/>
      <c r="M30" s="529"/>
      <c r="N30" s="529"/>
      <c r="O30" s="529"/>
      <c r="P30" s="529"/>
      <c r="Q30" s="529"/>
      <c r="R30" s="529"/>
      <c r="S30" s="529"/>
      <c r="T30" s="529"/>
      <c r="U30" s="529"/>
      <c r="V30" s="529"/>
      <c r="W30" s="529"/>
      <c r="X30" s="529"/>
      <c r="Y30" s="529"/>
      <c r="Z30" s="529"/>
      <c r="AA30" s="529"/>
      <c r="AB30" s="529"/>
      <c r="AC30" s="456" t="s">
        <v>58</v>
      </c>
      <c r="AD30" s="457"/>
      <c r="CG30" s="419"/>
      <c r="CH30" s="419"/>
      <c r="CI30" s="419"/>
      <c r="CJ30" s="419"/>
      <c r="CK30" s="419"/>
      <c r="CL30" s="419"/>
      <c r="CM30" s="419"/>
      <c r="CN30" s="419"/>
      <c r="CO30" s="419"/>
      <c r="CP30" s="419"/>
      <c r="CQ30" s="419"/>
      <c r="CR30" s="419"/>
      <c r="CS30" s="419"/>
    </row>
    <row r="31" spans="3:97" s="10" customFormat="1" ht="15.75" x14ac:dyDescent="0.4">
      <c r="CG31" s="419"/>
      <c r="CH31" s="419"/>
      <c r="CI31" s="419"/>
      <c r="CJ31" s="419"/>
      <c r="CK31" s="419"/>
      <c r="CL31" s="419"/>
      <c r="CM31" s="419"/>
      <c r="CN31" s="419"/>
      <c r="CO31" s="419"/>
      <c r="CP31" s="419"/>
      <c r="CQ31" s="419"/>
      <c r="CR31" s="419"/>
      <c r="CS31" s="419"/>
    </row>
    <row r="32" spans="3:97" s="10" customFormat="1" ht="6" customHeight="1" x14ac:dyDescent="0.4">
      <c r="CG32" s="419"/>
      <c r="CH32" s="419"/>
      <c r="CI32" s="419"/>
      <c r="CJ32" s="419"/>
      <c r="CK32" s="419"/>
      <c r="CL32" s="419"/>
      <c r="CM32" s="419"/>
      <c r="CN32" s="419"/>
      <c r="CO32" s="419"/>
      <c r="CP32" s="419"/>
      <c r="CQ32" s="419"/>
      <c r="CR32" s="419"/>
      <c r="CS32" s="419"/>
    </row>
    <row r="33" spans="3:97" s="10" customFormat="1" ht="6" customHeight="1" x14ac:dyDescent="0.4">
      <c r="CG33" s="419"/>
      <c r="CH33" s="419"/>
      <c r="CI33" s="419"/>
      <c r="CJ33" s="419"/>
      <c r="CK33" s="419"/>
      <c r="CL33" s="419"/>
      <c r="CM33" s="419"/>
      <c r="CN33" s="419"/>
      <c r="CO33" s="419"/>
      <c r="CP33" s="419"/>
      <c r="CQ33" s="419"/>
      <c r="CR33" s="419"/>
      <c r="CS33" s="419"/>
    </row>
    <row r="34" spans="3:97" s="10" customFormat="1" ht="6" customHeight="1" x14ac:dyDescent="0.4">
      <c r="CG34" s="419"/>
      <c r="CH34" s="419"/>
      <c r="CI34" s="419"/>
      <c r="CJ34" s="419"/>
      <c r="CK34" s="419"/>
      <c r="CL34" s="419"/>
      <c r="CM34" s="419"/>
      <c r="CN34" s="419"/>
      <c r="CO34" s="419"/>
      <c r="CP34" s="419"/>
      <c r="CQ34" s="419"/>
      <c r="CR34" s="419"/>
      <c r="CS34" s="419"/>
    </row>
    <row r="35" spans="3:97" s="10" customFormat="1" ht="6" customHeight="1" x14ac:dyDescent="0.4">
      <c r="CG35" s="419"/>
      <c r="CH35" s="419"/>
      <c r="CI35" s="419"/>
      <c r="CJ35" s="419"/>
      <c r="CK35" s="419"/>
      <c r="CL35" s="419"/>
      <c r="CM35" s="419"/>
      <c r="CN35" s="419"/>
      <c r="CO35" s="419"/>
      <c r="CP35" s="419"/>
      <c r="CQ35" s="419"/>
      <c r="CR35" s="419"/>
      <c r="CS35" s="419"/>
    </row>
    <row r="36" spans="3:97" s="10" customFormat="1" ht="6" customHeight="1" x14ac:dyDescent="0.4">
      <c r="CG36" s="419"/>
      <c r="CH36" s="419"/>
      <c r="CI36" s="419"/>
      <c r="CJ36" s="419"/>
      <c r="CK36" s="419"/>
      <c r="CL36" s="419"/>
      <c r="CM36" s="419"/>
      <c r="CN36" s="419"/>
      <c r="CO36" s="419"/>
      <c r="CP36" s="419"/>
      <c r="CQ36" s="419"/>
      <c r="CR36" s="419"/>
      <c r="CS36" s="419"/>
    </row>
    <row r="37" spans="3:97" s="10" customFormat="1" ht="15.75" x14ac:dyDescent="0.4">
      <c r="CG37" s="419"/>
      <c r="CH37" s="419"/>
      <c r="CI37" s="419"/>
      <c r="CJ37" s="419"/>
      <c r="CK37" s="419"/>
      <c r="CL37" s="419"/>
      <c r="CM37" s="419"/>
      <c r="CN37" s="419"/>
      <c r="CO37" s="419"/>
      <c r="CP37" s="419"/>
      <c r="CQ37" s="419"/>
      <c r="CR37" s="419"/>
      <c r="CS37" s="419"/>
    </row>
    <row r="38" spans="3:97" s="10" customFormat="1" ht="15.75" x14ac:dyDescent="0.4">
      <c r="C38" s="10" t="s">
        <v>60</v>
      </c>
      <c r="CG38" s="419"/>
      <c r="CH38" s="419"/>
      <c r="CI38" s="419"/>
      <c r="CJ38" s="419"/>
      <c r="CK38" s="419"/>
      <c r="CL38" s="419"/>
      <c r="CM38" s="419"/>
      <c r="CN38" s="419"/>
      <c r="CO38" s="419"/>
      <c r="CP38" s="419"/>
      <c r="CQ38" s="419"/>
      <c r="CR38" s="419"/>
      <c r="CS38" s="419"/>
    </row>
    <row r="39" spans="3:97" s="10" customFormat="1" ht="15.75" customHeight="1" x14ac:dyDescent="0.4">
      <c r="D39" s="10" t="s">
        <v>70</v>
      </c>
      <c r="E39" s="13"/>
      <c r="F39" s="13"/>
      <c r="G39" s="13"/>
      <c r="H39" s="13"/>
      <c r="I39" s="13"/>
      <c r="J39" s="13"/>
      <c r="K39" s="30"/>
      <c r="L39" s="30"/>
      <c r="M39" s="30"/>
      <c r="N39" s="30"/>
      <c r="O39" s="30"/>
      <c r="P39" s="30"/>
      <c r="Q39" s="30"/>
      <c r="R39" s="30"/>
      <c r="S39" s="30"/>
      <c r="T39" s="30"/>
      <c r="U39" s="30"/>
      <c r="V39" s="30"/>
      <c r="W39" s="30"/>
      <c r="X39" s="30"/>
      <c r="Y39" s="30"/>
      <c r="Z39" s="30"/>
      <c r="AA39" s="30"/>
      <c r="AB39" s="30"/>
      <c r="AC39" s="14"/>
      <c r="AD39" s="14"/>
      <c r="CG39" s="419"/>
      <c r="CH39" s="419"/>
      <c r="CI39" s="419"/>
      <c r="CJ39" s="419"/>
      <c r="CK39" s="419"/>
      <c r="CL39" s="419"/>
      <c r="CM39" s="419"/>
      <c r="CN39" s="419"/>
      <c r="CO39" s="419"/>
      <c r="CP39" s="419"/>
      <c r="CQ39" s="419"/>
      <c r="CR39" s="419"/>
      <c r="CS39" s="419"/>
    </row>
    <row r="40" spans="3:97" s="10" customFormat="1" ht="15.75" x14ac:dyDescent="0.4">
      <c r="D40" s="386" t="s">
        <v>35</v>
      </c>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461" t="s">
        <v>633</v>
      </c>
      <c r="AD40" s="463"/>
      <c r="CG40" s="419"/>
      <c r="CH40" s="419"/>
      <c r="CI40" s="419"/>
      <c r="CJ40" s="419"/>
      <c r="CK40" s="419"/>
      <c r="CL40" s="419"/>
      <c r="CM40" s="419"/>
      <c r="CN40" s="419"/>
      <c r="CO40" s="419"/>
      <c r="CP40" s="419"/>
      <c r="CQ40" s="419"/>
      <c r="CR40" s="419"/>
      <c r="CS40" s="419"/>
    </row>
    <row r="41" spans="3:97" s="10" customFormat="1" ht="33" customHeight="1" x14ac:dyDescent="0.4">
      <c r="D41" s="515" t="s">
        <v>643</v>
      </c>
      <c r="E41" s="455"/>
      <c r="F41" s="455"/>
      <c r="G41" s="455"/>
      <c r="H41" s="455"/>
      <c r="I41" s="455"/>
      <c r="J41" s="461"/>
      <c r="K41" s="537"/>
      <c r="L41" s="538"/>
      <c r="M41" s="538"/>
      <c r="N41" s="538"/>
      <c r="O41" s="538"/>
      <c r="P41" s="539"/>
      <c r="Q41" s="537"/>
      <c r="R41" s="538"/>
      <c r="S41" s="538"/>
      <c r="T41" s="538"/>
      <c r="U41" s="538"/>
      <c r="V41" s="539"/>
      <c r="W41" s="537"/>
      <c r="X41" s="538"/>
      <c r="Y41" s="538"/>
      <c r="Z41" s="538"/>
      <c r="AA41" s="538"/>
      <c r="AB41" s="539"/>
      <c r="AC41" s="559" t="s">
        <v>636</v>
      </c>
      <c r="AD41" s="560"/>
      <c r="CG41" s="419"/>
      <c r="CH41" s="419"/>
      <c r="CI41" s="419"/>
      <c r="CJ41" s="419"/>
      <c r="CK41" s="419"/>
      <c r="CL41" s="419"/>
      <c r="CM41" s="419"/>
      <c r="CN41" s="419"/>
      <c r="CO41" s="419"/>
      <c r="CP41" s="419"/>
      <c r="CQ41" s="419"/>
      <c r="CR41" s="419"/>
      <c r="CS41" s="419"/>
    </row>
    <row r="42" spans="3:97" s="10" customFormat="1" ht="15.75" x14ac:dyDescent="0.4">
      <c r="D42" s="386" t="s">
        <v>733</v>
      </c>
      <c r="E42" s="387"/>
      <c r="F42" s="387"/>
      <c r="G42" s="387"/>
      <c r="H42" s="387"/>
      <c r="I42" s="387"/>
      <c r="J42" s="387"/>
      <c r="K42" s="392"/>
      <c r="L42" s="392"/>
      <c r="M42" s="392"/>
      <c r="N42" s="392"/>
      <c r="O42" s="392"/>
      <c r="P42" s="392"/>
      <c r="Q42" s="392"/>
      <c r="R42" s="392"/>
      <c r="S42" s="392"/>
      <c r="T42" s="392"/>
      <c r="U42" s="392"/>
      <c r="V42" s="392"/>
      <c r="W42" s="392"/>
      <c r="X42" s="392"/>
      <c r="Y42" s="392"/>
      <c r="Z42" s="392"/>
      <c r="AA42" s="392"/>
      <c r="AB42" s="393"/>
      <c r="AC42" s="527"/>
      <c r="AD42" s="527"/>
      <c r="CG42" s="419"/>
      <c r="CH42" s="419"/>
      <c r="CI42" s="419"/>
      <c r="CJ42" s="419"/>
      <c r="CK42" s="419"/>
      <c r="CL42" s="419"/>
      <c r="CM42" s="419"/>
      <c r="CN42" s="419"/>
      <c r="CO42" s="419"/>
      <c r="CP42" s="419"/>
      <c r="CQ42" s="419"/>
      <c r="CR42" s="419"/>
      <c r="CS42" s="419"/>
    </row>
    <row r="43" spans="3:97" s="10" customFormat="1" ht="33" customHeight="1" x14ac:dyDescent="0.4">
      <c r="D43" s="515" t="s">
        <v>731</v>
      </c>
      <c r="E43" s="455"/>
      <c r="F43" s="455"/>
      <c r="G43" s="455"/>
      <c r="H43" s="455"/>
      <c r="I43" s="455"/>
      <c r="J43" s="461"/>
      <c r="K43" s="537"/>
      <c r="L43" s="538"/>
      <c r="M43" s="538"/>
      <c r="N43" s="538"/>
      <c r="O43" s="538"/>
      <c r="P43" s="539"/>
      <c r="Q43" s="528"/>
      <c r="R43" s="529"/>
      <c r="S43" s="529"/>
      <c r="T43" s="529"/>
      <c r="U43" s="529"/>
      <c r="V43" s="532"/>
      <c r="W43" s="528"/>
      <c r="X43" s="529"/>
      <c r="Y43" s="529"/>
      <c r="Z43" s="529"/>
      <c r="AA43" s="529"/>
      <c r="AB43" s="532"/>
      <c r="AC43" s="561" t="s">
        <v>637</v>
      </c>
      <c r="AD43" s="562"/>
      <c r="CG43" s="419"/>
      <c r="CH43" s="419"/>
      <c r="CI43" s="419"/>
      <c r="CJ43" s="419"/>
      <c r="CK43" s="419"/>
      <c r="CL43" s="419"/>
      <c r="CM43" s="419"/>
      <c r="CN43" s="419"/>
      <c r="CO43" s="419"/>
      <c r="CP43" s="419"/>
      <c r="CQ43" s="419"/>
      <c r="CR43" s="419"/>
      <c r="CS43" s="419"/>
    </row>
    <row r="44" spans="3:97" s="10" customFormat="1" ht="15.75" x14ac:dyDescent="0.4">
      <c r="D44" s="386" t="s">
        <v>742</v>
      </c>
      <c r="E44" s="387"/>
      <c r="F44" s="387"/>
      <c r="G44" s="387"/>
      <c r="H44" s="387"/>
      <c r="I44" s="387"/>
      <c r="J44" s="387"/>
      <c r="K44" s="392"/>
      <c r="L44" s="392"/>
      <c r="M44" s="392"/>
      <c r="N44" s="392"/>
      <c r="O44" s="392"/>
      <c r="P44" s="392"/>
      <c r="Q44" s="392"/>
      <c r="R44" s="392"/>
      <c r="S44" s="392"/>
      <c r="T44" s="392"/>
      <c r="U44" s="392"/>
      <c r="V44" s="392"/>
      <c r="W44" s="392"/>
      <c r="X44" s="392"/>
      <c r="Y44" s="392"/>
      <c r="Z44" s="392"/>
      <c r="AA44" s="392"/>
      <c r="AB44" s="393"/>
      <c r="AC44" s="527"/>
      <c r="AD44" s="527"/>
      <c r="CG44" s="419"/>
      <c r="CH44" s="419"/>
      <c r="CI44" s="419"/>
      <c r="CJ44" s="419"/>
      <c r="CK44" s="419"/>
      <c r="CL44" s="419"/>
      <c r="CM44" s="419"/>
      <c r="CN44" s="419"/>
      <c r="CO44" s="419"/>
      <c r="CP44" s="419"/>
      <c r="CQ44" s="419"/>
      <c r="CR44" s="419"/>
      <c r="CS44" s="419"/>
    </row>
    <row r="45" spans="3:97" s="10" customFormat="1" ht="33" customHeight="1" x14ac:dyDescent="0.4">
      <c r="D45" s="515" t="s">
        <v>732</v>
      </c>
      <c r="E45" s="455"/>
      <c r="F45" s="455"/>
      <c r="G45" s="455"/>
      <c r="H45" s="455"/>
      <c r="I45" s="455"/>
      <c r="J45" s="461"/>
      <c r="K45" s="537"/>
      <c r="L45" s="538"/>
      <c r="M45" s="538"/>
      <c r="N45" s="538"/>
      <c r="O45" s="538"/>
      <c r="P45" s="539"/>
      <c r="Q45" s="528"/>
      <c r="R45" s="529"/>
      <c r="S45" s="529"/>
      <c r="T45" s="529"/>
      <c r="U45" s="529"/>
      <c r="V45" s="532"/>
      <c r="W45" s="528"/>
      <c r="X45" s="529"/>
      <c r="Y45" s="529"/>
      <c r="Z45" s="529"/>
      <c r="AA45" s="529"/>
      <c r="AB45" s="532"/>
      <c r="AC45" s="530" t="s">
        <v>637</v>
      </c>
      <c r="AD45" s="531"/>
      <c r="CG45" s="419"/>
      <c r="CH45" s="419"/>
      <c r="CI45" s="419"/>
      <c r="CJ45" s="419"/>
      <c r="CK45" s="419"/>
      <c r="CL45" s="419"/>
      <c r="CM45" s="419"/>
      <c r="CN45" s="419"/>
      <c r="CO45" s="419"/>
      <c r="CP45" s="419"/>
      <c r="CQ45" s="419"/>
      <c r="CR45" s="419"/>
      <c r="CS45" s="419"/>
    </row>
    <row r="46" spans="3:97" s="10" customFormat="1" ht="15.75" customHeight="1" x14ac:dyDescent="0.4">
      <c r="D46" s="10" t="s">
        <v>61</v>
      </c>
      <c r="E46" s="13"/>
      <c r="F46" s="13"/>
      <c r="G46" s="13"/>
      <c r="H46" s="13"/>
      <c r="I46" s="13"/>
      <c r="J46" s="13"/>
      <c r="K46" s="30"/>
      <c r="L46" s="30"/>
      <c r="M46" s="30"/>
      <c r="N46" s="30"/>
      <c r="O46" s="30"/>
      <c r="P46" s="30"/>
      <c r="Q46" s="30"/>
      <c r="R46" s="30"/>
      <c r="S46" s="30"/>
      <c r="T46" s="30"/>
      <c r="U46" s="30"/>
      <c r="V46" s="30"/>
      <c r="W46" s="30"/>
      <c r="X46" s="30"/>
      <c r="Y46" s="30"/>
      <c r="Z46" s="30"/>
      <c r="AA46" s="30"/>
      <c r="AB46" s="30"/>
      <c r="AC46" s="14"/>
      <c r="AD46" s="14"/>
      <c r="CG46" s="419"/>
      <c r="CH46" s="419"/>
      <c r="CI46" s="419"/>
      <c r="CJ46" s="419"/>
      <c r="CK46" s="419"/>
      <c r="CL46" s="419"/>
      <c r="CM46" s="419"/>
      <c r="CN46" s="419"/>
      <c r="CO46" s="419"/>
      <c r="CP46" s="419"/>
      <c r="CQ46" s="419"/>
      <c r="CR46" s="419"/>
      <c r="CS46" s="419"/>
    </row>
    <row r="47" spans="3:97" s="10" customFormat="1" ht="15.75" x14ac:dyDescent="0.4">
      <c r="D47" s="455" t="s">
        <v>23</v>
      </c>
      <c r="E47" s="455"/>
      <c r="F47" s="455"/>
      <c r="G47" s="455"/>
      <c r="H47" s="455"/>
      <c r="I47" s="455"/>
      <c r="J47" s="455"/>
      <c r="K47" s="509" t="s">
        <v>24</v>
      </c>
      <c r="L47" s="510"/>
      <c r="M47" s="510"/>
      <c r="N47" s="510"/>
      <c r="O47" s="510"/>
      <c r="P47" s="510"/>
      <c r="Q47" s="510"/>
      <c r="R47" s="510"/>
      <c r="S47" s="510"/>
      <c r="T47" s="510"/>
      <c r="U47" s="510"/>
      <c r="V47" s="510"/>
      <c r="W47" s="510"/>
      <c r="X47" s="510"/>
      <c r="Y47" s="510"/>
      <c r="Z47" s="510"/>
      <c r="AA47" s="510"/>
      <c r="AB47" s="511"/>
      <c r="AC47" s="461" t="s">
        <v>5</v>
      </c>
      <c r="AD47" s="463"/>
      <c r="CG47" s="419"/>
      <c r="CH47" s="419"/>
      <c r="CI47" s="419"/>
      <c r="CJ47" s="419"/>
      <c r="CK47" s="419"/>
      <c r="CL47" s="419"/>
      <c r="CM47" s="419"/>
      <c r="CN47" s="419"/>
      <c r="CO47" s="419"/>
      <c r="CP47" s="419"/>
      <c r="CQ47" s="419"/>
      <c r="CR47" s="419"/>
      <c r="CS47" s="419"/>
    </row>
    <row r="48" spans="3:97" s="10" customFormat="1" ht="33" customHeight="1" x14ac:dyDescent="0.4">
      <c r="D48" s="515" t="s">
        <v>38</v>
      </c>
      <c r="E48" s="455"/>
      <c r="F48" s="455"/>
      <c r="G48" s="455"/>
      <c r="H48" s="455"/>
      <c r="I48" s="455"/>
      <c r="J48" s="461"/>
      <c r="K48" s="506"/>
      <c r="L48" s="507"/>
      <c r="M48" s="507"/>
      <c r="N48" s="507"/>
      <c r="O48" s="507"/>
      <c r="P48" s="507"/>
      <c r="Q48" s="507"/>
      <c r="R48" s="507"/>
      <c r="S48" s="507"/>
      <c r="T48" s="507"/>
      <c r="U48" s="507"/>
      <c r="V48" s="507"/>
      <c r="W48" s="507"/>
      <c r="X48" s="507"/>
      <c r="Y48" s="507"/>
      <c r="Z48" s="507"/>
      <c r="AA48" s="507"/>
      <c r="AB48" s="507"/>
      <c r="AC48" s="456" t="s">
        <v>638</v>
      </c>
      <c r="AD48" s="457"/>
      <c r="CG48" s="419"/>
      <c r="CH48" s="419"/>
      <c r="CI48" s="419"/>
      <c r="CJ48" s="419"/>
      <c r="CK48" s="419"/>
      <c r="CL48" s="419"/>
      <c r="CM48" s="419"/>
      <c r="CN48" s="419"/>
      <c r="CO48" s="419"/>
      <c r="CP48" s="419"/>
      <c r="CQ48" s="419"/>
      <c r="CR48" s="419"/>
      <c r="CS48" s="419"/>
    </row>
    <row r="49" spans="3:97" s="10" customFormat="1" ht="33" customHeight="1" x14ac:dyDescent="0.4">
      <c r="D49" s="515" t="s">
        <v>53</v>
      </c>
      <c r="E49" s="455"/>
      <c r="F49" s="455"/>
      <c r="G49" s="455"/>
      <c r="H49" s="455"/>
      <c r="I49" s="455"/>
      <c r="J49" s="461"/>
      <c r="K49" s="506"/>
      <c r="L49" s="507"/>
      <c r="M49" s="507"/>
      <c r="N49" s="507"/>
      <c r="O49" s="507"/>
      <c r="P49" s="507"/>
      <c r="Q49" s="507"/>
      <c r="R49" s="507"/>
      <c r="S49" s="507"/>
      <c r="T49" s="507"/>
      <c r="U49" s="507"/>
      <c r="V49" s="507"/>
      <c r="W49" s="507"/>
      <c r="X49" s="507"/>
      <c r="Y49" s="507"/>
      <c r="Z49" s="507"/>
      <c r="AA49" s="507"/>
      <c r="AB49" s="507"/>
      <c r="AC49" s="456" t="s">
        <v>639</v>
      </c>
      <c r="AD49" s="457"/>
      <c r="CG49" s="419"/>
      <c r="CH49" s="419"/>
      <c r="CI49" s="419"/>
      <c r="CJ49" s="419"/>
      <c r="CK49" s="419"/>
      <c r="CL49" s="419"/>
      <c r="CM49" s="419"/>
      <c r="CN49" s="419"/>
      <c r="CO49" s="419"/>
      <c r="CP49" s="419"/>
      <c r="CQ49" s="419"/>
      <c r="CR49" s="419"/>
      <c r="CS49" s="419"/>
    </row>
    <row r="50" spans="3:97" s="10" customFormat="1" ht="33" customHeight="1" x14ac:dyDescent="0.4">
      <c r="D50" s="515" t="s">
        <v>54</v>
      </c>
      <c r="E50" s="455"/>
      <c r="F50" s="455"/>
      <c r="G50" s="455"/>
      <c r="H50" s="455"/>
      <c r="I50" s="455"/>
      <c r="J50" s="461"/>
      <c r="K50" s="506"/>
      <c r="L50" s="507"/>
      <c r="M50" s="507"/>
      <c r="N50" s="507"/>
      <c r="O50" s="507"/>
      <c r="P50" s="507"/>
      <c r="Q50" s="507"/>
      <c r="R50" s="507"/>
      <c r="S50" s="507"/>
      <c r="T50" s="507"/>
      <c r="U50" s="507"/>
      <c r="V50" s="507"/>
      <c r="W50" s="507"/>
      <c r="X50" s="507"/>
      <c r="Y50" s="507"/>
      <c r="Z50" s="507"/>
      <c r="AA50" s="507"/>
      <c r="AB50" s="507"/>
      <c r="AC50" s="456" t="s">
        <v>639</v>
      </c>
      <c r="AD50" s="457"/>
      <c r="CG50" s="419"/>
      <c r="CH50" s="419"/>
      <c r="CI50" s="419"/>
      <c r="CJ50" s="419"/>
      <c r="CK50" s="419"/>
      <c r="CL50" s="419"/>
      <c r="CM50" s="419"/>
      <c r="CN50" s="419"/>
      <c r="CO50" s="419"/>
      <c r="CP50" s="419"/>
      <c r="CQ50" s="419"/>
      <c r="CR50" s="419"/>
      <c r="CS50" s="419"/>
    </row>
    <row r="52" spans="3:97" s="10" customFormat="1" ht="15.75" x14ac:dyDescent="0.4">
      <c r="C52" s="10" t="s">
        <v>62</v>
      </c>
      <c r="CG52" s="419"/>
      <c r="CH52" s="419"/>
      <c r="CI52" s="419"/>
      <c r="CJ52" s="419"/>
      <c r="CK52" s="419"/>
      <c r="CL52" s="419"/>
      <c r="CM52" s="419"/>
      <c r="CN52" s="419"/>
      <c r="CO52" s="419"/>
      <c r="CP52" s="419"/>
      <c r="CQ52" s="419"/>
      <c r="CR52" s="419"/>
      <c r="CS52" s="419"/>
    </row>
    <row r="53" spans="3:97" s="10" customFormat="1" ht="15.75" x14ac:dyDescent="0.4">
      <c r="D53" s="10" t="s">
        <v>63</v>
      </c>
      <c r="CG53" s="419"/>
      <c r="CH53" s="419"/>
      <c r="CI53" s="419"/>
      <c r="CJ53" s="419"/>
      <c r="CK53" s="419"/>
      <c r="CL53" s="419"/>
      <c r="CM53" s="419"/>
      <c r="CN53" s="419"/>
      <c r="CO53" s="419"/>
      <c r="CP53" s="419"/>
      <c r="CQ53" s="419"/>
      <c r="CR53" s="419"/>
      <c r="CS53" s="419"/>
    </row>
    <row r="54" spans="3:97" s="10" customFormat="1" ht="46.5" customHeight="1" x14ac:dyDescent="0.4">
      <c r="D54" s="461"/>
      <c r="E54" s="462"/>
      <c r="F54" s="462"/>
      <c r="G54" s="462"/>
      <c r="H54" s="463"/>
      <c r="I54" s="461" t="s">
        <v>27</v>
      </c>
      <c r="J54" s="462"/>
      <c r="K54" s="462"/>
      <c r="L54" s="462"/>
      <c r="M54" s="462"/>
      <c r="N54" s="462"/>
      <c r="O54" s="462"/>
      <c r="P54" s="462"/>
      <c r="Q54" s="462"/>
      <c r="R54" s="462"/>
      <c r="S54" s="462"/>
      <c r="T54" s="540" t="s">
        <v>744</v>
      </c>
      <c r="U54" s="541"/>
      <c r="V54" s="541"/>
      <c r="W54" s="541"/>
      <c r="X54" s="541"/>
      <c r="Y54" s="541"/>
      <c r="Z54" s="541"/>
      <c r="AA54" s="541"/>
      <c r="AB54" s="542"/>
      <c r="AC54" s="511" t="s">
        <v>5</v>
      </c>
      <c r="AD54" s="543"/>
      <c r="CC54" s="21"/>
      <c r="CD54" s="21"/>
      <c r="CE54" s="21"/>
      <c r="CF54" s="21"/>
      <c r="CG54" s="21"/>
      <c r="CH54" s="21"/>
      <c r="CI54" s="21"/>
      <c r="CJ54" s="21"/>
      <c r="CK54" s="21"/>
      <c r="CL54" s="21"/>
      <c r="CM54" s="21"/>
      <c r="CN54" s="21"/>
      <c r="CO54" s="420"/>
      <c r="CP54" s="419"/>
      <c r="CQ54" s="419"/>
      <c r="CR54" s="419"/>
      <c r="CS54" s="419"/>
    </row>
    <row r="55" spans="3:97" s="10" customFormat="1" ht="33" customHeight="1" x14ac:dyDescent="0.4">
      <c r="D55" s="461" t="s">
        <v>28</v>
      </c>
      <c r="E55" s="462"/>
      <c r="F55" s="462"/>
      <c r="G55" s="462"/>
      <c r="H55" s="463"/>
      <c r="I55" s="572"/>
      <c r="J55" s="469"/>
      <c r="K55" s="469"/>
      <c r="L55" s="469"/>
      <c r="M55" s="469"/>
      <c r="N55" s="469"/>
      <c r="O55" s="469"/>
      <c r="P55" s="469"/>
      <c r="Q55" s="469"/>
      <c r="R55" s="469"/>
      <c r="S55" s="469"/>
      <c r="T55" s="573"/>
      <c r="U55" s="538"/>
      <c r="V55" s="538"/>
      <c r="W55" s="538"/>
      <c r="X55" s="538"/>
      <c r="Y55" s="538"/>
      <c r="Z55" s="538"/>
      <c r="AA55" s="538"/>
      <c r="AB55" s="539"/>
      <c r="AC55" s="540" t="s">
        <v>640</v>
      </c>
      <c r="AD55" s="457"/>
      <c r="CC55" s="22"/>
      <c r="CD55" s="22"/>
      <c r="CE55" s="22"/>
      <c r="CF55" s="22"/>
      <c r="CG55" s="21"/>
      <c r="CH55" s="21"/>
      <c r="CI55" s="21"/>
      <c r="CJ55" s="21"/>
      <c r="CK55" s="21"/>
      <c r="CL55" s="21"/>
      <c r="CM55" s="21"/>
      <c r="CN55" s="21"/>
      <c r="CO55" s="21"/>
      <c r="CP55" s="419"/>
      <c r="CQ55" s="419"/>
      <c r="CR55" s="419"/>
      <c r="CS55" s="419"/>
    </row>
    <row r="56" spans="3:97" s="10" customFormat="1" ht="54" customHeight="1" x14ac:dyDescent="0.4">
      <c r="D56" s="458" t="s">
        <v>705</v>
      </c>
      <c r="E56" s="459"/>
      <c r="F56" s="459"/>
      <c r="G56" s="459"/>
      <c r="H56" s="459"/>
      <c r="I56" s="516"/>
      <c r="J56" s="516"/>
      <c r="K56" s="516"/>
      <c r="L56" s="516"/>
      <c r="M56" s="516"/>
      <c r="N56" s="516"/>
      <c r="O56" s="516"/>
      <c r="P56" s="516"/>
      <c r="Q56" s="516"/>
      <c r="R56" s="516"/>
      <c r="S56" s="516"/>
      <c r="T56" s="516"/>
      <c r="U56" s="547"/>
      <c r="V56" s="548"/>
      <c r="W56" s="548"/>
      <c r="X56" s="548"/>
      <c r="Y56" s="548"/>
      <c r="Z56" s="548"/>
      <c r="AA56" s="548"/>
      <c r="AB56" s="549"/>
      <c r="AC56" s="540" t="s">
        <v>65</v>
      </c>
      <c r="AD56" s="457"/>
      <c r="CC56" s="21"/>
      <c r="CD56" s="21"/>
      <c r="CE56" s="21"/>
      <c r="CF56" s="21"/>
      <c r="CG56" s="21"/>
      <c r="CH56" s="21"/>
      <c r="CI56" s="21"/>
      <c r="CJ56" s="21"/>
      <c r="CK56" s="21"/>
      <c r="CL56" s="21"/>
      <c r="CM56" s="21"/>
      <c r="CN56" s="21"/>
      <c r="CO56" s="21"/>
      <c r="CP56" s="419"/>
      <c r="CQ56" s="419"/>
      <c r="CR56" s="419"/>
      <c r="CS56" s="419"/>
    </row>
    <row r="57" spans="3:97" s="10" customFormat="1" ht="18.75" x14ac:dyDescent="0.4">
      <c r="D57" s="10" t="s">
        <v>64</v>
      </c>
      <c r="CC57" s="21"/>
      <c r="CD57" s="21"/>
      <c r="CE57" s="21"/>
      <c r="CF57" s="21"/>
      <c r="CG57" s="21"/>
      <c r="CH57" s="21"/>
      <c r="CI57" s="21"/>
      <c r="CJ57" s="21"/>
      <c r="CK57" s="21"/>
      <c r="CL57" s="21"/>
      <c r="CM57" s="21"/>
      <c r="CN57" s="21"/>
      <c r="CO57" s="21"/>
      <c r="CP57" s="419"/>
      <c r="CQ57" s="419"/>
      <c r="CR57" s="419"/>
      <c r="CS57" s="419"/>
    </row>
    <row r="58" spans="3:97" s="10" customFormat="1" ht="46.5" customHeight="1" x14ac:dyDescent="0.4">
      <c r="D58" s="461"/>
      <c r="E58" s="462"/>
      <c r="F58" s="462"/>
      <c r="G58" s="462"/>
      <c r="H58" s="463"/>
      <c r="I58" s="461" t="s">
        <v>27</v>
      </c>
      <c r="J58" s="462"/>
      <c r="K58" s="462"/>
      <c r="L58" s="462"/>
      <c r="M58" s="462"/>
      <c r="N58" s="462"/>
      <c r="O58" s="462"/>
      <c r="P58" s="462"/>
      <c r="Q58" s="462"/>
      <c r="R58" s="462"/>
      <c r="S58" s="462"/>
      <c r="T58" s="540" t="s">
        <v>744</v>
      </c>
      <c r="U58" s="541"/>
      <c r="V58" s="541"/>
      <c r="W58" s="541"/>
      <c r="X58" s="541"/>
      <c r="Y58" s="541"/>
      <c r="Z58" s="541"/>
      <c r="AA58" s="541"/>
      <c r="AB58" s="542"/>
      <c r="AC58" s="511" t="s">
        <v>5</v>
      </c>
      <c r="AD58" s="543"/>
      <c r="CC58" s="22"/>
      <c r="CD58" s="22"/>
      <c r="CE58" s="22"/>
      <c r="CF58" s="22"/>
      <c r="CG58" s="21"/>
      <c r="CH58" s="21"/>
      <c r="CI58" s="21"/>
      <c r="CJ58" s="21"/>
      <c r="CK58" s="21"/>
      <c r="CL58" s="21"/>
      <c r="CM58" s="21"/>
      <c r="CN58" s="21"/>
      <c r="CO58" s="21"/>
      <c r="CP58" s="419"/>
      <c r="CQ58" s="419"/>
      <c r="CR58" s="419"/>
      <c r="CS58" s="419"/>
    </row>
    <row r="59" spans="3:97" s="10" customFormat="1" ht="33" customHeight="1" x14ac:dyDescent="0.4">
      <c r="D59" s="458" t="s">
        <v>125</v>
      </c>
      <c r="E59" s="462"/>
      <c r="F59" s="462"/>
      <c r="G59" s="462"/>
      <c r="H59" s="463"/>
      <c r="I59" s="468"/>
      <c r="J59" s="469"/>
      <c r="K59" s="469"/>
      <c r="L59" s="469"/>
      <c r="M59" s="469"/>
      <c r="N59" s="469"/>
      <c r="O59" s="469"/>
      <c r="P59" s="469"/>
      <c r="Q59" s="469"/>
      <c r="R59" s="469"/>
      <c r="S59" s="469"/>
      <c r="T59" s="537"/>
      <c r="U59" s="538"/>
      <c r="V59" s="538"/>
      <c r="W59" s="538"/>
      <c r="X59" s="538"/>
      <c r="Y59" s="538"/>
      <c r="Z59" s="538"/>
      <c r="AA59" s="538"/>
      <c r="AB59" s="539"/>
      <c r="AC59" s="540" t="s">
        <v>641</v>
      </c>
      <c r="AD59" s="457"/>
      <c r="CG59" s="419"/>
      <c r="CH59" s="419"/>
      <c r="CI59" s="419"/>
      <c r="CJ59" s="419"/>
      <c r="CK59" s="419"/>
      <c r="CL59" s="419"/>
      <c r="CM59" s="419"/>
      <c r="CN59" s="419"/>
      <c r="CO59" s="419"/>
      <c r="CP59" s="419"/>
      <c r="CQ59" s="419"/>
      <c r="CR59" s="419"/>
      <c r="CS59" s="419"/>
    </row>
    <row r="60" spans="3:97" s="10" customFormat="1" ht="33" customHeight="1" x14ac:dyDescent="0.4">
      <c r="D60" s="458" t="s">
        <v>126</v>
      </c>
      <c r="E60" s="462"/>
      <c r="F60" s="462"/>
      <c r="G60" s="462"/>
      <c r="H60" s="463"/>
      <c r="I60" s="468"/>
      <c r="J60" s="469"/>
      <c r="K60" s="469"/>
      <c r="L60" s="469"/>
      <c r="M60" s="469"/>
      <c r="N60" s="469"/>
      <c r="O60" s="469"/>
      <c r="P60" s="469"/>
      <c r="Q60" s="469"/>
      <c r="R60" s="469"/>
      <c r="S60" s="469"/>
      <c r="T60" s="537"/>
      <c r="U60" s="538"/>
      <c r="V60" s="538"/>
      <c r="W60" s="538"/>
      <c r="X60" s="538"/>
      <c r="Y60" s="538"/>
      <c r="Z60" s="538"/>
      <c r="AA60" s="538"/>
      <c r="AB60" s="539"/>
      <c r="AC60" s="540" t="s">
        <v>641</v>
      </c>
      <c r="AD60" s="457"/>
      <c r="CG60" s="419"/>
      <c r="CH60" s="419"/>
      <c r="CI60" s="419"/>
      <c r="CJ60" s="419"/>
      <c r="CK60" s="419"/>
      <c r="CL60" s="419"/>
      <c r="CM60" s="419"/>
      <c r="CN60" s="419"/>
      <c r="CO60" s="419"/>
      <c r="CP60" s="419"/>
      <c r="CQ60" s="419"/>
      <c r="CR60" s="419"/>
      <c r="CS60" s="419"/>
    </row>
    <row r="61" spans="3:97" s="10" customFormat="1" ht="33" customHeight="1" x14ac:dyDescent="0.4">
      <c r="D61" s="458" t="s">
        <v>127</v>
      </c>
      <c r="E61" s="462"/>
      <c r="F61" s="462"/>
      <c r="G61" s="462"/>
      <c r="H61" s="463"/>
      <c r="I61" s="468"/>
      <c r="J61" s="469"/>
      <c r="K61" s="469"/>
      <c r="L61" s="469"/>
      <c r="M61" s="469"/>
      <c r="N61" s="469"/>
      <c r="O61" s="469"/>
      <c r="P61" s="469"/>
      <c r="Q61" s="469"/>
      <c r="R61" s="469"/>
      <c r="S61" s="469"/>
      <c r="T61" s="537"/>
      <c r="U61" s="538"/>
      <c r="V61" s="538"/>
      <c r="W61" s="538"/>
      <c r="X61" s="538"/>
      <c r="Y61" s="538"/>
      <c r="Z61" s="538"/>
      <c r="AA61" s="538"/>
      <c r="AB61" s="539"/>
      <c r="AC61" s="540" t="s">
        <v>641</v>
      </c>
      <c r="AD61" s="457"/>
      <c r="CG61" s="419"/>
      <c r="CH61" s="419"/>
      <c r="CI61" s="419"/>
      <c r="CJ61" s="419"/>
      <c r="CK61" s="419"/>
      <c r="CL61" s="419"/>
      <c r="CM61" s="419"/>
      <c r="CN61" s="419"/>
      <c r="CO61" s="419"/>
      <c r="CP61" s="419"/>
      <c r="CQ61" s="419"/>
      <c r="CR61" s="419"/>
      <c r="CS61" s="419"/>
    </row>
    <row r="62" spans="3:97" s="10" customFormat="1" ht="15.75" x14ac:dyDescent="0.4">
      <c r="D62" s="13"/>
      <c r="E62" s="13"/>
      <c r="F62" s="13"/>
      <c r="G62" s="13"/>
      <c r="H62" s="13"/>
      <c r="I62" s="13"/>
      <c r="J62" s="13"/>
      <c r="K62" s="30"/>
      <c r="L62" s="30"/>
      <c r="M62" s="30"/>
      <c r="N62" s="30"/>
      <c r="O62" s="30"/>
      <c r="P62" s="30"/>
      <c r="Q62" s="30"/>
      <c r="R62" s="30"/>
      <c r="S62" s="30"/>
      <c r="T62" s="30"/>
      <c r="U62" s="30"/>
      <c r="V62" s="30"/>
      <c r="W62" s="30"/>
      <c r="X62" s="30"/>
      <c r="Y62" s="30"/>
      <c r="Z62" s="30"/>
      <c r="AA62" s="30"/>
      <c r="AB62" s="30"/>
      <c r="AC62" s="14"/>
      <c r="AD62" s="14"/>
      <c r="AE62" s="15"/>
      <c r="AF62" s="15"/>
      <c r="AG62" s="15"/>
      <c r="AH62" s="15"/>
      <c r="AI62" s="15"/>
      <c r="AJ62" s="15"/>
      <c r="AK62" s="15"/>
      <c r="AL62" s="15"/>
      <c r="AM62" s="15"/>
      <c r="CG62" s="419"/>
      <c r="CH62" s="419"/>
      <c r="CI62" s="419"/>
      <c r="CJ62" s="419"/>
      <c r="CK62" s="419"/>
      <c r="CL62" s="419"/>
      <c r="CM62" s="419"/>
      <c r="CN62" s="419"/>
      <c r="CO62" s="419"/>
      <c r="CP62" s="419"/>
      <c r="CQ62" s="419"/>
      <c r="CR62" s="419"/>
      <c r="CS62" s="419"/>
    </row>
    <row r="63" spans="3:97" s="10" customFormat="1" ht="2.25" customHeight="1" x14ac:dyDescent="0.4">
      <c r="D63" s="13"/>
      <c r="E63" s="13"/>
      <c r="F63" s="13"/>
      <c r="G63" s="13"/>
      <c r="H63" s="13"/>
      <c r="I63" s="13"/>
      <c r="J63" s="13"/>
      <c r="K63" s="30"/>
      <c r="L63" s="30"/>
      <c r="M63" s="30"/>
      <c r="N63" s="30"/>
      <c r="O63" s="30"/>
      <c r="P63" s="30"/>
      <c r="Q63" s="30"/>
      <c r="R63" s="30"/>
      <c r="S63" s="30"/>
      <c r="T63" s="30"/>
      <c r="U63" s="30"/>
      <c r="V63" s="30"/>
      <c r="W63" s="30"/>
      <c r="X63" s="30"/>
      <c r="Y63" s="30"/>
      <c r="Z63" s="30"/>
      <c r="AA63" s="30"/>
      <c r="AB63" s="30"/>
      <c r="AC63" s="14"/>
      <c r="AD63" s="14"/>
      <c r="AE63" s="15"/>
      <c r="AF63" s="15"/>
      <c r="AG63" s="15"/>
      <c r="AH63" s="15"/>
      <c r="AI63" s="15"/>
      <c r="AJ63" s="15"/>
      <c r="AK63" s="15"/>
      <c r="AL63" s="15"/>
      <c r="AM63" s="15"/>
      <c r="CG63" s="419"/>
      <c r="CH63" s="419"/>
      <c r="CI63" s="419"/>
      <c r="CJ63" s="419"/>
      <c r="CK63" s="419"/>
      <c r="CL63" s="419"/>
      <c r="CM63" s="419"/>
      <c r="CN63" s="419"/>
      <c r="CO63" s="419"/>
      <c r="CP63" s="419"/>
      <c r="CQ63" s="419"/>
      <c r="CR63" s="419"/>
      <c r="CS63" s="419"/>
    </row>
    <row r="64" spans="3:97" s="10" customFormat="1" ht="2.25" customHeight="1" x14ac:dyDescent="0.4">
      <c r="D64" s="13"/>
      <c r="E64" s="13"/>
      <c r="F64" s="13"/>
      <c r="G64" s="13"/>
      <c r="H64" s="13"/>
      <c r="I64" s="13"/>
      <c r="J64" s="13"/>
      <c r="K64" s="30"/>
      <c r="L64" s="30"/>
      <c r="M64" s="30"/>
      <c r="N64" s="30"/>
      <c r="O64" s="30"/>
      <c r="P64" s="30"/>
      <c r="Q64" s="30"/>
      <c r="R64" s="30"/>
      <c r="S64" s="30"/>
      <c r="T64" s="30"/>
      <c r="U64" s="30"/>
      <c r="V64" s="30"/>
      <c r="W64" s="30"/>
      <c r="X64" s="30"/>
      <c r="Y64" s="30"/>
      <c r="Z64" s="30"/>
      <c r="AA64" s="30"/>
      <c r="AB64" s="30"/>
      <c r="AC64" s="14"/>
      <c r="AD64" s="14"/>
      <c r="AE64" s="15"/>
      <c r="AF64" s="15"/>
      <c r="AG64" s="15"/>
      <c r="AH64" s="15"/>
      <c r="AI64" s="15"/>
      <c r="AJ64" s="15"/>
      <c r="AK64" s="15"/>
      <c r="AL64" s="15"/>
      <c r="AM64" s="15"/>
      <c r="CG64" s="419"/>
      <c r="CH64" s="419"/>
      <c r="CI64" s="419"/>
      <c r="CJ64" s="419"/>
      <c r="CK64" s="419"/>
      <c r="CL64" s="419"/>
      <c r="CM64" s="419"/>
      <c r="CN64" s="419"/>
      <c r="CO64" s="419"/>
      <c r="CP64" s="419"/>
      <c r="CQ64" s="419"/>
      <c r="CR64" s="419"/>
      <c r="CS64" s="419"/>
    </row>
    <row r="65" spans="3:97" s="10" customFormat="1" ht="2.25" customHeight="1" x14ac:dyDescent="0.4">
      <c r="D65" s="13"/>
      <c r="E65" s="13"/>
      <c r="F65" s="13"/>
      <c r="G65" s="13"/>
      <c r="H65" s="13"/>
      <c r="I65" s="13"/>
      <c r="J65" s="13"/>
      <c r="K65" s="30"/>
      <c r="L65" s="30"/>
      <c r="M65" s="30"/>
      <c r="N65" s="30"/>
      <c r="O65" s="30"/>
      <c r="P65" s="30"/>
      <c r="Q65" s="30"/>
      <c r="R65" s="30"/>
      <c r="S65" s="30"/>
      <c r="T65" s="30"/>
      <c r="U65" s="30"/>
      <c r="V65" s="30"/>
      <c r="W65" s="30"/>
      <c r="X65" s="30"/>
      <c r="Y65" s="30"/>
      <c r="Z65" s="30"/>
      <c r="AA65" s="30"/>
      <c r="AB65" s="30"/>
      <c r="AC65" s="14"/>
      <c r="AD65" s="14"/>
      <c r="AE65" s="15"/>
      <c r="AF65" s="15"/>
      <c r="AG65" s="15"/>
      <c r="AH65" s="15"/>
      <c r="AI65" s="15"/>
      <c r="AJ65" s="15"/>
      <c r="AK65" s="15"/>
      <c r="AL65" s="15"/>
      <c r="AM65" s="15"/>
      <c r="CG65" s="419"/>
      <c r="CH65" s="419"/>
      <c r="CI65" s="419"/>
      <c r="CJ65" s="419"/>
      <c r="CK65" s="419"/>
      <c r="CL65" s="419"/>
      <c r="CM65" s="419"/>
      <c r="CN65" s="419"/>
      <c r="CO65" s="419"/>
      <c r="CP65" s="419"/>
      <c r="CQ65" s="419"/>
      <c r="CR65" s="419"/>
      <c r="CS65" s="419"/>
    </row>
    <row r="66" spans="3:97" s="10" customFormat="1" ht="15.75" x14ac:dyDescent="0.4">
      <c r="D66" s="13"/>
      <c r="E66" s="13"/>
      <c r="F66" s="13"/>
      <c r="G66" s="13"/>
      <c r="H66" s="13"/>
      <c r="I66" s="13"/>
      <c r="J66" s="13"/>
      <c r="K66" s="30"/>
      <c r="L66" s="30"/>
      <c r="M66" s="30"/>
      <c r="N66" s="30"/>
      <c r="O66" s="30"/>
      <c r="P66" s="30"/>
      <c r="Q66" s="30"/>
      <c r="R66" s="30"/>
      <c r="S66" s="30"/>
      <c r="T66" s="30"/>
      <c r="U66" s="30"/>
      <c r="V66" s="30"/>
      <c r="W66" s="30"/>
      <c r="X66" s="30"/>
      <c r="Y66" s="30"/>
      <c r="Z66" s="30"/>
      <c r="AA66" s="30"/>
      <c r="AB66" s="30"/>
      <c r="AC66" s="14"/>
      <c r="AD66" s="14"/>
      <c r="AE66" s="15"/>
      <c r="AF66" s="15"/>
      <c r="AG66" s="15"/>
      <c r="AH66" s="15"/>
      <c r="AI66" s="15"/>
      <c r="AJ66" s="15"/>
      <c r="AK66" s="15"/>
      <c r="AL66" s="15"/>
      <c r="AM66" s="15"/>
      <c r="CG66" s="419"/>
      <c r="CH66" s="419"/>
      <c r="CI66" s="419"/>
      <c r="CJ66" s="419"/>
      <c r="CK66" s="419"/>
      <c r="CL66" s="419"/>
      <c r="CM66" s="419"/>
      <c r="CN66" s="419"/>
      <c r="CO66" s="419"/>
      <c r="CP66" s="419"/>
      <c r="CQ66" s="419"/>
      <c r="CR66" s="419"/>
      <c r="CS66" s="419"/>
    </row>
    <row r="67" spans="3:97" s="10" customFormat="1" ht="15.75" x14ac:dyDescent="0.4">
      <c r="D67" s="13"/>
      <c r="E67" s="13"/>
      <c r="F67" s="13"/>
      <c r="G67" s="13"/>
      <c r="H67" s="13"/>
      <c r="I67" s="13"/>
      <c r="J67" s="13"/>
      <c r="K67" s="30"/>
      <c r="L67" s="30"/>
      <c r="M67" s="30"/>
      <c r="N67" s="30"/>
      <c r="O67" s="30"/>
      <c r="P67" s="30"/>
      <c r="Q67" s="30"/>
      <c r="R67" s="30"/>
      <c r="S67" s="30"/>
      <c r="T67" s="30"/>
      <c r="U67" s="30"/>
      <c r="V67" s="30"/>
      <c r="W67" s="30"/>
      <c r="X67" s="30"/>
      <c r="Y67" s="30"/>
      <c r="Z67" s="30"/>
      <c r="AA67" s="30"/>
      <c r="AB67" s="30"/>
      <c r="AC67" s="14"/>
      <c r="AD67" s="14"/>
      <c r="AE67" s="15"/>
      <c r="AF67" s="15"/>
      <c r="AG67" s="15"/>
      <c r="AH67" s="15"/>
      <c r="AI67" s="15"/>
      <c r="AJ67" s="15"/>
      <c r="AK67" s="15"/>
      <c r="AL67" s="15"/>
      <c r="AM67" s="15"/>
      <c r="CG67" s="419"/>
      <c r="CH67" s="419"/>
      <c r="CI67" s="419"/>
      <c r="CJ67" s="419"/>
      <c r="CK67" s="419"/>
      <c r="CL67" s="419"/>
      <c r="CM67" s="419"/>
      <c r="CN67" s="419"/>
      <c r="CO67" s="419"/>
      <c r="CP67" s="419"/>
      <c r="CQ67" s="419"/>
      <c r="CR67" s="419"/>
      <c r="CS67" s="419"/>
    </row>
    <row r="68" spans="3:97" s="10" customFormat="1" ht="15.75" x14ac:dyDescent="0.4">
      <c r="D68" s="13"/>
      <c r="E68" s="13"/>
      <c r="F68" s="13"/>
      <c r="G68" s="13"/>
      <c r="H68" s="13"/>
      <c r="I68" s="13"/>
      <c r="J68" s="13"/>
      <c r="K68" s="30"/>
      <c r="L68" s="30"/>
      <c r="M68" s="30"/>
      <c r="N68" s="30"/>
      <c r="O68" s="30"/>
      <c r="P68" s="30"/>
      <c r="Q68" s="30"/>
      <c r="R68" s="30"/>
      <c r="S68" s="30"/>
      <c r="T68" s="30"/>
      <c r="U68" s="30"/>
      <c r="V68" s="30"/>
      <c r="W68" s="30"/>
      <c r="X68" s="30"/>
      <c r="Y68" s="30"/>
      <c r="Z68" s="30"/>
      <c r="AA68" s="30"/>
      <c r="AB68" s="30"/>
      <c r="AC68" s="14"/>
      <c r="AD68" s="14"/>
      <c r="AE68" s="15"/>
      <c r="AF68" s="15"/>
      <c r="AG68" s="15"/>
      <c r="AH68" s="15"/>
      <c r="AI68" s="15"/>
      <c r="AJ68" s="15"/>
      <c r="AK68" s="15"/>
      <c r="AL68" s="15"/>
      <c r="AM68" s="15"/>
      <c r="CG68" s="419"/>
      <c r="CH68" s="419"/>
      <c r="CI68" s="419"/>
      <c r="CJ68" s="419"/>
      <c r="CK68" s="419"/>
      <c r="CL68" s="419"/>
      <c r="CM68" s="419"/>
      <c r="CN68" s="419"/>
      <c r="CO68" s="419"/>
      <c r="CP68" s="419"/>
      <c r="CQ68" s="419"/>
      <c r="CR68" s="419"/>
      <c r="CS68" s="419"/>
    </row>
    <row r="69" spans="3:97" s="10" customFormat="1" ht="15.75" x14ac:dyDescent="0.4">
      <c r="C69" s="10" t="s">
        <v>66</v>
      </c>
      <c r="D69" s="13"/>
      <c r="E69" s="13"/>
      <c r="F69" s="13"/>
      <c r="G69" s="13"/>
      <c r="H69" s="13"/>
      <c r="I69" s="13"/>
      <c r="J69" s="13"/>
      <c r="K69" s="30"/>
      <c r="L69" s="30"/>
      <c r="M69" s="30"/>
      <c r="N69" s="30"/>
      <c r="O69" s="30"/>
      <c r="P69" s="30"/>
      <c r="Q69" s="30"/>
      <c r="R69" s="30"/>
      <c r="S69" s="30"/>
      <c r="T69" s="30"/>
      <c r="U69" s="30"/>
      <c r="V69" s="30"/>
      <c r="W69" s="30"/>
      <c r="X69" s="30"/>
      <c r="Y69" s="30"/>
      <c r="Z69" s="30"/>
      <c r="AA69" s="30"/>
      <c r="AB69" s="30"/>
      <c r="AC69" s="14"/>
      <c r="AD69" s="14"/>
      <c r="AE69" s="15"/>
      <c r="AF69" s="15"/>
      <c r="AG69" s="15"/>
      <c r="AH69" s="15"/>
      <c r="AI69" s="15"/>
      <c r="AJ69" s="15"/>
      <c r="AK69" s="15"/>
      <c r="AL69" s="15"/>
      <c r="AM69" s="15"/>
      <c r="CG69" s="419"/>
      <c r="CH69" s="419"/>
      <c r="CI69" s="419"/>
      <c r="CJ69" s="419"/>
      <c r="CK69" s="419"/>
      <c r="CL69" s="419"/>
      <c r="CM69" s="419"/>
      <c r="CN69" s="419"/>
      <c r="CO69" s="419"/>
      <c r="CP69" s="419"/>
      <c r="CQ69" s="419"/>
      <c r="CR69" s="419"/>
      <c r="CS69" s="419"/>
    </row>
    <row r="70" spans="3:97" s="10" customFormat="1" ht="15.75" x14ac:dyDescent="0.4">
      <c r="D70" s="455" t="s">
        <v>23</v>
      </c>
      <c r="E70" s="455"/>
      <c r="F70" s="455"/>
      <c r="G70" s="455"/>
      <c r="H70" s="455"/>
      <c r="I70" s="455"/>
      <c r="J70" s="455"/>
      <c r="K70" s="509" t="s">
        <v>24</v>
      </c>
      <c r="L70" s="510"/>
      <c r="M70" s="510"/>
      <c r="N70" s="510"/>
      <c r="O70" s="510"/>
      <c r="P70" s="510"/>
      <c r="Q70" s="510"/>
      <c r="R70" s="510"/>
      <c r="S70" s="510"/>
      <c r="T70" s="510"/>
      <c r="U70" s="510"/>
      <c r="V70" s="510"/>
      <c r="W70" s="510"/>
      <c r="X70" s="510"/>
      <c r="Y70" s="510"/>
      <c r="Z70" s="510"/>
      <c r="AA70" s="510"/>
      <c r="AB70" s="511"/>
      <c r="AC70" s="461" t="s">
        <v>5</v>
      </c>
      <c r="AD70" s="463"/>
      <c r="CG70" s="419"/>
      <c r="CH70" s="419"/>
      <c r="CI70" s="419"/>
      <c r="CJ70" s="419"/>
      <c r="CK70" s="419"/>
      <c r="CL70" s="419"/>
      <c r="CM70" s="419"/>
      <c r="CN70" s="419"/>
      <c r="CO70" s="419"/>
      <c r="CP70" s="419"/>
      <c r="CQ70" s="419"/>
      <c r="CR70" s="419"/>
      <c r="CS70" s="419"/>
    </row>
    <row r="71" spans="3:97" s="10" customFormat="1" ht="33" customHeight="1" x14ac:dyDescent="0.4">
      <c r="D71" s="515" t="s">
        <v>29</v>
      </c>
      <c r="E71" s="455"/>
      <c r="F71" s="455"/>
      <c r="G71" s="455"/>
      <c r="H71" s="455"/>
      <c r="I71" s="455"/>
      <c r="J71" s="461"/>
      <c r="K71" s="506"/>
      <c r="L71" s="507"/>
      <c r="M71" s="507"/>
      <c r="N71" s="507"/>
      <c r="O71" s="507"/>
      <c r="P71" s="507"/>
      <c r="Q71" s="507"/>
      <c r="R71" s="507"/>
      <c r="S71" s="507"/>
      <c r="T71" s="507"/>
      <c r="U71" s="507"/>
      <c r="V71" s="507"/>
      <c r="W71" s="507"/>
      <c r="X71" s="507"/>
      <c r="Y71" s="507"/>
      <c r="Z71" s="507"/>
      <c r="AA71" s="507"/>
      <c r="AB71" s="508"/>
      <c r="AC71" s="533"/>
      <c r="AD71" s="457"/>
      <c r="CG71" s="419"/>
      <c r="CH71" s="419"/>
      <c r="CI71" s="419"/>
      <c r="CJ71" s="419"/>
      <c r="CK71" s="419"/>
      <c r="CL71" s="419"/>
      <c r="CM71" s="419"/>
      <c r="CN71" s="419"/>
      <c r="CO71" s="419"/>
      <c r="CP71" s="419"/>
      <c r="CQ71" s="419"/>
      <c r="CR71" s="419"/>
      <c r="CS71" s="419"/>
    </row>
    <row r="72" spans="3:97" s="10" customFormat="1" ht="33" customHeight="1" x14ac:dyDescent="0.4">
      <c r="D72" s="515" t="s">
        <v>30</v>
      </c>
      <c r="E72" s="455"/>
      <c r="F72" s="455"/>
      <c r="G72" s="455"/>
      <c r="H72" s="455"/>
      <c r="I72" s="455"/>
      <c r="J72" s="461"/>
      <c r="K72" s="506"/>
      <c r="L72" s="507"/>
      <c r="M72" s="507"/>
      <c r="N72" s="507"/>
      <c r="O72" s="507"/>
      <c r="P72" s="507"/>
      <c r="Q72" s="507"/>
      <c r="R72" s="507"/>
      <c r="S72" s="507"/>
      <c r="T72" s="507"/>
      <c r="U72" s="507"/>
      <c r="V72" s="507"/>
      <c r="W72" s="507"/>
      <c r="X72" s="507"/>
      <c r="Y72" s="507"/>
      <c r="Z72" s="507"/>
      <c r="AA72" s="507"/>
      <c r="AB72" s="508"/>
      <c r="AC72" s="533"/>
      <c r="AD72" s="457"/>
      <c r="CG72" s="419"/>
      <c r="CH72" s="419"/>
      <c r="CI72" s="419"/>
      <c r="CJ72" s="419"/>
      <c r="CK72" s="419"/>
      <c r="CL72" s="419"/>
      <c r="CM72" s="419"/>
      <c r="CN72" s="419"/>
      <c r="CO72" s="419"/>
      <c r="CP72" s="419"/>
      <c r="CQ72" s="419"/>
      <c r="CR72" s="419"/>
      <c r="CS72" s="419"/>
    </row>
    <row r="73" spans="3:97" s="10" customFormat="1" ht="33" customHeight="1" x14ac:dyDescent="0.4">
      <c r="D73" s="515" t="s">
        <v>31</v>
      </c>
      <c r="E73" s="455"/>
      <c r="F73" s="455"/>
      <c r="G73" s="455"/>
      <c r="H73" s="455"/>
      <c r="I73" s="455"/>
      <c r="J73" s="461"/>
      <c r="K73" s="528"/>
      <c r="L73" s="529"/>
      <c r="M73" s="529"/>
      <c r="N73" s="532"/>
      <c r="O73" s="530" t="s">
        <v>6</v>
      </c>
      <c r="P73" s="531"/>
      <c r="Q73" s="528"/>
      <c r="R73" s="529"/>
      <c r="S73" s="529"/>
      <c r="T73" s="529"/>
      <c r="U73" s="532"/>
      <c r="V73" s="534"/>
      <c r="W73" s="535"/>
      <c r="X73" s="535"/>
      <c r="Y73" s="535"/>
      <c r="Z73" s="535"/>
      <c r="AA73" s="535"/>
      <c r="AB73" s="536"/>
      <c r="AC73" s="533"/>
      <c r="AD73" s="457"/>
      <c r="CG73" s="419"/>
      <c r="CH73" s="419"/>
      <c r="CI73" s="419"/>
      <c r="CJ73" s="419"/>
      <c r="CK73" s="419"/>
      <c r="CL73" s="419"/>
      <c r="CM73" s="419"/>
      <c r="CN73" s="419"/>
      <c r="CO73" s="419"/>
      <c r="CP73" s="419"/>
      <c r="CQ73" s="419"/>
      <c r="CR73" s="419"/>
      <c r="CS73" s="419"/>
    </row>
    <row r="74" spans="3:97" s="16" customFormat="1" ht="33" customHeight="1" x14ac:dyDescent="0.4">
      <c r="D74" s="515" t="s">
        <v>32</v>
      </c>
      <c r="E74" s="455"/>
      <c r="F74" s="455"/>
      <c r="G74" s="455"/>
      <c r="H74" s="455"/>
      <c r="I74" s="455"/>
      <c r="J74" s="461"/>
      <c r="K74" s="506"/>
      <c r="L74" s="507"/>
      <c r="M74" s="507"/>
      <c r="N74" s="507"/>
      <c r="O74" s="507"/>
      <c r="P74" s="507"/>
      <c r="Q74" s="507"/>
      <c r="R74" s="507"/>
      <c r="S74" s="507"/>
      <c r="T74" s="507"/>
      <c r="U74" s="507"/>
      <c r="V74" s="507"/>
      <c r="W74" s="507"/>
      <c r="X74" s="507"/>
      <c r="Y74" s="507"/>
      <c r="Z74" s="507"/>
      <c r="AA74" s="507"/>
      <c r="AB74" s="508"/>
      <c r="AC74" s="464" t="s">
        <v>642</v>
      </c>
      <c r="AD74" s="464"/>
      <c r="CG74" s="421"/>
      <c r="CH74" s="421"/>
      <c r="CI74" s="421"/>
      <c r="CJ74" s="421"/>
      <c r="CK74" s="421"/>
      <c r="CL74" s="421"/>
      <c r="CM74" s="421"/>
      <c r="CN74" s="421"/>
      <c r="CO74" s="421"/>
      <c r="CP74" s="421"/>
      <c r="CQ74" s="421"/>
      <c r="CR74" s="421"/>
      <c r="CS74" s="421"/>
    </row>
    <row r="75" spans="3:97" s="10" customFormat="1" ht="33" customHeight="1" x14ac:dyDescent="0.4">
      <c r="D75" s="515" t="s">
        <v>33</v>
      </c>
      <c r="E75" s="455"/>
      <c r="F75" s="455"/>
      <c r="G75" s="455"/>
      <c r="H75" s="455"/>
      <c r="I75" s="455"/>
      <c r="J75" s="461"/>
      <c r="K75" s="528"/>
      <c r="L75" s="529"/>
      <c r="M75" s="529"/>
      <c r="N75" s="532"/>
      <c r="O75" s="530" t="s">
        <v>6</v>
      </c>
      <c r="P75" s="531"/>
      <c r="Q75" s="528"/>
      <c r="R75" s="529"/>
      <c r="S75" s="529"/>
      <c r="T75" s="529"/>
      <c r="U75" s="529"/>
      <c r="V75" s="530" t="s">
        <v>6</v>
      </c>
      <c r="W75" s="531"/>
      <c r="X75" s="529"/>
      <c r="Y75" s="529"/>
      <c r="Z75" s="529"/>
      <c r="AA75" s="529"/>
      <c r="AB75" s="532"/>
      <c r="AC75" s="533"/>
      <c r="AD75" s="457"/>
      <c r="CG75" s="419"/>
      <c r="CH75" s="419"/>
      <c r="CI75" s="419"/>
      <c r="CJ75" s="419"/>
      <c r="CK75" s="419"/>
      <c r="CL75" s="419"/>
      <c r="CM75" s="419"/>
      <c r="CN75" s="419"/>
      <c r="CO75" s="419"/>
      <c r="CP75" s="419"/>
      <c r="CQ75" s="419"/>
      <c r="CR75" s="419"/>
      <c r="CS75" s="419"/>
    </row>
    <row r="76" spans="3:97" s="10" customFormat="1" ht="15.75" x14ac:dyDescent="0.4">
      <c r="D76" s="13"/>
      <c r="E76" s="13"/>
      <c r="F76" s="13"/>
      <c r="G76" s="13"/>
      <c r="H76" s="13"/>
      <c r="I76" s="13"/>
      <c r="J76" s="13"/>
      <c r="K76" s="30"/>
      <c r="L76" s="30"/>
      <c r="M76" s="30"/>
      <c r="N76" s="30"/>
      <c r="O76" s="30"/>
      <c r="P76" s="30"/>
      <c r="Q76" s="30"/>
      <c r="R76" s="30"/>
      <c r="S76" s="30"/>
      <c r="T76" s="30"/>
      <c r="U76" s="30"/>
      <c r="V76" s="30"/>
      <c r="W76" s="30"/>
      <c r="X76" s="30"/>
      <c r="Y76" s="30"/>
      <c r="Z76" s="30"/>
      <c r="AA76" s="30"/>
      <c r="AB76" s="30"/>
      <c r="AC76" s="14"/>
      <c r="AD76" s="14"/>
      <c r="AE76" s="15"/>
      <c r="AF76" s="15"/>
      <c r="AG76" s="15"/>
      <c r="AH76" s="15"/>
      <c r="AI76" s="15"/>
      <c r="AJ76" s="15"/>
      <c r="AK76" s="15"/>
      <c r="AL76" s="15"/>
      <c r="AM76" s="15"/>
      <c r="CG76" s="419"/>
      <c r="CH76" s="419"/>
      <c r="CI76" s="419"/>
      <c r="CJ76" s="419"/>
      <c r="CK76" s="419"/>
      <c r="CL76" s="419"/>
      <c r="CM76" s="419"/>
      <c r="CN76" s="419"/>
      <c r="CO76" s="419"/>
      <c r="CP76" s="419"/>
      <c r="CQ76" s="419"/>
      <c r="CR76" s="419"/>
      <c r="CS76" s="419"/>
    </row>
    <row r="77" spans="3:97" s="10" customFormat="1" ht="15.75" x14ac:dyDescent="0.4">
      <c r="D77" s="13"/>
      <c r="E77" s="13"/>
      <c r="F77" s="13"/>
      <c r="G77" s="13"/>
      <c r="H77" s="13"/>
      <c r="I77" s="13"/>
      <c r="J77" s="13"/>
      <c r="K77" s="30"/>
      <c r="L77" s="30"/>
      <c r="M77" s="30"/>
      <c r="N77" s="30"/>
      <c r="O77" s="30"/>
      <c r="P77" s="30"/>
      <c r="Q77" s="30"/>
      <c r="R77" s="30"/>
      <c r="S77" s="30"/>
      <c r="T77" s="30"/>
      <c r="U77" s="30"/>
      <c r="V77" s="30"/>
      <c r="W77" s="30"/>
      <c r="X77" s="30"/>
      <c r="Y77" s="30"/>
      <c r="Z77" s="30"/>
      <c r="AA77" s="30"/>
      <c r="AB77" s="30"/>
      <c r="AC77" s="14"/>
      <c r="AD77" s="14"/>
      <c r="AE77" s="15"/>
      <c r="AF77" s="15"/>
      <c r="AG77" s="15"/>
      <c r="AH77" s="15"/>
      <c r="AI77" s="15"/>
      <c r="AJ77" s="15"/>
      <c r="AK77" s="15"/>
      <c r="AL77" s="15"/>
      <c r="AM77" s="15"/>
      <c r="CG77" s="419"/>
      <c r="CH77" s="419"/>
      <c r="CI77" s="419"/>
      <c r="CJ77" s="419"/>
      <c r="CK77" s="419"/>
      <c r="CL77" s="419"/>
      <c r="CM77" s="419"/>
      <c r="CN77" s="419"/>
      <c r="CO77" s="419"/>
      <c r="CP77" s="419"/>
      <c r="CQ77" s="419"/>
      <c r="CR77" s="419"/>
      <c r="CS77" s="419"/>
    </row>
    <row r="78" spans="3:97" ht="45" customHeight="1" x14ac:dyDescent="0.4">
      <c r="D78" s="12"/>
      <c r="E78" s="17" t="s">
        <v>26</v>
      </c>
      <c r="F78" s="451" t="s">
        <v>67</v>
      </c>
      <c r="G78" s="471"/>
      <c r="H78" s="452" t="s">
        <v>39</v>
      </c>
      <c r="I78" s="453"/>
      <c r="J78" s="453"/>
      <c r="K78" s="453"/>
      <c r="L78" s="453"/>
      <c r="M78" s="453"/>
      <c r="N78" s="453"/>
      <c r="O78" s="453"/>
      <c r="P78" s="453"/>
      <c r="Q78" s="453"/>
      <c r="R78" s="453"/>
      <c r="S78" s="453"/>
      <c r="T78" s="453"/>
      <c r="U78" s="453"/>
      <c r="V78" s="453"/>
      <c r="W78" s="453"/>
      <c r="X78" s="453"/>
      <c r="Y78" s="453"/>
      <c r="Z78" s="453"/>
      <c r="AA78" s="453"/>
      <c r="AB78" s="453"/>
      <c r="AC78" s="453"/>
      <c r="AD78" s="453"/>
    </row>
    <row r="79" spans="3:97" ht="26.25" customHeight="1" x14ac:dyDescent="0.4">
      <c r="D79" s="12"/>
      <c r="E79" s="17"/>
      <c r="F79" s="451" t="s">
        <v>56</v>
      </c>
      <c r="G79" s="471"/>
      <c r="H79" s="452" t="s">
        <v>71</v>
      </c>
      <c r="I79" s="453"/>
      <c r="J79" s="453"/>
      <c r="K79" s="453"/>
      <c r="L79" s="453"/>
      <c r="M79" s="453"/>
      <c r="N79" s="453"/>
      <c r="O79" s="453"/>
      <c r="P79" s="453"/>
      <c r="Q79" s="453"/>
      <c r="R79" s="453"/>
      <c r="S79" s="453"/>
      <c r="T79" s="453"/>
      <c r="U79" s="453"/>
      <c r="V79" s="453"/>
      <c r="W79" s="453"/>
      <c r="X79" s="453"/>
      <c r="Y79" s="453"/>
      <c r="Z79" s="453"/>
      <c r="AA79" s="453"/>
      <c r="AB79" s="453"/>
      <c r="AC79" s="453"/>
      <c r="AD79" s="453"/>
    </row>
    <row r="80" spans="3:97" ht="23.25" customHeight="1" x14ac:dyDescent="0.4">
      <c r="D80" s="11"/>
      <c r="E80" s="11"/>
      <c r="F80" s="451" t="s">
        <v>57</v>
      </c>
      <c r="G80" s="451"/>
      <c r="H80" s="452" t="s">
        <v>47</v>
      </c>
      <c r="I80" s="454"/>
      <c r="J80" s="454"/>
      <c r="K80" s="454"/>
      <c r="L80" s="454"/>
      <c r="M80" s="454"/>
      <c r="N80" s="454"/>
      <c r="O80" s="454"/>
      <c r="P80" s="454"/>
      <c r="Q80" s="454"/>
      <c r="R80" s="454"/>
      <c r="S80" s="454"/>
      <c r="T80" s="454"/>
      <c r="U80" s="454"/>
      <c r="V80" s="454"/>
      <c r="W80" s="454"/>
      <c r="X80" s="454"/>
      <c r="Y80" s="454"/>
      <c r="Z80" s="454"/>
      <c r="AA80" s="454"/>
      <c r="AB80" s="454"/>
      <c r="AC80" s="454"/>
      <c r="AD80" s="454"/>
    </row>
    <row r="81" spans="3:70" ht="24.75" customHeight="1" x14ac:dyDescent="0.4">
      <c r="D81" s="11"/>
      <c r="E81" s="11"/>
      <c r="F81" s="451" t="s">
        <v>68</v>
      </c>
      <c r="G81" s="451"/>
      <c r="H81" s="452" t="s">
        <v>751</v>
      </c>
      <c r="I81" s="453"/>
      <c r="J81" s="453"/>
      <c r="K81" s="453"/>
      <c r="L81" s="453"/>
      <c r="M81" s="453"/>
      <c r="N81" s="453"/>
      <c r="O81" s="453"/>
      <c r="P81" s="453"/>
      <c r="Q81" s="453"/>
      <c r="R81" s="453"/>
      <c r="S81" s="453"/>
      <c r="T81" s="453"/>
      <c r="U81" s="453"/>
      <c r="V81" s="453"/>
      <c r="W81" s="453"/>
      <c r="X81" s="453"/>
      <c r="Y81" s="453"/>
      <c r="Z81" s="453"/>
      <c r="AA81" s="453"/>
      <c r="AB81" s="453"/>
      <c r="AC81" s="453"/>
      <c r="AD81" s="453"/>
    </row>
    <row r="82" spans="3:70" ht="28.5" customHeight="1" x14ac:dyDescent="0.4">
      <c r="D82" s="11"/>
      <c r="E82" s="11"/>
      <c r="F82" s="451" t="s">
        <v>94</v>
      </c>
      <c r="G82" s="451"/>
      <c r="H82" s="452" t="s">
        <v>752</v>
      </c>
      <c r="I82" s="453"/>
      <c r="J82" s="453"/>
      <c r="K82" s="453"/>
      <c r="L82" s="453"/>
      <c r="M82" s="453"/>
      <c r="N82" s="453"/>
      <c r="O82" s="453"/>
      <c r="P82" s="453"/>
      <c r="Q82" s="453"/>
      <c r="R82" s="453"/>
      <c r="S82" s="453"/>
      <c r="T82" s="453"/>
      <c r="U82" s="453"/>
      <c r="V82" s="453"/>
      <c r="W82" s="453"/>
      <c r="X82" s="453"/>
      <c r="Y82" s="453"/>
      <c r="Z82" s="453"/>
      <c r="AA82" s="453"/>
      <c r="AB82" s="453"/>
      <c r="AC82" s="453"/>
      <c r="AD82" s="453"/>
    </row>
    <row r="83" spans="3:70" ht="24" customHeight="1" x14ac:dyDescent="0.4">
      <c r="D83" s="11"/>
      <c r="E83" s="11"/>
      <c r="F83" s="451" t="s">
        <v>96</v>
      </c>
      <c r="G83" s="451"/>
      <c r="H83" s="452" t="s">
        <v>734</v>
      </c>
      <c r="I83" s="453"/>
      <c r="J83" s="453"/>
      <c r="K83" s="453"/>
      <c r="L83" s="453"/>
      <c r="M83" s="453"/>
      <c r="N83" s="453"/>
      <c r="O83" s="453"/>
      <c r="P83" s="453"/>
      <c r="Q83" s="453"/>
      <c r="R83" s="453"/>
      <c r="S83" s="453"/>
      <c r="T83" s="453"/>
      <c r="U83" s="453"/>
      <c r="V83" s="453"/>
      <c r="W83" s="453"/>
      <c r="X83" s="453"/>
      <c r="Y83" s="453"/>
      <c r="Z83" s="453"/>
      <c r="AA83" s="453"/>
      <c r="AB83" s="453"/>
      <c r="AC83" s="453"/>
      <c r="AD83" s="453"/>
    </row>
    <row r="84" spans="3:70" ht="23.25" customHeight="1" x14ac:dyDescent="0.4">
      <c r="D84" s="12"/>
      <c r="E84" s="20"/>
      <c r="F84" s="451" t="s">
        <v>98</v>
      </c>
      <c r="G84" s="451"/>
      <c r="H84" s="452" t="s">
        <v>40</v>
      </c>
      <c r="I84" s="453"/>
      <c r="J84" s="453"/>
      <c r="K84" s="453"/>
      <c r="L84" s="453"/>
      <c r="M84" s="453"/>
      <c r="N84" s="453"/>
      <c r="O84" s="453"/>
      <c r="P84" s="453"/>
      <c r="Q84" s="453"/>
      <c r="R84" s="453"/>
      <c r="S84" s="453"/>
      <c r="T84" s="453"/>
      <c r="U84" s="453"/>
      <c r="V84" s="453"/>
      <c r="W84" s="453"/>
      <c r="X84" s="453"/>
      <c r="Y84" s="453"/>
      <c r="Z84" s="453"/>
      <c r="AA84" s="453"/>
      <c r="AB84" s="453"/>
      <c r="AC84" s="453"/>
      <c r="AD84" s="453"/>
    </row>
    <row r="85" spans="3:70" ht="78.75" customHeight="1" x14ac:dyDescent="0.4">
      <c r="D85" s="12"/>
      <c r="E85" s="20"/>
      <c r="F85" s="451" t="s">
        <v>103</v>
      </c>
      <c r="G85" s="451"/>
      <c r="H85" s="452" t="s">
        <v>128</v>
      </c>
      <c r="I85" s="453"/>
      <c r="J85" s="453"/>
      <c r="K85" s="453"/>
      <c r="L85" s="453"/>
      <c r="M85" s="453"/>
      <c r="N85" s="453"/>
      <c r="O85" s="453"/>
      <c r="P85" s="453"/>
      <c r="Q85" s="453"/>
      <c r="R85" s="453"/>
      <c r="S85" s="453"/>
      <c r="T85" s="453"/>
      <c r="U85" s="453"/>
      <c r="V85" s="453"/>
      <c r="W85" s="453"/>
      <c r="X85" s="453"/>
      <c r="Y85" s="453"/>
      <c r="Z85" s="453"/>
      <c r="AA85" s="453"/>
      <c r="AB85" s="453"/>
      <c r="AC85" s="453"/>
      <c r="AD85" s="453"/>
    </row>
    <row r="86" spans="3:70" ht="23.25" customHeight="1" x14ac:dyDescent="0.4">
      <c r="D86" s="12"/>
      <c r="E86" s="19"/>
      <c r="F86" s="451" t="s">
        <v>120</v>
      </c>
      <c r="G86" s="451"/>
      <c r="H86" s="452" t="s">
        <v>48</v>
      </c>
      <c r="I86" s="453"/>
      <c r="J86" s="453"/>
      <c r="K86" s="453"/>
      <c r="L86" s="453"/>
      <c r="M86" s="453"/>
      <c r="N86" s="453"/>
      <c r="O86" s="453"/>
      <c r="P86" s="453"/>
      <c r="Q86" s="453"/>
      <c r="R86" s="453"/>
      <c r="S86" s="453"/>
      <c r="T86" s="453"/>
      <c r="U86" s="453"/>
      <c r="V86" s="453"/>
      <c r="W86" s="453"/>
      <c r="X86" s="453"/>
      <c r="Y86" s="453"/>
      <c r="Z86" s="453"/>
      <c r="AA86" s="453"/>
      <c r="AB86" s="453"/>
      <c r="AC86" s="453"/>
      <c r="AD86" s="453"/>
    </row>
    <row r="87" spans="3:70" ht="23.25" customHeight="1" x14ac:dyDescent="0.4">
      <c r="D87" s="12"/>
      <c r="E87" s="17"/>
      <c r="F87" s="451" t="s">
        <v>634</v>
      </c>
      <c r="G87" s="451"/>
      <c r="H87" s="452" t="s">
        <v>41</v>
      </c>
      <c r="I87" s="453"/>
      <c r="J87" s="453"/>
      <c r="K87" s="453"/>
      <c r="L87" s="453"/>
      <c r="M87" s="453"/>
      <c r="N87" s="453"/>
      <c r="O87" s="453"/>
      <c r="P87" s="453"/>
      <c r="Q87" s="453"/>
      <c r="R87" s="453"/>
      <c r="S87" s="453"/>
      <c r="T87" s="453"/>
      <c r="U87" s="453"/>
      <c r="V87" s="453"/>
      <c r="W87" s="453"/>
      <c r="X87" s="453"/>
      <c r="Y87" s="453"/>
      <c r="Z87" s="453"/>
      <c r="AA87" s="453"/>
      <c r="AB87" s="453"/>
      <c r="AC87" s="453"/>
      <c r="AD87" s="453"/>
    </row>
    <row r="88" spans="3:70" ht="23.25" customHeight="1" x14ac:dyDescent="0.4">
      <c r="D88" s="12"/>
      <c r="E88" s="17"/>
      <c r="F88" s="451" t="s">
        <v>635</v>
      </c>
      <c r="G88" s="451"/>
      <c r="H88" s="452" t="s">
        <v>34</v>
      </c>
      <c r="I88" s="453"/>
      <c r="J88" s="453"/>
      <c r="K88" s="453"/>
      <c r="L88" s="453"/>
      <c r="M88" s="453"/>
      <c r="N88" s="453"/>
      <c r="O88" s="453"/>
      <c r="P88" s="453"/>
      <c r="Q88" s="453"/>
      <c r="R88" s="453"/>
      <c r="S88" s="453"/>
      <c r="T88" s="453"/>
      <c r="U88" s="453"/>
      <c r="V88" s="453"/>
      <c r="W88" s="453"/>
      <c r="X88" s="453"/>
      <c r="Y88" s="453"/>
      <c r="Z88" s="453"/>
      <c r="AA88" s="453"/>
      <c r="AB88" s="453"/>
      <c r="AC88" s="453"/>
      <c r="AD88" s="453"/>
    </row>
    <row r="90" spans="3:70" x14ac:dyDescent="0.4">
      <c r="AE90" s="9" t="s">
        <v>25</v>
      </c>
    </row>
    <row r="91" spans="3:70" ht="31.5" customHeight="1" x14ac:dyDescent="0.4"/>
    <row r="92" spans="3:70" ht="48" customHeight="1" x14ac:dyDescent="0.4">
      <c r="C92" s="525" t="s">
        <v>754</v>
      </c>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row>
    <row r="93" spans="3:70" s="10" customFormat="1" ht="33" customHeight="1" x14ac:dyDescent="0.4">
      <c r="BF93" s="419"/>
      <c r="BG93" s="419"/>
      <c r="BH93" s="419"/>
      <c r="BI93" s="419"/>
      <c r="BJ93" s="419"/>
      <c r="BK93" s="419"/>
      <c r="BL93" s="419"/>
      <c r="BM93" s="419"/>
      <c r="BN93" s="419"/>
      <c r="BO93" s="419"/>
      <c r="BP93" s="419"/>
      <c r="BQ93" s="419"/>
      <c r="BR93" s="419"/>
    </row>
    <row r="94" spans="3:70" x14ac:dyDescent="0.4">
      <c r="D94" s="8" t="s">
        <v>72</v>
      </c>
    </row>
    <row r="96" spans="3:70" x14ac:dyDescent="0.4">
      <c r="C96" s="8" t="s">
        <v>73</v>
      </c>
    </row>
    <row r="97" spans="3:97" x14ac:dyDescent="0.4">
      <c r="D97" s="461" t="s">
        <v>23</v>
      </c>
      <c r="E97" s="462"/>
      <c r="F97" s="462"/>
      <c r="G97" s="462"/>
      <c r="H97" s="462"/>
      <c r="I97" s="462"/>
      <c r="J97" s="463"/>
      <c r="K97" s="461" t="s">
        <v>24</v>
      </c>
      <c r="L97" s="462"/>
      <c r="M97" s="462"/>
      <c r="N97" s="462"/>
      <c r="O97" s="462"/>
      <c r="P97" s="462"/>
      <c r="Q97" s="462"/>
      <c r="R97" s="462"/>
      <c r="S97" s="462"/>
      <c r="T97" s="462"/>
      <c r="U97" s="462"/>
      <c r="V97" s="462"/>
      <c r="W97" s="462"/>
      <c r="X97" s="462"/>
      <c r="Y97" s="462"/>
      <c r="Z97" s="462"/>
      <c r="AA97" s="462"/>
      <c r="AB97" s="463"/>
      <c r="AC97" s="461" t="s">
        <v>5</v>
      </c>
      <c r="AD97" s="463"/>
    </row>
    <row r="98" spans="3:97" ht="17.25" customHeight="1" x14ac:dyDescent="0.4">
      <c r="D98" s="472" t="s">
        <v>74</v>
      </c>
      <c r="E98" s="473"/>
      <c r="F98" s="473"/>
      <c r="G98" s="473"/>
      <c r="H98" s="473"/>
      <c r="I98" s="473"/>
      <c r="J98" s="474"/>
      <c r="K98" s="518" t="s">
        <v>75</v>
      </c>
      <c r="L98" s="519"/>
      <c r="M98" s="519"/>
      <c r="N98" s="519"/>
      <c r="O98" s="519"/>
      <c r="P98" s="519"/>
      <c r="Q98" s="519"/>
      <c r="R98" s="519"/>
      <c r="S98" s="519"/>
      <c r="T98" s="520" t="s">
        <v>76</v>
      </c>
      <c r="U98" s="519"/>
      <c r="V98" s="519"/>
      <c r="W98" s="519"/>
      <c r="X98" s="519"/>
      <c r="Y98" s="519"/>
      <c r="Z98" s="519"/>
      <c r="AA98" s="519"/>
      <c r="AB98" s="521"/>
      <c r="AC98" s="464" t="s">
        <v>77</v>
      </c>
      <c r="AD98" s="464"/>
    </row>
    <row r="99" spans="3:97" ht="33" customHeight="1" x14ac:dyDescent="0.4">
      <c r="D99" s="475"/>
      <c r="E99" s="476"/>
      <c r="F99" s="476"/>
      <c r="G99" s="476"/>
      <c r="H99" s="476"/>
      <c r="I99" s="476"/>
      <c r="J99" s="477"/>
      <c r="K99" s="522"/>
      <c r="L99" s="523"/>
      <c r="M99" s="523"/>
      <c r="N99" s="523"/>
      <c r="O99" s="523"/>
      <c r="P99" s="523"/>
      <c r="Q99" s="523"/>
      <c r="R99" s="523"/>
      <c r="S99" s="523"/>
      <c r="T99" s="524"/>
      <c r="U99" s="523"/>
      <c r="V99" s="523"/>
      <c r="W99" s="523"/>
      <c r="X99" s="523"/>
      <c r="Y99" s="523"/>
      <c r="Z99" s="523"/>
      <c r="AA99" s="523"/>
      <c r="AB99" s="31" t="s">
        <v>78</v>
      </c>
      <c r="AC99" s="464"/>
      <c r="AD99" s="464"/>
    </row>
    <row r="100" spans="3:97" ht="33" customHeight="1" x14ac:dyDescent="0.4">
      <c r="D100" s="458" t="s">
        <v>79</v>
      </c>
      <c r="E100" s="459"/>
      <c r="F100" s="459"/>
      <c r="G100" s="459"/>
      <c r="H100" s="459"/>
      <c r="I100" s="459"/>
      <c r="J100" s="460"/>
      <c r="K100" s="506"/>
      <c r="L100" s="507"/>
      <c r="M100" s="507"/>
      <c r="N100" s="507"/>
      <c r="O100" s="507"/>
      <c r="P100" s="507"/>
      <c r="Q100" s="507"/>
      <c r="R100" s="507"/>
      <c r="S100" s="507"/>
      <c r="T100" s="507"/>
      <c r="U100" s="507"/>
      <c r="V100" s="507"/>
      <c r="W100" s="507"/>
      <c r="X100" s="507"/>
      <c r="Y100" s="507"/>
      <c r="Z100" s="507"/>
      <c r="AA100" s="507"/>
      <c r="AB100" s="508"/>
      <c r="AC100" s="456" t="s">
        <v>80</v>
      </c>
      <c r="AD100" s="457"/>
    </row>
    <row r="102" spans="3:97" x14ac:dyDescent="0.4">
      <c r="C102" s="8" t="s">
        <v>81</v>
      </c>
    </row>
    <row r="103" spans="3:97" x14ac:dyDescent="0.4">
      <c r="D103" s="8" t="s">
        <v>110</v>
      </c>
    </row>
    <row r="104" spans="3:97" s="10" customFormat="1" ht="33" customHeight="1" x14ac:dyDescent="0.4">
      <c r="D104" s="458" t="s">
        <v>111</v>
      </c>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60"/>
      <c r="AC104" s="455" t="s">
        <v>5</v>
      </c>
      <c r="AD104" s="455"/>
      <c r="CG104" s="419"/>
      <c r="CH104" s="419"/>
      <c r="CI104" s="419"/>
      <c r="CJ104" s="419"/>
      <c r="CK104" s="419"/>
      <c r="CL104" s="419"/>
      <c r="CM104" s="419"/>
      <c r="CN104" s="419"/>
      <c r="CO104" s="419"/>
      <c r="CP104" s="419"/>
      <c r="CQ104" s="419"/>
      <c r="CR104" s="419"/>
      <c r="CS104" s="419"/>
    </row>
    <row r="105" spans="3:97" s="10" customFormat="1" ht="33" customHeight="1" x14ac:dyDescent="0.4">
      <c r="D105" s="515" t="s">
        <v>632</v>
      </c>
      <c r="E105" s="455"/>
      <c r="F105" s="455"/>
      <c r="G105" s="455"/>
      <c r="H105" s="455"/>
      <c r="I105" s="455"/>
      <c r="J105" s="455"/>
      <c r="K105" s="516"/>
      <c r="L105" s="516"/>
      <c r="M105" s="516"/>
      <c r="N105" s="516"/>
      <c r="O105" s="516"/>
      <c r="P105" s="516"/>
      <c r="Q105" s="517"/>
      <c r="R105" s="517"/>
      <c r="S105" s="517"/>
      <c r="T105" s="517"/>
      <c r="U105" s="517"/>
      <c r="V105" s="517"/>
      <c r="W105" s="517"/>
      <c r="X105" s="517"/>
      <c r="Y105" s="517"/>
      <c r="Z105" s="517"/>
      <c r="AA105" s="517"/>
      <c r="AB105" s="517"/>
      <c r="AC105" s="456" t="s">
        <v>114</v>
      </c>
      <c r="AD105" s="457"/>
      <c r="CG105" s="419"/>
      <c r="CH105" s="419"/>
      <c r="CI105" s="419"/>
      <c r="CJ105" s="419"/>
      <c r="CK105" s="419"/>
      <c r="CL105" s="419"/>
      <c r="CM105" s="419"/>
      <c r="CN105" s="419"/>
      <c r="CO105" s="419"/>
      <c r="CP105" s="419"/>
      <c r="CQ105" s="419"/>
      <c r="CR105" s="419"/>
      <c r="CS105" s="419"/>
    </row>
    <row r="106" spans="3:97" hidden="1" x14ac:dyDescent="0.4"/>
    <row r="107" spans="3:97" x14ac:dyDescent="0.4">
      <c r="D107" s="27" t="s">
        <v>112</v>
      </c>
      <c r="F107" s="13"/>
      <c r="G107" s="13"/>
      <c r="H107" s="13"/>
      <c r="I107" s="13"/>
      <c r="J107" s="13"/>
      <c r="K107" s="30"/>
      <c r="L107" s="30"/>
      <c r="M107" s="30"/>
      <c r="N107" s="30"/>
      <c r="O107" s="30"/>
      <c r="P107" s="30"/>
      <c r="Q107" s="30"/>
      <c r="R107" s="30"/>
      <c r="S107" s="30"/>
      <c r="T107" s="30"/>
      <c r="U107" s="30"/>
      <c r="V107" s="30"/>
      <c r="W107" s="30"/>
      <c r="X107" s="30"/>
      <c r="Y107" s="30"/>
      <c r="Z107" s="30"/>
      <c r="AA107" s="30"/>
      <c r="AB107" s="30"/>
      <c r="AC107" s="14"/>
      <c r="AD107" s="14"/>
    </row>
    <row r="108" spans="3:97" x14ac:dyDescent="0.4">
      <c r="D108" s="461" t="s">
        <v>23</v>
      </c>
      <c r="E108" s="462"/>
      <c r="F108" s="462"/>
      <c r="G108" s="462"/>
      <c r="H108" s="462"/>
      <c r="I108" s="462"/>
      <c r="J108" s="463"/>
      <c r="K108" s="509" t="s">
        <v>24</v>
      </c>
      <c r="L108" s="510"/>
      <c r="M108" s="510"/>
      <c r="N108" s="510"/>
      <c r="O108" s="510"/>
      <c r="P108" s="510"/>
      <c r="Q108" s="510"/>
      <c r="R108" s="510"/>
      <c r="S108" s="510"/>
      <c r="T108" s="510"/>
      <c r="U108" s="510"/>
      <c r="V108" s="510"/>
      <c r="W108" s="510"/>
      <c r="X108" s="510"/>
      <c r="Y108" s="510"/>
      <c r="Z108" s="510"/>
      <c r="AA108" s="510"/>
      <c r="AB108" s="511"/>
      <c r="AC108" s="461" t="s">
        <v>5</v>
      </c>
      <c r="AD108" s="463"/>
    </row>
    <row r="109" spans="3:97" ht="17.25" customHeight="1" x14ac:dyDescent="0.4">
      <c r="D109" s="472" t="s">
        <v>82</v>
      </c>
      <c r="E109" s="473"/>
      <c r="F109" s="473"/>
      <c r="G109" s="473"/>
      <c r="H109" s="473"/>
      <c r="I109" s="473"/>
      <c r="J109" s="474"/>
      <c r="K109" s="497" t="s">
        <v>83</v>
      </c>
      <c r="L109" s="498"/>
      <c r="M109" s="498"/>
      <c r="N109" s="498"/>
      <c r="O109" s="498"/>
      <c r="P109" s="498"/>
      <c r="Q109" s="498"/>
      <c r="R109" s="498"/>
      <c r="S109" s="498"/>
      <c r="T109" s="498"/>
      <c r="U109" s="498"/>
      <c r="V109" s="498"/>
      <c r="W109" s="498" t="s">
        <v>84</v>
      </c>
      <c r="X109" s="498"/>
      <c r="Y109" s="498"/>
      <c r="Z109" s="498"/>
      <c r="AA109" s="498"/>
      <c r="AB109" s="499"/>
      <c r="AC109" s="482" t="s">
        <v>115</v>
      </c>
      <c r="AD109" s="483"/>
    </row>
    <row r="110" spans="3:97" ht="33" customHeight="1" x14ac:dyDescent="0.4">
      <c r="D110" s="475"/>
      <c r="E110" s="476"/>
      <c r="F110" s="476"/>
      <c r="G110" s="476"/>
      <c r="H110" s="476"/>
      <c r="I110" s="476"/>
      <c r="J110" s="477"/>
      <c r="K110" s="512"/>
      <c r="L110" s="513"/>
      <c r="M110" s="513"/>
      <c r="N110" s="513"/>
      <c r="O110" s="513"/>
      <c r="P110" s="513"/>
      <c r="Q110" s="513"/>
      <c r="R110" s="513"/>
      <c r="S110" s="513"/>
      <c r="T110" s="513"/>
      <c r="U110" s="513"/>
      <c r="V110" s="513"/>
      <c r="W110" s="513"/>
      <c r="X110" s="513"/>
      <c r="Y110" s="513"/>
      <c r="Z110" s="513"/>
      <c r="AA110" s="513"/>
      <c r="AB110" s="514"/>
      <c r="AC110" s="484"/>
      <c r="AD110" s="485"/>
    </row>
    <row r="111" spans="3:97" ht="17.25" customHeight="1" x14ac:dyDescent="0.4">
      <c r="D111" s="472" t="s">
        <v>86</v>
      </c>
      <c r="E111" s="473"/>
      <c r="F111" s="473"/>
      <c r="G111" s="473"/>
      <c r="H111" s="473"/>
      <c r="I111" s="473"/>
      <c r="J111" s="474"/>
      <c r="K111" s="497" t="s">
        <v>87</v>
      </c>
      <c r="L111" s="498"/>
      <c r="M111" s="498"/>
      <c r="N111" s="498"/>
      <c r="O111" s="498"/>
      <c r="P111" s="498"/>
      <c r="Q111" s="498"/>
      <c r="R111" s="498"/>
      <c r="S111" s="498"/>
      <c r="T111" s="498"/>
      <c r="U111" s="498"/>
      <c r="V111" s="498"/>
      <c r="W111" s="498" t="s">
        <v>88</v>
      </c>
      <c r="X111" s="498"/>
      <c r="Y111" s="498"/>
      <c r="Z111" s="498"/>
      <c r="AA111" s="498"/>
      <c r="AB111" s="499"/>
      <c r="AC111" s="482" t="s">
        <v>116</v>
      </c>
      <c r="AD111" s="483"/>
    </row>
    <row r="112" spans="3:97" ht="33" customHeight="1" x14ac:dyDescent="0.4">
      <c r="D112" s="475"/>
      <c r="E112" s="476"/>
      <c r="F112" s="476"/>
      <c r="G112" s="476"/>
      <c r="H112" s="476"/>
      <c r="I112" s="476"/>
      <c r="J112" s="477"/>
      <c r="K112" s="500"/>
      <c r="L112" s="501"/>
      <c r="M112" s="501"/>
      <c r="N112" s="501"/>
      <c r="O112" s="501"/>
      <c r="P112" s="501"/>
      <c r="Q112" s="501"/>
      <c r="R112" s="501"/>
      <c r="S112" s="501"/>
      <c r="T112" s="501"/>
      <c r="U112" s="501"/>
      <c r="V112" s="501"/>
      <c r="W112" s="501"/>
      <c r="X112" s="501"/>
      <c r="Y112" s="501"/>
      <c r="Z112" s="501"/>
      <c r="AA112" s="501"/>
      <c r="AB112" s="502"/>
      <c r="AC112" s="484"/>
      <c r="AD112" s="485"/>
    </row>
    <row r="113" spans="4:30" ht="17.25" customHeight="1" x14ac:dyDescent="0.4">
      <c r="D113" s="472" t="s">
        <v>90</v>
      </c>
      <c r="E113" s="473"/>
      <c r="F113" s="473"/>
      <c r="G113" s="473"/>
      <c r="H113" s="473"/>
      <c r="I113" s="473"/>
      <c r="J113" s="474"/>
      <c r="K113" s="497" t="s">
        <v>91</v>
      </c>
      <c r="L113" s="498"/>
      <c r="M113" s="498"/>
      <c r="N113" s="498"/>
      <c r="O113" s="498"/>
      <c r="P113" s="498" t="s">
        <v>92</v>
      </c>
      <c r="Q113" s="498"/>
      <c r="R113" s="498"/>
      <c r="S113" s="498"/>
      <c r="T113" s="498" t="s">
        <v>93</v>
      </c>
      <c r="U113" s="498"/>
      <c r="V113" s="498"/>
      <c r="W113" s="498"/>
      <c r="X113" s="498"/>
      <c r="Y113" s="498"/>
      <c r="Z113" s="498"/>
      <c r="AA113" s="498"/>
      <c r="AB113" s="499"/>
      <c r="AC113" s="482" t="s">
        <v>117</v>
      </c>
      <c r="AD113" s="483"/>
    </row>
    <row r="114" spans="4:30" ht="33" customHeight="1" x14ac:dyDescent="0.4">
      <c r="D114" s="475"/>
      <c r="E114" s="476"/>
      <c r="F114" s="476"/>
      <c r="G114" s="476"/>
      <c r="H114" s="476"/>
      <c r="I114" s="476"/>
      <c r="J114" s="477"/>
      <c r="K114" s="503"/>
      <c r="L114" s="504"/>
      <c r="M114" s="504"/>
      <c r="N114" s="504"/>
      <c r="O114" s="504"/>
      <c r="P114" s="504"/>
      <c r="Q114" s="504"/>
      <c r="R114" s="504"/>
      <c r="S114" s="504"/>
      <c r="T114" s="504"/>
      <c r="U114" s="504"/>
      <c r="V114" s="504"/>
      <c r="W114" s="504"/>
      <c r="X114" s="504"/>
      <c r="Y114" s="504"/>
      <c r="Z114" s="504"/>
      <c r="AA114" s="504"/>
      <c r="AB114" s="505"/>
      <c r="AC114" s="484"/>
      <c r="AD114" s="485"/>
    </row>
    <row r="115" spans="4:30" ht="17.25" customHeight="1" x14ac:dyDescent="0.4">
      <c r="D115" s="472" t="s">
        <v>95</v>
      </c>
      <c r="E115" s="473"/>
      <c r="F115" s="473"/>
      <c r="G115" s="473"/>
      <c r="H115" s="473"/>
      <c r="I115" s="473"/>
      <c r="J115" s="474"/>
      <c r="K115" s="478" t="s">
        <v>646</v>
      </c>
      <c r="L115" s="479"/>
      <c r="M115" s="479"/>
      <c r="N115" s="480"/>
      <c r="O115" s="480"/>
      <c r="P115" s="480"/>
      <c r="Q115" s="480"/>
      <c r="R115" s="480"/>
      <c r="S115" s="480"/>
      <c r="T115" s="480"/>
      <c r="U115" s="480"/>
      <c r="V115" s="480"/>
      <c r="W115" s="480"/>
      <c r="X115" s="480"/>
      <c r="Y115" s="480"/>
      <c r="Z115" s="480"/>
      <c r="AA115" s="480"/>
      <c r="AB115" s="481"/>
      <c r="AC115" s="482" t="s">
        <v>118</v>
      </c>
      <c r="AD115" s="483"/>
    </row>
    <row r="116" spans="4:30" ht="33" customHeight="1" x14ac:dyDescent="0.4">
      <c r="D116" s="475"/>
      <c r="E116" s="476"/>
      <c r="F116" s="476"/>
      <c r="G116" s="476"/>
      <c r="H116" s="476"/>
      <c r="I116" s="476"/>
      <c r="J116" s="477"/>
      <c r="K116" s="486"/>
      <c r="L116" s="487"/>
      <c r="M116" s="487"/>
      <c r="N116" s="487"/>
      <c r="O116" s="487"/>
      <c r="P116" s="487"/>
      <c r="Q116" s="487"/>
      <c r="R116" s="487"/>
      <c r="S116" s="487"/>
      <c r="T116" s="487"/>
      <c r="U116" s="487"/>
      <c r="V116" s="487"/>
      <c r="W116" s="487"/>
      <c r="X116" s="487"/>
      <c r="Y116" s="487"/>
      <c r="Z116" s="487"/>
      <c r="AA116" s="487"/>
      <c r="AB116" s="488"/>
      <c r="AC116" s="484"/>
      <c r="AD116" s="485"/>
    </row>
    <row r="117" spans="4:30" ht="33" customHeight="1" x14ac:dyDescent="0.4">
      <c r="D117" s="458" t="s">
        <v>97</v>
      </c>
      <c r="E117" s="459"/>
      <c r="F117" s="459"/>
      <c r="G117" s="459"/>
      <c r="H117" s="459"/>
      <c r="I117" s="459"/>
      <c r="J117" s="460"/>
      <c r="K117" s="489"/>
      <c r="L117" s="490"/>
      <c r="M117" s="490"/>
      <c r="N117" s="490"/>
      <c r="O117" s="490"/>
      <c r="P117" s="490"/>
      <c r="Q117" s="490"/>
      <c r="R117" s="490"/>
      <c r="S117" s="490"/>
      <c r="T117" s="490"/>
      <c r="U117" s="490"/>
      <c r="V117" s="490"/>
      <c r="W117" s="490"/>
      <c r="X117" s="490"/>
      <c r="Y117" s="490"/>
      <c r="Z117" s="490"/>
      <c r="AA117" s="490"/>
      <c r="AB117" s="491"/>
      <c r="AC117" s="482" t="s">
        <v>119</v>
      </c>
      <c r="AD117" s="483"/>
    </row>
    <row r="118" spans="4:30" ht="33" customHeight="1" x14ac:dyDescent="0.4">
      <c r="D118" s="458" t="s">
        <v>99</v>
      </c>
      <c r="E118" s="459"/>
      <c r="F118" s="459"/>
      <c r="G118" s="459"/>
      <c r="H118" s="459"/>
      <c r="I118" s="459"/>
      <c r="J118" s="460"/>
      <c r="K118" s="489"/>
      <c r="L118" s="490"/>
      <c r="M118" s="490"/>
      <c r="N118" s="490"/>
      <c r="O118" s="490"/>
      <c r="P118" s="490"/>
      <c r="Q118" s="490"/>
      <c r="R118" s="490"/>
      <c r="S118" s="490"/>
      <c r="T118" s="490"/>
      <c r="U118" s="490"/>
      <c r="V118" s="490"/>
      <c r="W118" s="490"/>
      <c r="X118" s="490"/>
      <c r="Y118" s="490"/>
      <c r="Z118" s="490"/>
      <c r="AA118" s="490"/>
      <c r="AB118" s="491"/>
      <c r="AC118" s="492"/>
      <c r="AD118" s="493"/>
    </row>
    <row r="119" spans="4:30" ht="33" customHeight="1" x14ac:dyDescent="0.4">
      <c r="D119" s="458" t="s">
        <v>100</v>
      </c>
      <c r="E119" s="459"/>
      <c r="F119" s="459"/>
      <c r="G119" s="459"/>
      <c r="H119" s="459"/>
      <c r="I119" s="459"/>
      <c r="J119" s="460"/>
      <c r="K119" s="494"/>
      <c r="L119" s="495"/>
      <c r="M119" s="495"/>
      <c r="N119" s="495"/>
      <c r="O119" s="495"/>
      <c r="P119" s="495"/>
      <c r="Q119" s="495"/>
      <c r="R119" s="495"/>
      <c r="S119" s="495"/>
      <c r="T119" s="495"/>
      <c r="U119" s="495"/>
      <c r="V119" s="495"/>
      <c r="W119" s="495"/>
      <c r="X119" s="495"/>
      <c r="Y119" s="495"/>
      <c r="Z119" s="495"/>
      <c r="AA119" s="495"/>
      <c r="AB119" s="496"/>
      <c r="AC119" s="484"/>
      <c r="AD119" s="485"/>
    </row>
    <row r="120" spans="4:30" x14ac:dyDescent="0.4">
      <c r="D120" s="8" t="s">
        <v>113</v>
      </c>
    </row>
    <row r="121" spans="4:30" ht="51" customHeight="1" x14ac:dyDescent="0.4">
      <c r="D121" s="458" t="s">
        <v>101</v>
      </c>
      <c r="E121" s="459"/>
      <c r="F121" s="459"/>
      <c r="G121" s="459"/>
      <c r="H121" s="459"/>
      <c r="I121" s="459"/>
      <c r="J121" s="459"/>
      <c r="K121" s="460"/>
      <c r="L121" s="461" t="s">
        <v>102</v>
      </c>
      <c r="M121" s="462"/>
      <c r="N121" s="462"/>
      <c r="O121" s="462"/>
      <c r="P121" s="462"/>
      <c r="Q121" s="462"/>
      <c r="R121" s="462"/>
      <c r="S121" s="462"/>
      <c r="T121" s="462"/>
      <c r="U121" s="462"/>
      <c r="V121" s="462"/>
      <c r="W121" s="462"/>
      <c r="X121" s="462"/>
      <c r="Y121" s="462"/>
      <c r="Z121" s="462"/>
      <c r="AA121" s="462"/>
      <c r="AB121" s="463"/>
      <c r="AC121" s="464" t="s">
        <v>5</v>
      </c>
      <c r="AD121" s="464"/>
    </row>
    <row r="122" spans="4:30" ht="33" customHeight="1" x14ac:dyDescent="0.4">
      <c r="D122" s="465"/>
      <c r="E122" s="466"/>
      <c r="F122" s="466"/>
      <c r="G122" s="466"/>
      <c r="H122" s="466"/>
      <c r="I122" s="466"/>
      <c r="J122" s="466"/>
      <c r="K122" s="467"/>
      <c r="L122" s="468"/>
      <c r="M122" s="469"/>
      <c r="N122" s="469"/>
      <c r="O122" s="469"/>
      <c r="P122" s="469"/>
      <c r="Q122" s="469"/>
      <c r="R122" s="469"/>
      <c r="S122" s="469"/>
      <c r="T122" s="469"/>
      <c r="U122" s="469"/>
      <c r="V122" s="469"/>
      <c r="W122" s="469"/>
      <c r="X122" s="469"/>
      <c r="Y122" s="469"/>
      <c r="Z122" s="469"/>
      <c r="AA122" s="469"/>
      <c r="AB122" s="470"/>
      <c r="AC122" s="464" t="s">
        <v>121</v>
      </c>
      <c r="AD122" s="464"/>
    </row>
    <row r="124" spans="4:30" ht="33.75" customHeight="1" x14ac:dyDescent="0.4">
      <c r="D124" s="12"/>
      <c r="E124" s="26" t="s">
        <v>26</v>
      </c>
      <c r="F124" s="451" t="s">
        <v>77</v>
      </c>
      <c r="G124" s="471"/>
      <c r="H124" s="452" t="s">
        <v>104</v>
      </c>
      <c r="I124" s="453"/>
      <c r="J124" s="453"/>
      <c r="K124" s="453"/>
      <c r="L124" s="453"/>
      <c r="M124" s="453"/>
      <c r="N124" s="453"/>
      <c r="O124" s="453"/>
      <c r="P124" s="453"/>
      <c r="Q124" s="453"/>
      <c r="R124" s="453"/>
      <c r="S124" s="453"/>
      <c r="T124" s="453"/>
      <c r="U124" s="453"/>
      <c r="V124" s="453"/>
      <c r="W124" s="453"/>
      <c r="X124" s="453"/>
      <c r="Y124" s="453"/>
      <c r="Z124" s="453"/>
      <c r="AA124" s="453"/>
      <c r="AB124" s="453"/>
      <c r="AC124" s="453"/>
      <c r="AD124" s="453"/>
    </row>
    <row r="125" spans="4:30" x14ac:dyDescent="0.4">
      <c r="D125" s="11"/>
      <c r="E125" s="11"/>
      <c r="F125" s="451" t="s">
        <v>80</v>
      </c>
      <c r="G125" s="471"/>
      <c r="H125" s="452" t="s">
        <v>129</v>
      </c>
      <c r="I125" s="453"/>
      <c r="J125" s="453"/>
      <c r="K125" s="453"/>
      <c r="L125" s="453"/>
      <c r="M125" s="453"/>
      <c r="N125" s="453"/>
      <c r="O125" s="453"/>
      <c r="P125" s="453"/>
      <c r="Q125" s="453"/>
      <c r="R125" s="453"/>
      <c r="S125" s="453"/>
      <c r="T125" s="453"/>
      <c r="U125" s="453"/>
      <c r="V125" s="453"/>
      <c r="W125" s="453"/>
      <c r="X125" s="453"/>
      <c r="Y125" s="453"/>
      <c r="Z125" s="453"/>
      <c r="AA125" s="453"/>
      <c r="AB125" s="453"/>
      <c r="AC125" s="453"/>
      <c r="AD125" s="453"/>
    </row>
    <row r="126" spans="4:30" x14ac:dyDescent="0.4">
      <c r="D126" s="12"/>
      <c r="E126" s="26"/>
      <c r="F126" s="451" t="s">
        <v>85</v>
      </c>
      <c r="G126" s="451"/>
      <c r="H126" s="452" t="s">
        <v>123</v>
      </c>
      <c r="I126" s="454"/>
      <c r="J126" s="454"/>
      <c r="K126" s="454"/>
      <c r="L126" s="454"/>
      <c r="M126" s="454"/>
      <c r="N126" s="454"/>
      <c r="O126" s="454"/>
      <c r="P126" s="454"/>
      <c r="Q126" s="454"/>
      <c r="R126" s="454"/>
      <c r="S126" s="454"/>
      <c r="T126" s="454"/>
      <c r="U126" s="454"/>
      <c r="V126" s="454"/>
      <c r="W126" s="454"/>
      <c r="X126" s="454"/>
      <c r="Y126" s="454"/>
      <c r="Z126" s="454"/>
      <c r="AA126" s="454"/>
      <c r="AB126" s="454"/>
      <c r="AC126" s="454"/>
      <c r="AD126" s="454"/>
    </row>
    <row r="127" spans="4:30" x14ac:dyDescent="0.4">
      <c r="D127" s="12"/>
      <c r="E127" s="26"/>
      <c r="F127" s="451" t="s">
        <v>89</v>
      </c>
      <c r="G127" s="451"/>
      <c r="H127" s="452" t="s">
        <v>122</v>
      </c>
      <c r="I127" s="454"/>
      <c r="J127" s="454"/>
      <c r="K127" s="454"/>
      <c r="L127" s="454"/>
      <c r="M127" s="454"/>
      <c r="N127" s="454"/>
      <c r="O127" s="454"/>
      <c r="P127" s="454"/>
      <c r="Q127" s="454"/>
      <c r="R127" s="454"/>
      <c r="S127" s="454"/>
      <c r="T127" s="454"/>
      <c r="U127" s="454"/>
      <c r="V127" s="454"/>
      <c r="W127" s="454"/>
      <c r="X127" s="454"/>
      <c r="Y127" s="454"/>
      <c r="Z127" s="454"/>
      <c r="AA127" s="454"/>
      <c r="AB127" s="454"/>
      <c r="AC127" s="454"/>
      <c r="AD127" s="454"/>
    </row>
    <row r="128" spans="4:30" x14ac:dyDescent="0.4">
      <c r="D128" s="12"/>
      <c r="E128" s="26"/>
      <c r="F128" s="451" t="s">
        <v>94</v>
      </c>
      <c r="G128" s="451"/>
      <c r="H128" s="452" t="s">
        <v>105</v>
      </c>
      <c r="I128" s="454"/>
      <c r="J128" s="454"/>
      <c r="K128" s="454"/>
      <c r="L128" s="454"/>
      <c r="M128" s="454"/>
      <c r="N128" s="454"/>
      <c r="O128" s="454"/>
      <c r="P128" s="454"/>
      <c r="Q128" s="454"/>
      <c r="R128" s="454"/>
      <c r="S128" s="454"/>
      <c r="T128" s="454"/>
      <c r="U128" s="454"/>
      <c r="V128" s="454"/>
      <c r="W128" s="454"/>
      <c r="X128" s="454"/>
      <c r="Y128" s="454"/>
      <c r="Z128" s="454"/>
      <c r="AA128" s="454"/>
      <c r="AB128" s="454"/>
      <c r="AC128" s="454"/>
      <c r="AD128" s="454"/>
    </row>
    <row r="129" spans="4:30" x14ac:dyDescent="0.4">
      <c r="D129" s="11"/>
      <c r="E129" s="11"/>
      <c r="F129" s="451" t="s">
        <v>96</v>
      </c>
      <c r="G129" s="451"/>
      <c r="H129" s="452" t="s">
        <v>106</v>
      </c>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row>
    <row r="130" spans="4:30" ht="30.75" customHeight="1" x14ac:dyDescent="0.4">
      <c r="D130" s="12"/>
      <c r="E130" s="26"/>
      <c r="F130" s="451" t="s">
        <v>98</v>
      </c>
      <c r="G130" s="451"/>
      <c r="H130" s="452" t="s">
        <v>107</v>
      </c>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row>
    <row r="131" spans="4:30" ht="30.75" customHeight="1" x14ac:dyDescent="0.4">
      <c r="D131" s="12"/>
      <c r="E131" s="26"/>
      <c r="F131" s="451" t="s">
        <v>103</v>
      </c>
      <c r="G131" s="451"/>
      <c r="H131" s="452" t="s">
        <v>108</v>
      </c>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row>
    <row r="132" spans="4:30" ht="29.25" customHeight="1" x14ac:dyDescent="0.4">
      <c r="D132" s="12"/>
      <c r="E132" s="26"/>
      <c r="F132" s="451" t="s">
        <v>120</v>
      </c>
      <c r="G132" s="451"/>
      <c r="H132" s="452" t="s">
        <v>109</v>
      </c>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row>
  </sheetData>
  <sheetProtection password="CC8A" sheet="1" selectLockedCells="1"/>
  <mergeCells count="224">
    <mergeCell ref="F86:G86"/>
    <mergeCell ref="H86:AD86"/>
    <mergeCell ref="C21:AE21"/>
    <mergeCell ref="D24:J24"/>
    <mergeCell ref="K24:AB24"/>
    <mergeCell ref="AC24:AD24"/>
    <mergeCell ref="D25:J25"/>
    <mergeCell ref="K25:AB25"/>
    <mergeCell ref="AC25:AD25"/>
    <mergeCell ref="Z26:AB26"/>
    <mergeCell ref="W26:Y26"/>
    <mergeCell ref="AC42:AD42"/>
    <mergeCell ref="D58:H58"/>
    <mergeCell ref="I58:S58"/>
    <mergeCell ref="T58:AB58"/>
    <mergeCell ref="AC58:AD58"/>
    <mergeCell ref="D59:H59"/>
    <mergeCell ref="I59:S59"/>
    <mergeCell ref="T59:AB59"/>
    <mergeCell ref="AC59:AD59"/>
    <mergeCell ref="D55:H55"/>
    <mergeCell ref="I55:S55"/>
    <mergeCell ref="T55:AB55"/>
    <mergeCell ref="D56:H56"/>
    <mergeCell ref="W45:AB45"/>
    <mergeCell ref="Z2:AA2"/>
    <mergeCell ref="AC2:AD2"/>
    <mergeCell ref="R6:AE6"/>
    <mergeCell ref="C16:AE16"/>
    <mergeCell ref="C17:AE17"/>
    <mergeCell ref="C19:AE19"/>
    <mergeCell ref="R8:AE10"/>
    <mergeCell ref="R12:AE12"/>
    <mergeCell ref="R13:AE13"/>
    <mergeCell ref="R14:AE14"/>
    <mergeCell ref="E8:Q10"/>
    <mergeCell ref="AC56:AD56"/>
    <mergeCell ref="D70:J70"/>
    <mergeCell ref="K70:AB70"/>
    <mergeCell ref="AC70:AD70"/>
    <mergeCell ref="D27:J29"/>
    <mergeCell ref="K27:M27"/>
    <mergeCell ref="N27:AB27"/>
    <mergeCell ref="AC27:AD29"/>
    <mergeCell ref="K28:M28"/>
    <mergeCell ref="N28:AB28"/>
    <mergeCell ref="K29:M29"/>
    <mergeCell ref="N29:AB29"/>
    <mergeCell ref="AC41:AD41"/>
    <mergeCell ref="AC40:AD40"/>
    <mergeCell ref="AC43:AD43"/>
    <mergeCell ref="AC45:AD45"/>
    <mergeCell ref="K41:P41"/>
    <mergeCell ref="Q41:V41"/>
    <mergeCell ref="W41:AB41"/>
    <mergeCell ref="K43:P43"/>
    <mergeCell ref="Q43:V43"/>
    <mergeCell ref="W43:AB43"/>
    <mergeCell ref="K45:P45"/>
    <mergeCell ref="Q45:V45"/>
    <mergeCell ref="D61:H61"/>
    <mergeCell ref="I61:S61"/>
    <mergeCell ref="T61:AB61"/>
    <mergeCell ref="AC61:AD61"/>
    <mergeCell ref="F84:G84"/>
    <mergeCell ref="H84:AD84"/>
    <mergeCell ref="AC26:AD26"/>
    <mergeCell ref="D30:J30"/>
    <mergeCell ref="K30:AB30"/>
    <mergeCell ref="AC30:AD30"/>
    <mergeCell ref="D54:H54"/>
    <mergeCell ref="I54:S54"/>
    <mergeCell ref="T54:AB54"/>
    <mergeCell ref="AC54:AD54"/>
    <mergeCell ref="D26:J26"/>
    <mergeCell ref="K26:M26"/>
    <mergeCell ref="N26:P26"/>
    <mergeCell ref="Q26:S26"/>
    <mergeCell ref="T26:V26"/>
    <mergeCell ref="AC55:AD55"/>
    <mergeCell ref="I56:L56"/>
    <mergeCell ref="M56:P56"/>
    <mergeCell ref="Q56:T56"/>
    <mergeCell ref="U56:AB56"/>
    <mergeCell ref="F88:G88"/>
    <mergeCell ref="H88:AD88"/>
    <mergeCell ref="D41:J41"/>
    <mergeCell ref="F87:G87"/>
    <mergeCell ref="H87:AD87"/>
    <mergeCell ref="F78:G78"/>
    <mergeCell ref="H78:AD78"/>
    <mergeCell ref="F79:G79"/>
    <mergeCell ref="H79:AD79"/>
    <mergeCell ref="F81:G81"/>
    <mergeCell ref="H81:AD81"/>
    <mergeCell ref="D74:J74"/>
    <mergeCell ref="K74:AB74"/>
    <mergeCell ref="AC74:AD74"/>
    <mergeCell ref="D75:J75"/>
    <mergeCell ref="K75:N75"/>
    <mergeCell ref="O75:P75"/>
    <mergeCell ref="D71:J71"/>
    <mergeCell ref="K71:AB71"/>
    <mergeCell ref="AC71:AD71"/>
    <mergeCell ref="D60:H60"/>
    <mergeCell ref="I60:S60"/>
    <mergeCell ref="T60:AB60"/>
    <mergeCell ref="AC60:AD60"/>
    <mergeCell ref="AC75:AD75"/>
    <mergeCell ref="D72:J72"/>
    <mergeCell ref="K72:AB72"/>
    <mergeCell ref="AC72:AD72"/>
    <mergeCell ref="D73:J73"/>
    <mergeCell ref="K73:N73"/>
    <mergeCell ref="O73:P73"/>
    <mergeCell ref="Q73:U73"/>
    <mergeCell ref="V73:AB73"/>
    <mergeCell ref="AC73:AD73"/>
    <mergeCell ref="D49:J49"/>
    <mergeCell ref="K49:AB49"/>
    <mergeCell ref="AC49:AD49"/>
    <mergeCell ref="C92:AE92"/>
    <mergeCell ref="V2:X2"/>
    <mergeCell ref="F85:G85"/>
    <mergeCell ref="H85:AD85"/>
    <mergeCell ref="D43:J43"/>
    <mergeCell ref="AC44:AD44"/>
    <mergeCell ref="D45:J45"/>
    <mergeCell ref="F80:G80"/>
    <mergeCell ref="H80:AD80"/>
    <mergeCell ref="AC47:AD47"/>
    <mergeCell ref="D48:J48"/>
    <mergeCell ref="K48:AB48"/>
    <mergeCell ref="AC48:AD48"/>
    <mergeCell ref="D50:J50"/>
    <mergeCell ref="K50:AB50"/>
    <mergeCell ref="AC50:AD50"/>
    <mergeCell ref="D47:J47"/>
    <mergeCell ref="K47:AB47"/>
    <mergeCell ref="Q75:U75"/>
    <mergeCell ref="V75:W75"/>
    <mergeCell ref="X75:AB75"/>
    <mergeCell ref="D97:J97"/>
    <mergeCell ref="K97:AB97"/>
    <mergeCell ref="AC97:AD97"/>
    <mergeCell ref="D98:J99"/>
    <mergeCell ref="K98:S98"/>
    <mergeCell ref="T98:AB98"/>
    <mergeCell ref="AC98:AD99"/>
    <mergeCell ref="K99:S99"/>
    <mergeCell ref="T99:AA99"/>
    <mergeCell ref="D100:J100"/>
    <mergeCell ref="K100:AB100"/>
    <mergeCell ref="AC100:AD100"/>
    <mergeCell ref="D108:J108"/>
    <mergeCell ref="K108:AB108"/>
    <mergeCell ref="AC108:AD108"/>
    <mergeCell ref="D109:J110"/>
    <mergeCell ref="K109:V109"/>
    <mergeCell ref="W109:AB109"/>
    <mergeCell ref="AC109:AD110"/>
    <mergeCell ref="K110:V110"/>
    <mergeCell ref="W110:AB110"/>
    <mergeCell ref="D105:J105"/>
    <mergeCell ref="K105:P105"/>
    <mergeCell ref="Q105:V105"/>
    <mergeCell ref="W105:AB105"/>
    <mergeCell ref="D111:J112"/>
    <mergeCell ref="K111:V111"/>
    <mergeCell ref="W111:AB111"/>
    <mergeCell ref="AC111:AD112"/>
    <mergeCell ref="K112:V112"/>
    <mergeCell ref="W112:AB112"/>
    <mergeCell ref="D113:J114"/>
    <mergeCell ref="K113:O113"/>
    <mergeCell ref="P113:S113"/>
    <mergeCell ref="T113:AB113"/>
    <mergeCell ref="AC113:AD114"/>
    <mergeCell ref="K114:O114"/>
    <mergeCell ref="P114:S114"/>
    <mergeCell ref="T114:AB114"/>
    <mergeCell ref="D122:K122"/>
    <mergeCell ref="L122:AB122"/>
    <mergeCell ref="AC122:AD122"/>
    <mergeCell ref="F124:G124"/>
    <mergeCell ref="H124:AD124"/>
    <mergeCell ref="F125:G125"/>
    <mergeCell ref="H125:AD125"/>
    <mergeCell ref="D115:J116"/>
    <mergeCell ref="K115:M115"/>
    <mergeCell ref="N115:AB115"/>
    <mergeCell ref="AC115:AD116"/>
    <mergeCell ref="K116:AB116"/>
    <mergeCell ref="D117:J117"/>
    <mergeCell ref="K117:AB117"/>
    <mergeCell ref="AC117:AD119"/>
    <mergeCell ref="D118:J118"/>
    <mergeCell ref="K118:AB118"/>
    <mergeCell ref="D119:J119"/>
    <mergeCell ref="K119:AB119"/>
    <mergeCell ref="F82:G82"/>
    <mergeCell ref="H82:AD82"/>
    <mergeCell ref="F83:G83"/>
    <mergeCell ref="H83:AD83"/>
    <mergeCell ref="F126:G126"/>
    <mergeCell ref="H126:AD126"/>
    <mergeCell ref="F132:G132"/>
    <mergeCell ref="H132:AD132"/>
    <mergeCell ref="AC104:AD104"/>
    <mergeCell ref="AC105:AD105"/>
    <mergeCell ref="D104:AB104"/>
    <mergeCell ref="F127:G127"/>
    <mergeCell ref="H127:AD127"/>
    <mergeCell ref="F128:G128"/>
    <mergeCell ref="H128:AD128"/>
    <mergeCell ref="F129:G129"/>
    <mergeCell ref="H129:AD129"/>
    <mergeCell ref="F130:G130"/>
    <mergeCell ref="H130:AD130"/>
    <mergeCell ref="F131:G131"/>
    <mergeCell ref="H131:AD131"/>
    <mergeCell ref="D121:K121"/>
    <mergeCell ref="L121:AB121"/>
    <mergeCell ref="AC121:AD121"/>
  </mergeCells>
  <phoneticPr fontId="1"/>
  <conditionalFormatting sqref="K27:M29">
    <cfRule type="expression" dxfId="79" priority="28">
      <formula>AND(ISBLANK($K$27),ISBLANK($K$28),ISBLANK($K$29))</formula>
    </cfRule>
  </conditionalFormatting>
  <conditionalFormatting sqref="I56:T56">
    <cfRule type="expression" dxfId="78" priority="23">
      <formula>NOT($K$27="○")</formula>
    </cfRule>
  </conditionalFormatting>
  <conditionalFormatting sqref="W26:Y26 Q26:S26 K26:M26 K25:AB25">
    <cfRule type="expression" dxfId="77" priority="20">
      <formula>ISBLANK(K25)</formula>
    </cfRule>
  </conditionalFormatting>
  <conditionalFormatting sqref="K30:AB30">
    <cfRule type="expression" dxfId="76" priority="19">
      <formula>ISBLANK($K$30)</formula>
    </cfRule>
  </conditionalFormatting>
  <conditionalFormatting sqref="K41:AB41">
    <cfRule type="expression" dxfId="75" priority="17">
      <formula>NOT($K$27="○")</formula>
    </cfRule>
  </conditionalFormatting>
  <conditionalFormatting sqref="K43:AB43">
    <cfRule type="expression" dxfId="74" priority="16">
      <formula>NOT(AND($K$25="変更",$K$28="○"))</formula>
    </cfRule>
  </conditionalFormatting>
  <conditionalFormatting sqref="K45:AB45">
    <cfRule type="expression" dxfId="73" priority="15">
      <formula>NOT(AND($K$25="変更",$K$29="○"))</formula>
    </cfRule>
  </conditionalFormatting>
  <conditionalFormatting sqref="K117:AB119">
    <cfRule type="expression" dxfId="72" priority="14">
      <formula>$K$114&lt;&gt;"再委託先名義"</formula>
    </cfRule>
  </conditionalFormatting>
  <conditionalFormatting sqref="K71:AB72 K73:N73 Q73:U73 K74:AB74 K75:N75 Q75:U75 X75:AB75">
    <cfRule type="expression" dxfId="71" priority="11">
      <formula>NOT($K$25="新規開設")</formula>
    </cfRule>
  </conditionalFormatting>
  <conditionalFormatting sqref="K100:AB100">
    <cfRule type="expression" dxfId="70" priority="10">
      <formula>$K$99&lt;&gt;"その他"</formula>
    </cfRule>
  </conditionalFormatting>
  <conditionalFormatting sqref="T99:AA99">
    <cfRule type="expression" dxfId="69" priority="9">
      <formula>$K$99&lt;&gt;"1件当たりの金額を定める"</formula>
    </cfRule>
  </conditionalFormatting>
  <conditionalFormatting sqref="T55:AB55 I56:T56 T59:AB61">
    <cfRule type="expression" dxfId="68" priority="6">
      <formula>$K$25="変更"</formula>
    </cfRule>
  </conditionalFormatting>
  <conditionalFormatting sqref="I55:S55 I59:S61">
    <cfRule type="expression" dxfId="67" priority="5">
      <formula>$K$25="変更"</formula>
    </cfRule>
  </conditionalFormatting>
  <conditionalFormatting sqref="K99:S99 K105:AB105 K110:AB110 K112:AB112 K114:AB114 N115:AB115 K116:AB116 D122:AB122">
    <cfRule type="expression" dxfId="66" priority="2">
      <formula>NOT($K$27="○")</formula>
    </cfRule>
  </conditionalFormatting>
  <dataValidations count="17">
    <dataValidation type="list" operator="equal" allowBlank="1" showInputMessage="1" showErrorMessage="1" sqref="K27:M29">
      <formula1>"○"</formula1>
    </dataValidation>
    <dataValidation type="list" allowBlank="1" showInputMessage="1" showErrorMessage="1" sqref="P114:S114">
      <formula1>"普通,当座,その他"</formula1>
    </dataValidation>
    <dataValidation type="list" allowBlank="1" showInputMessage="1" showErrorMessage="1" sqref="K114:O114">
      <formula1>"自己名義,再委託先名義"</formula1>
    </dataValidation>
    <dataValidation type="list" allowBlank="1" showInputMessage="1" showErrorMessage="1" sqref="K119:AB119">
      <formula1>"口座管理機関,口座管理機関以外"</formula1>
    </dataValidation>
    <dataValidation type="list" allowBlank="1" showInputMessage="1" showErrorMessage="1" sqref="K99:S99">
      <formula1>"1件当たりの金額を定める,費用を請求しない,その他"</formula1>
    </dataValidation>
    <dataValidation type="list" imeMode="disabled" allowBlank="1" showInputMessage="1" showErrorMessage="1" errorTitle="形式エラー" error="新規開設又は変更から選択してください。" sqref="K25:AB25">
      <formula1>"新規開設,変更"</formula1>
    </dataValidation>
    <dataValidation type="custom" imeMode="disabled" allowBlank="1" showInputMessage="1" showErrorMessage="1" errorTitle="形式エラー" error="半角数字２桁で御記入ください。" sqref="K41:AB41">
      <formula1>AND(LEN(K41)=LENB(K41),LEN(K41)=2)</formula1>
    </dataValidation>
    <dataValidation type="custom" imeMode="disabled" allowBlank="1" showInputMessage="1" showErrorMessage="1" errorTitle="形式エラー" error="半角数字4桁で御記入ください。" sqref="K112:V112">
      <formula1>AND(LEN(K112)=LENB(K112),LEN(K112)=4)</formula1>
    </dataValidation>
    <dataValidation type="custom" imeMode="disabled" allowBlank="1" showInputMessage="1" showErrorMessage="1" errorTitle="形式エラー" error="半角数字3桁で御記入ください。" sqref="W112:AB112">
      <formula1>AND(LEN(W112)=LENB(W112),LEN(W112)=3)</formula1>
    </dataValidation>
    <dataValidation type="custom" imeMode="disabled" allowBlank="1" showInputMessage="1" showErrorMessage="1" errorTitle="形式エラー" error="半角数字7桁で御記入ください。" sqref="T114:AB114">
      <formula1>AND(LEN(T114)=LENB(T114),LEN(T114)=7)</formula1>
    </dataValidation>
    <dataValidation type="custom" imeMode="disabled" allowBlank="1" showInputMessage="1" showErrorMessage="1" errorTitle="形式エラー" error="半角数字5桁で御記入ください。" sqref="T55:AB55 T59:AB61 K30:AB30">
      <formula1>AND(LEN(K30)=LENB(K30),LEN(K30)=5)</formula1>
    </dataValidation>
    <dataValidation type="custom" imeMode="disabled" allowBlank="1" showInputMessage="1" showErrorMessage="1" errorTitle="形式エラー" error="半角数字2桁で御記入ください。" sqref="I56:T56 K45:AB45 K43:AB43 K105:AB105">
      <formula1>AND(LEN(I43)=LENB(I43),LEN(I43)=2)</formula1>
    </dataValidation>
    <dataValidation type="custom" imeMode="halfAlpha" allowBlank="1" showInputMessage="1" showErrorMessage="1" errorTitle="形式エラー" error="半角数字4桁で御記入ください。" sqref="K26:M26">
      <formula1>AND(LEN(K26)=4,ISNUMBER(K26))</formula1>
    </dataValidation>
    <dataValidation type="whole" imeMode="halfAlpha" allowBlank="1" showInputMessage="1" showErrorMessage="1" errorTitle="形式エラー" error="半角数字で1～12の値を御記入ください。" sqref="Q26:S26">
      <formula1>1</formula1>
      <formula2>12</formula2>
    </dataValidation>
    <dataValidation type="whole" imeMode="halfAlpha" allowBlank="1" showInputMessage="1" showErrorMessage="1" errorTitle="形式エラー" error="半角数字で1～31の値を御記入ください。" sqref="W26:Y26">
      <formula1>1</formula1>
      <formula2>31</formula2>
    </dataValidation>
    <dataValidation type="custom" imeMode="halfKatakana" allowBlank="1" showInputMessage="1" showErrorMessage="1" errorTitle="形式エラー" error="すべて半角カナで､30文字以内で御記入ください。_x000a_拗音（ｧｨｩｪｫｬｭｮ）は使用できません。" sqref="N115:AB115">
      <formula1>AND(LEN(N115)=LENB(N115),LEN(N115)&lt;=30,NOT(OR(COUNTIF(N115,"*ｬ*")&gt;=1,COUNTIF(N115,"*ｭ*")&gt;=1,COUNTIF(N115,"*ｮ*")&gt;=1,COUNTIF(N115,"*ｧ*")&gt;=1,COUNTIF(N115,"*ｨ*")&gt;=1,COUNTIF(N115,"*ｩ*")&gt;=1,COUNTIF(N115,"*ｪ*")&gt;=1,COUNTIF(N115,"*ｫ*")&gt;=1)))</formula1>
    </dataValidation>
    <dataValidation type="custom" allowBlank="1" showInputMessage="1" showErrorMessage="1" errorTitle="形式エラー" error="すべて全角文字で御記入ください。" sqref="K116:AB116">
      <formula1>K116=DBCS(K116)</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Header>&amp;R&amp;10&amp;K000000FIAMI-B02&amp;7（2024年4月1日版）</oddHeader>
  </headerFooter>
  <rowBreaks count="4" manualBreakCount="4">
    <brk id="37" min="2" max="30" man="1"/>
    <brk id="68" min="2" max="30" man="1"/>
    <brk id="93" min="2" max="30" man="1"/>
    <brk id="123" min="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12"/>
  <sheetViews>
    <sheetView zoomScale="70" zoomScaleNormal="70" zoomScaleSheetLayoutView="70" workbookViewId="0">
      <pane xSplit="4" ySplit="12" topLeftCell="E13" activePane="bottomRight" state="frozen"/>
      <selection activeCell="V2" sqref="V2:X2"/>
      <selection pane="topRight" activeCell="V2" sqref="V2:X2"/>
      <selection pane="bottomLeft" activeCell="V2" sqref="V2:X2"/>
      <selection pane="bottomRight" activeCell="V2" sqref="V2:X2"/>
    </sheetView>
  </sheetViews>
  <sheetFormatPr defaultRowHeight="18.75" x14ac:dyDescent="0.4"/>
  <cols>
    <col min="1" max="1" width="2.625" customWidth="1"/>
    <col min="2" max="2" width="20.125" bestFit="1" customWidth="1"/>
    <col min="3" max="3" width="57.75" bestFit="1" customWidth="1"/>
    <col min="4" max="4" width="6.25" customWidth="1"/>
    <col min="5" max="5" width="10.125" customWidth="1"/>
    <col min="6" max="6" width="6.25" customWidth="1"/>
    <col min="7" max="8" width="5.625" customWidth="1"/>
    <col min="9" max="9" width="29.625" style="33" customWidth="1"/>
    <col min="10" max="10" width="6.125" customWidth="1"/>
    <col min="11" max="11" width="15.75" style="34" customWidth="1"/>
    <col min="12" max="12" width="32.75" customWidth="1"/>
    <col min="13" max="13" width="50.375" style="35" customWidth="1"/>
    <col min="14" max="14" width="41.5" style="35" customWidth="1"/>
    <col min="15" max="15" width="9" bestFit="1" customWidth="1"/>
    <col min="16" max="16" width="20.125" customWidth="1"/>
    <col min="17" max="17" width="9" customWidth="1"/>
    <col min="18" max="18" width="23.5" customWidth="1"/>
    <col min="19" max="19" width="9" customWidth="1"/>
    <col min="20" max="20" width="10.25" customWidth="1"/>
    <col min="21" max="21" width="42.875" style="36" customWidth="1"/>
    <col min="22" max="22" width="11.875" style="37" customWidth="1"/>
    <col min="23" max="23" width="42.125" customWidth="1"/>
    <col min="24" max="24" width="2.625" customWidth="1"/>
  </cols>
  <sheetData>
    <row r="2" spans="2:23" x14ac:dyDescent="0.4">
      <c r="B2" t="s">
        <v>132</v>
      </c>
      <c r="C2" s="32"/>
    </row>
    <row r="3" spans="2:23" x14ac:dyDescent="0.4">
      <c r="B3" s="38" t="s">
        <v>133</v>
      </c>
      <c r="C3" s="39" t="s">
        <v>753</v>
      </c>
    </row>
    <row r="4" spans="2:23" x14ac:dyDescent="0.4">
      <c r="B4" s="38" t="s">
        <v>0</v>
      </c>
      <c r="C4" s="39" t="s">
        <v>631</v>
      </c>
    </row>
    <row r="5" spans="2:23" x14ac:dyDescent="0.4">
      <c r="B5" s="38" t="s">
        <v>134</v>
      </c>
      <c r="C5" s="40">
        <v>13</v>
      </c>
    </row>
    <row r="6" spans="2:23" x14ac:dyDescent="0.4">
      <c r="B6" s="38" t="s">
        <v>135</v>
      </c>
      <c r="C6" s="40">
        <v>510</v>
      </c>
    </row>
    <row r="7" spans="2:23" x14ac:dyDescent="0.4">
      <c r="C7" s="34"/>
    </row>
    <row r="8" spans="2:23" ht="19.5" thickBot="1" x14ac:dyDescent="0.45">
      <c r="B8" t="s">
        <v>136</v>
      </c>
    </row>
    <row r="9" spans="2:23" ht="19.5" thickBot="1" x14ac:dyDescent="0.45">
      <c r="B9" s="41"/>
      <c r="C9" s="42"/>
      <c r="D9" s="42"/>
      <c r="E9" s="43" t="s">
        <v>137</v>
      </c>
      <c r="F9" s="44"/>
      <c r="G9" s="44"/>
      <c r="H9" s="44"/>
      <c r="I9" s="45"/>
      <c r="J9" s="46"/>
      <c r="K9" s="47"/>
      <c r="L9" s="44"/>
      <c r="M9" s="48"/>
      <c r="N9" s="48"/>
      <c r="O9" s="49" t="s">
        <v>138</v>
      </c>
      <c r="P9" s="50"/>
      <c r="Q9" s="50"/>
      <c r="R9" s="50"/>
      <c r="S9" s="50"/>
      <c r="T9" s="50"/>
      <c r="U9" s="51"/>
      <c r="V9" s="52"/>
      <c r="W9" s="53"/>
    </row>
    <row r="10" spans="2:23" ht="18.75" customHeight="1" thickTop="1" x14ac:dyDescent="0.4">
      <c r="B10" s="2" t="s">
        <v>139</v>
      </c>
      <c r="C10" s="2" t="s">
        <v>1</v>
      </c>
      <c r="D10" s="28" t="s">
        <v>140</v>
      </c>
      <c r="E10" s="54" t="s">
        <v>141</v>
      </c>
      <c r="F10" s="2" t="s">
        <v>15</v>
      </c>
      <c r="G10" s="2" t="s">
        <v>16</v>
      </c>
      <c r="H10" s="28" t="s">
        <v>142</v>
      </c>
      <c r="I10" s="55" t="s">
        <v>143</v>
      </c>
      <c r="J10" s="56" t="s">
        <v>5</v>
      </c>
      <c r="K10" s="54" t="s">
        <v>144</v>
      </c>
      <c r="L10" s="1" t="s">
        <v>145</v>
      </c>
      <c r="M10" s="57" t="s">
        <v>146</v>
      </c>
      <c r="N10" s="57" t="s">
        <v>5</v>
      </c>
      <c r="O10" s="574" t="s">
        <v>147</v>
      </c>
      <c r="P10" s="575"/>
      <c r="Q10" s="576" t="s">
        <v>2</v>
      </c>
      <c r="R10" s="577"/>
      <c r="S10" s="577"/>
      <c r="T10" s="575"/>
      <c r="U10" s="58" t="s">
        <v>148</v>
      </c>
      <c r="V10" s="28" t="s">
        <v>11</v>
      </c>
      <c r="W10" s="59" t="s">
        <v>5</v>
      </c>
    </row>
    <row r="11" spans="2:23" ht="18.75" customHeight="1" x14ac:dyDescent="0.4">
      <c r="B11" s="60"/>
      <c r="C11" s="60"/>
      <c r="D11" s="61"/>
      <c r="E11" s="62"/>
      <c r="F11" s="60"/>
      <c r="G11" s="60"/>
      <c r="H11" s="61"/>
      <c r="I11" s="63"/>
      <c r="J11" s="64"/>
      <c r="K11" s="65"/>
      <c r="L11" s="66"/>
      <c r="M11" s="67"/>
      <c r="N11" s="67"/>
      <c r="O11" s="68"/>
      <c r="P11" s="69"/>
      <c r="Q11" s="61"/>
      <c r="R11" s="69"/>
      <c r="S11" s="70"/>
      <c r="T11" s="70"/>
      <c r="U11" s="66"/>
      <c r="V11" s="61"/>
      <c r="W11" s="71"/>
    </row>
    <row r="12" spans="2:23" s="83" customFormat="1" ht="108.75" customHeight="1" thickBot="1" x14ac:dyDescent="0.45">
      <c r="B12" s="72"/>
      <c r="C12" s="73" t="s">
        <v>10</v>
      </c>
      <c r="D12" s="74" t="s">
        <v>149</v>
      </c>
      <c r="E12" s="75" t="s">
        <v>150</v>
      </c>
      <c r="F12" s="73" t="s">
        <v>151</v>
      </c>
      <c r="G12" s="73" t="s">
        <v>17</v>
      </c>
      <c r="H12" s="74" t="s">
        <v>152</v>
      </c>
      <c r="I12" s="76" t="s">
        <v>153</v>
      </c>
      <c r="J12" s="77" t="s">
        <v>154</v>
      </c>
      <c r="K12" s="75" t="s">
        <v>155</v>
      </c>
      <c r="L12" s="78" t="s">
        <v>156</v>
      </c>
      <c r="M12" s="74" t="s">
        <v>157</v>
      </c>
      <c r="N12" s="74" t="s">
        <v>154</v>
      </c>
      <c r="O12" s="79" t="s">
        <v>3</v>
      </c>
      <c r="P12" s="80" t="s">
        <v>13</v>
      </c>
      <c r="Q12" s="80" t="s">
        <v>7</v>
      </c>
      <c r="R12" s="80" t="s">
        <v>0</v>
      </c>
      <c r="S12" s="80" t="s">
        <v>4</v>
      </c>
      <c r="T12" s="80" t="s">
        <v>9</v>
      </c>
      <c r="U12" s="72" t="s">
        <v>158</v>
      </c>
      <c r="V12" s="81" t="s">
        <v>12</v>
      </c>
      <c r="W12" s="82" t="s">
        <v>154</v>
      </c>
    </row>
    <row r="13" spans="2:23" s="96" customFormat="1" ht="37.5" x14ac:dyDescent="0.4">
      <c r="B13" s="84">
        <f t="shared" ref="B13:B76" si="0">ROW()-12</f>
        <v>1</v>
      </c>
      <c r="C13" s="85" t="s">
        <v>159</v>
      </c>
      <c r="D13" s="86" t="s">
        <v>160</v>
      </c>
      <c r="E13" s="87" t="s">
        <v>161</v>
      </c>
      <c r="F13" s="85" t="s">
        <v>162</v>
      </c>
      <c r="G13" s="84">
        <v>1</v>
      </c>
      <c r="H13" s="88">
        <v>1</v>
      </c>
      <c r="I13" s="89"/>
      <c r="J13" s="90"/>
      <c r="K13" s="435" t="s">
        <v>163</v>
      </c>
      <c r="L13" s="91" t="s">
        <v>164</v>
      </c>
      <c r="M13" s="86" t="s">
        <v>165</v>
      </c>
      <c r="N13" s="86" t="s">
        <v>166</v>
      </c>
      <c r="O13" s="92" t="s">
        <v>160</v>
      </c>
      <c r="P13" s="93" t="s">
        <v>160</v>
      </c>
      <c r="Q13" s="93" t="s">
        <v>8</v>
      </c>
      <c r="R13" s="93" t="s">
        <v>160</v>
      </c>
      <c r="S13" s="93" t="s">
        <v>160</v>
      </c>
      <c r="T13" s="93" t="s">
        <v>160</v>
      </c>
      <c r="U13" s="94" t="s">
        <v>160</v>
      </c>
      <c r="V13" s="94">
        <v>1</v>
      </c>
      <c r="W13" s="95"/>
    </row>
    <row r="14" spans="2:23" s="96" customFormat="1" ht="37.5" x14ac:dyDescent="0.4">
      <c r="B14" s="97">
        <f t="shared" si="0"/>
        <v>2</v>
      </c>
      <c r="C14" s="98" t="s">
        <v>167</v>
      </c>
      <c r="D14" s="99" t="s">
        <v>160</v>
      </c>
      <c r="E14" s="100" t="s">
        <v>161</v>
      </c>
      <c r="F14" s="98" t="s">
        <v>162</v>
      </c>
      <c r="G14" s="97">
        <v>1</v>
      </c>
      <c r="H14" s="101">
        <v>2</v>
      </c>
      <c r="I14" s="102"/>
      <c r="J14" s="103"/>
      <c r="K14" s="436" t="s">
        <v>163</v>
      </c>
      <c r="L14" s="104" t="s">
        <v>164</v>
      </c>
      <c r="M14" s="99" t="s">
        <v>165</v>
      </c>
      <c r="N14" s="99" t="s">
        <v>168</v>
      </c>
      <c r="O14" s="105" t="s">
        <v>160</v>
      </c>
      <c r="P14" s="106" t="s">
        <v>160</v>
      </c>
      <c r="Q14" s="106" t="s">
        <v>8</v>
      </c>
      <c r="R14" s="106" t="s">
        <v>160</v>
      </c>
      <c r="S14" s="106" t="s">
        <v>160</v>
      </c>
      <c r="T14" s="106" t="s">
        <v>160</v>
      </c>
      <c r="U14" s="107" t="s">
        <v>160</v>
      </c>
      <c r="V14" s="107">
        <v>1</v>
      </c>
      <c r="W14" s="108"/>
    </row>
    <row r="15" spans="2:23" s="96" customFormat="1" ht="37.5" x14ac:dyDescent="0.4">
      <c r="B15" s="97">
        <f t="shared" si="0"/>
        <v>3</v>
      </c>
      <c r="C15" s="98" t="s">
        <v>169</v>
      </c>
      <c r="D15" s="99" t="s">
        <v>160</v>
      </c>
      <c r="E15" s="100" t="s">
        <v>161</v>
      </c>
      <c r="F15" s="98" t="s">
        <v>162</v>
      </c>
      <c r="G15" s="97">
        <v>1</v>
      </c>
      <c r="H15" s="101">
        <v>3</v>
      </c>
      <c r="I15" s="102"/>
      <c r="J15" s="103"/>
      <c r="K15" s="436" t="s">
        <v>163</v>
      </c>
      <c r="L15" s="104" t="s">
        <v>164</v>
      </c>
      <c r="M15" s="99" t="s">
        <v>165</v>
      </c>
      <c r="N15" s="99" t="s">
        <v>168</v>
      </c>
      <c r="O15" s="105" t="s">
        <v>160</v>
      </c>
      <c r="P15" s="106" t="s">
        <v>160</v>
      </c>
      <c r="Q15" s="106" t="s">
        <v>8</v>
      </c>
      <c r="R15" s="106" t="s">
        <v>160</v>
      </c>
      <c r="S15" s="106" t="s">
        <v>160</v>
      </c>
      <c r="T15" s="106" t="s">
        <v>160</v>
      </c>
      <c r="U15" s="107" t="s">
        <v>160</v>
      </c>
      <c r="V15" s="107">
        <v>1</v>
      </c>
      <c r="W15" s="108"/>
    </row>
    <row r="16" spans="2:23" s="96" customFormat="1" ht="37.5" x14ac:dyDescent="0.4">
      <c r="B16" s="97">
        <f t="shared" si="0"/>
        <v>4</v>
      </c>
      <c r="C16" s="98" t="s">
        <v>170</v>
      </c>
      <c r="D16" s="99" t="s">
        <v>160</v>
      </c>
      <c r="E16" s="100" t="s">
        <v>161</v>
      </c>
      <c r="F16" s="98" t="s">
        <v>162</v>
      </c>
      <c r="G16" s="97">
        <v>1</v>
      </c>
      <c r="H16" s="101">
        <v>4</v>
      </c>
      <c r="I16" s="102"/>
      <c r="J16" s="103"/>
      <c r="K16" s="436" t="s">
        <v>163</v>
      </c>
      <c r="L16" s="104" t="s">
        <v>164</v>
      </c>
      <c r="M16" s="99" t="s">
        <v>165</v>
      </c>
      <c r="N16" s="99" t="s">
        <v>168</v>
      </c>
      <c r="O16" s="105" t="s">
        <v>160</v>
      </c>
      <c r="P16" s="106" t="s">
        <v>160</v>
      </c>
      <c r="Q16" s="106" t="s">
        <v>8</v>
      </c>
      <c r="R16" s="106" t="s">
        <v>160</v>
      </c>
      <c r="S16" s="106" t="s">
        <v>160</v>
      </c>
      <c r="T16" s="106" t="s">
        <v>160</v>
      </c>
      <c r="U16" s="107" t="s">
        <v>160</v>
      </c>
      <c r="V16" s="107">
        <v>1</v>
      </c>
      <c r="W16" s="108"/>
    </row>
    <row r="17" spans="2:23" s="96" customFormat="1" ht="37.5" x14ac:dyDescent="0.4">
      <c r="B17" s="97">
        <f t="shared" si="0"/>
        <v>5</v>
      </c>
      <c r="C17" s="98" t="s">
        <v>171</v>
      </c>
      <c r="D17" s="99" t="s">
        <v>160</v>
      </c>
      <c r="E17" s="100" t="s">
        <v>161</v>
      </c>
      <c r="F17" s="98" t="s">
        <v>162</v>
      </c>
      <c r="G17" s="97">
        <v>1</v>
      </c>
      <c r="H17" s="101">
        <v>5</v>
      </c>
      <c r="I17" s="102"/>
      <c r="J17" s="103"/>
      <c r="K17" s="436" t="s">
        <v>163</v>
      </c>
      <c r="L17" s="104" t="s">
        <v>164</v>
      </c>
      <c r="M17" s="99" t="s">
        <v>165</v>
      </c>
      <c r="N17" s="99" t="s">
        <v>168</v>
      </c>
      <c r="O17" s="105" t="s">
        <v>160</v>
      </c>
      <c r="P17" s="106" t="s">
        <v>160</v>
      </c>
      <c r="Q17" s="106" t="s">
        <v>8</v>
      </c>
      <c r="R17" s="106" t="s">
        <v>160</v>
      </c>
      <c r="S17" s="106" t="s">
        <v>160</v>
      </c>
      <c r="T17" s="106" t="s">
        <v>160</v>
      </c>
      <c r="U17" s="107" t="s">
        <v>160</v>
      </c>
      <c r="V17" s="107">
        <v>1</v>
      </c>
      <c r="W17" s="108"/>
    </row>
    <row r="18" spans="2:23" s="3" customFormat="1" x14ac:dyDescent="0.4">
      <c r="B18" s="6">
        <f t="shared" si="0"/>
        <v>6</v>
      </c>
      <c r="C18" s="4" t="s">
        <v>172</v>
      </c>
      <c r="D18" s="99" t="s">
        <v>160</v>
      </c>
      <c r="E18" s="109" t="s">
        <v>161</v>
      </c>
      <c r="F18" s="4" t="s">
        <v>162</v>
      </c>
      <c r="G18" s="4">
        <v>1</v>
      </c>
      <c r="H18" s="101">
        <v>6</v>
      </c>
      <c r="I18" s="110">
        <v>650000</v>
      </c>
      <c r="J18" s="111"/>
      <c r="K18" s="114" t="s">
        <v>163</v>
      </c>
      <c r="L18" s="104" t="s">
        <v>164</v>
      </c>
      <c r="M18" s="6" t="s">
        <v>173</v>
      </c>
      <c r="N18" s="113"/>
      <c r="O18" s="114">
        <v>6</v>
      </c>
      <c r="P18" s="5" t="s">
        <v>174</v>
      </c>
      <c r="Q18" s="5" t="s">
        <v>175</v>
      </c>
      <c r="R18" s="5" t="s">
        <v>176</v>
      </c>
      <c r="S18" s="5">
        <v>6</v>
      </c>
      <c r="T18" s="5" t="s">
        <v>177</v>
      </c>
      <c r="U18" s="115" t="s">
        <v>160</v>
      </c>
      <c r="V18" s="5">
        <v>1</v>
      </c>
      <c r="W18" s="116"/>
    </row>
    <row r="19" spans="2:23" s="3" customFormat="1" x14ac:dyDescent="0.4">
      <c r="B19" s="6">
        <f t="shared" si="0"/>
        <v>7</v>
      </c>
      <c r="C19" s="4" t="s">
        <v>178</v>
      </c>
      <c r="D19" s="99" t="s">
        <v>160</v>
      </c>
      <c r="E19" s="109" t="s">
        <v>161</v>
      </c>
      <c r="F19" s="4" t="s">
        <v>162</v>
      </c>
      <c r="G19" s="4">
        <v>1</v>
      </c>
      <c r="H19" s="101">
        <v>7</v>
      </c>
      <c r="I19" s="110" t="s">
        <v>179</v>
      </c>
      <c r="J19" s="111"/>
      <c r="K19" s="114" t="s">
        <v>163</v>
      </c>
      <c r="L19" s="104" t="s">
        <v>164</v>
      </c>
      <c r="M19" s="6" t="s">
        <v>180</v>
      </c>
      <c r="N19" s="113"/>
      <c r="O19" s="114">
        <v>3</v>
      </c>
      <c r="P19" s="5" t="s">
        <v>174</v>
      </c>
      <c r="Q19" s="5" t="s">
        <v>175</v>
      </c>
      <c r="R19" s="5" t="s">
        <v>176</v>
      </c>
      <c r="S19" s="5">
        <v>3</v>
      </c>
      <c r="T19" s="5" t="s">
        <v>181</v>
      </c>
      <c r="U19" s="115" t="s">
        <v>160</v>
      </c>
      <c r="V19" s="5">
        <v>1</v>
      </c>
      <c r="W19" s="116"/>
    </row>
    <row r="20" spans="2:23" s="3" customFormat="1" ht="37.5" x14ac:dyDescent="0.4">
      <c r="B20" s="6">
        <f t="shared" si="0"/>
        <v>8</v>
      </c>
      <c r="C20" s="4" t="s">
        <v>182</v>
      </c>
      <c r="D20" s="117" t="s">
        <v>183</v>
      </c>
      <c r="E20" s="109" t="s">
        <v>161</v>
      </c>
      <c r="F20" s="4" t="s">
        <v>162</v>
      </c>
      <c r="G20" s="4">
        <v>1</v>
      </c>
      <c r="H20" s="101">
        <v>8</v>
      </c>
      <c r="I20" s="110">
        <f ca="1">INDIRECT("補記シート!D18")</f>
        <v>0</v>
      </c>
      <c r="J20" s="111"/>
      <c r="K20" s="114" t="s">
        <v>184</v>
      </c>
      <c r="L20" s="104" t="s">
        <v>164</v>
      </c>
      <c r="M20" s="7" t="s">
        <v>185</v>
      </c>
      <c r="N20" s="113"/>
      <c r="O20" s="114">
        <v>7</v>
      </c>
      <c r="P20" s="5" t="s">
        <v>174</v>
      </c>
      <c r="Q20" s="5" t="s">
        <v>175</v>
      </c>
      <c r="R20" s="5" t="s">
        <v>176</v>
      </c>
      <c r="S20" s="5">
        <v>7</v>
      </c>
      <c r="T20" s="5" t="s">
        <v>186</v>
      </c>
      <c r="U20" s="115" t="s">
        <v>160</v>
      </c>
      <c r="V20" s="5">
        <v>1</v>
      </c>
      <c r="W20" s="116"/>
    </row>
    <row r="21" spans="2:23" s="3" customFormat="1" ht="37.5" x14ac:dyDescent="0.4">
      <c r="B21" s="6">
        <f t="shared" si="0"/>
        <v>9</v>
      </c>
      <c r="C21" s="4" t="s">
        <v>187</v>
      </c>
      <c r="D21" s="117" t="s">
        <v>188</v>
      </c>
      <c r="E21" s="109" t="s">
        <v>161</v>
      </c>
      <c r="F21" s="4" t="s">
        <v>162</v>
      </c>
      <c r="G21" s="4">
        <v>1</v>
      </c>
      <c r="H21" s="101">
        <v>9</v>
      </c>
      <c r="I21" s="110" t="str">
        <f ca="1">IF(INDIRECT("補記シート!D19")="","",INDIRECT("補記シート!D19"))</f>
        <v/>
      </c>
      <c r="J21" s="111"/>
      <c r="K21" s="114" t="s">
        <v>184</v>
      </c>
      <c r="L21" s="104" t="s">
        <v>164</v>
      </c>
      <c r="M21" s="7" t="s">
        <v>185</v>
      </c>
      <c r="N21" s="113"/>
      <c r="O21" s="114">
        <v>8</v>
      </c>
      <c r="P21" s="5" t="s">
        <v>174</v>
      </c>
      <c r="Q21" s="5" t="s">
        <v>175</v>
      </c>
      <c r="R21" s="5" t="s">
        <v>176</v>
      </c>
      <c r="S21" s="5">
        <v>8</v>
      </c>
      <c r="T21" s="5" t="s">
        <v>177</v>
      </c>
      <c r="U21" s="115" t="s">
        <v>160</v>
      </c>
      <c r="V21" s="5">
        <v>1</v>
      </c>
      <c r="W21" s="116"/>
    </row>
    <row r="22" spans="2:23" s="3" customFormat="1" ht="201.75" customHeight="1" x14ac:dyDescent="0.4">
      <c r="B22" s="6">
        <f t="shared" si="0"/>
        <v>10</v>
      </c>
      <c r="C22" s="4" t="s">
        <v>189</v>
      </c>
      <c r="D22" s="117" t="s">
        <v>188</v>
      </c>
      <c r="E22" s="109" t="s">
        <v>161</v>
      </c>
      <c r="F22" s="4" t="s">
        <v>162</v>
      </c>
      <c r="G22" s="4">
        <v>1</v>
      </c>
      <c r="H22" s="101">
        <v>10</v>
      </c>
      <c r="I22" s="110" t="str">
        <f ca="1">IF(AND(INDIRECT("間接口座管理機関に関する届出書!K27")="○",INDIRECT("間接口座管理機関に関する届出書!K25")="新規開設",INDIRECT("補記シート!D18")&lt;&gt;""),1,"")</f>
        <v/>
      </c>
      <c r="J22" s="111"/>
      <c r="K22" s="114" t="s">
        <v>190</v>
      </c>
      <c r="L22" s="7" t="s">
        <v>191</v>
      </c>
      <c r="M22" s="118" t="s">
        <v>192</v>
      </c>
      <c r="N22" s="113" t="s">
        <v>193</v>
      </c>
      <c r="O22" s="114">
        <v>1</v>
      </c>
      <c r="P22" s="5" t="s">
        <v>174</v>
      </c>
      <c r="Q22" s="5" t="s">
        <v>175</v>
      </c>
      <c r="R22" s="5" t="s">
        <v>176</v>
      </c>
      <c r="S22" s="5">
        <v>1</v>
      </c>
      <c r="T22" s="5" t="s">
        <v>177</v>
      </c>
      <c r="U22" s="115" t="s">
        <v>160</v>
      </c>
      <c r="V22" s="5">
        <v>1</v>
      </c>
      <c r="W22" s="116"/>
    </row>
    <row r="23" spans="2:23" s="3" customFormat="1" x14ac:dyDescent="0.4">
      <c r="B23" s="6">
        <f t="shared" si="0"/>
        <v>11</v>
      </c>
      <c r="C23" s="4" t="s">
        <v>194</v>
      </c>
      <c r="D23" s="99" t="s">
        <v>160</v>
      </c>
      <c r="E23" s="109" t="s">
        <v>195</v>
      </c>
      <c r="F23" s="4" t="s">
        <v>162</v>
      </c>
      <c r="G23" s="4">
        <v>1</v>
      </c>
      <c r="H23" s="101">
        <v>11</v>
      </c>
      <c r="I23" s="110"/>
      <c r="J23" s="111"/>
      <c r="K23" s="114" t="s">
        <v>163</v>
      </c>
      <c r="L23" s="6" t="s">
        <v>164</v>
      </c>
      <c r="M23" s="7" t="s">
        <v>196</v>
      </c>
      <c r="N23" s="113"/>
      <c r="O23" s="114">
        <v>1</v>
      </c>
      <c r="P23" s="5" t="s">
        <v>174</v>
      </c>
      <c r="Q23" s="5" t="s">
        <v>197</v>
      </c>
      <c r="R23" s="5" t="s">
        <v>176</v>
      </c>
      <c r="S23" s="5">
        <v>1</v>
      </c>
      <c r="T23" s="5" t="s">
        <v>198</v>
      </c>
      <c r="U23" s="115" t="s">
        <v>160</v>
      </c>
      <c r="V23" s="5">
        <v>1</v>
      </c>
      <c r="W23" s="116"/>
    </row>
    <row r="24" spans="2:23" s="3" customFormat="1" ht="75" x14ac:dyDescent="0.4">
      <c r="B24" s="6">
        <f t="shared" si="0"/>
        <v>12</v>
      </c>
      <c r="C24" s="4" t="s">
        <v>199</v>
      </c>
      <c r="D24" s="117" t="s">
        <v>200</v>
      </c>
      <c r="E24" s="109" t="s">
        <v>201</v>
      </c>
      <c r="F24" s="4" t="s">
        <v>162</v>
      </c>
      <c r="G24" s="4">
        <v>1</v>
      </c>
      <c r="H24" s="101">
        <v>12</v>
      </c>
      <c r="I24" s="110" t="str">
        <f ca="1">IF(I22=1,TEXT(DATE(INDIRECT("間接口座管理機関に関する届出書!K26"),INDIRECT("間接口座管理機関に関する届出書!Q26"),INDIRECT("間接口座管理機関に関する届出書!W26")),"YYYYMMDD"),"")</f>
        <v/>
      </c>
      <c r="J24" s="111"/>
      <c r="K24" s="114" t="s">
        <v>202</v>
      </c>
      <c r="L24" s="7" t="s">
        <v>203</v>
      </c>
      <c r="M24" s="118" t="s">
        <v>204</v>
      </c>
      <c r="N24" s="113"/>
      <c r="O24" s="114">
        <v>8</v>
      </c>
      <c r="P24" s="5" t="s">
        <v>174</v>
      </c>
      <c r="Q24" s="5" t="s">
        <v>205</v>
      </c>
      <c r="R24" s="5" t="s">
        <v>176</v>
      </c>
      <c r="S24" s="5">
        <v>8</v>
      </c>
      <c r="T24" s="5" t="s">
        <v>177</v>
      </c>
      <c r="U24" s="7" t="s">
        <v>206</v>
      </c>
      <c r="V24" s="5">
        <v>1</v>
      </c>
      <c r="W24" s="116"/>
    </row>
    <row r="25" spans="2:23" s="3" customFormat="1" x14ac:dyDescent="0.4">
      <c r="B25" s="6">
        <f t="shared" si="0"/>
        <v>13</v>
      </c>
      <c r="C25" s="4" t="s">
        <v>207</v>
      </c>
      <c r="D25" s="99" t="s">
        <v>160</v>
      </c>
      <c r="E25" s="109" t="s">
        <v>195</v>
      </c>
      <c r="F25" s="4" t="s">
        <v>162</v>
      </c>
      <c r="G25" s="4">
        <v>1</v>
      </c>
      <c r="H25" s="101">
        <v>13</v>
      </c>
      <c r="I25" s="110"/>
      <c r="J25" s="111"/>
      <c r="K25" s="114" t="s">
        <v>163</v>
      </c>
      <c r="L25" s="6" t="s">
        <v>164</v>
      </c>
      <c r="M25" s="7" t="s">
        <v>196</v>
      </c>
      <c r="N25" s="113"/>
      <c r="O25" s="114">
        <v>1</v>
      </c>
      <c r="P25" s="5" t="s">
        <v>174</v>
      </c>
      <c r="Q25" s="5" t="s">
        <v>197</v>
      </c>
      <c r="R25" s="5" t="s">
        <v>176</v>
      </c>
      <c r="S25" s="5">
        <v>1</v>
      </c>
      <c r="T25" s="5" t="s">
        <v>198</v>
      </c>
      <c r="U25" s="115" t="s">
        <v>160</v>
      </c>
      <c r="V25" s="5">
        <v>1</v>
      </c>
      <c r="W25" s="116"/>
    </row>
    <row r="26" spans="2:23" s="3" customFormat="1" x14ac:dyDescent="0.4">
      <c r="B26" s="6">
        <f t="shared" si="0"/>
        <v>14</v>
      </c>
      <c r="C26" s="4" t="s">
        <v>208</v>
      </c>
      <c r="D26" s="117" t="s">
        <v>200</v>
      </c>
      <c r="E26" s="109" t="s">
        <v>201</v>
      </c>
      <c r="F26" s="4" t="s">
        <v>162</v>
      </c>
      <c r="G26" s="4">
        <v>1</v>
      </c>
      <c r="H26" s="101">
        <v>14</v>
      </c>
      <c r="I26" s="110">
        <v>29991231</v>
      </c>
      <c r="J26" s="111"/>
      <c r="K26" s="114" t="s">
        <v>163</v>
      </c>
      <c r="L26" s="104" t="s">
        <v>164</v>
      </c>
      <c r="M26" s="6" t="s">
        <v>209</v>
      </c>
      <c r="N26" s="113"/>
      <c r="O26" s="114">
        <v>8</v>
      </c>
      <c r="P26" s="5" t="s">
        <v>174</v>
      </c>
      <c r="Q26" s="5" t="s">
        <v>197</v>
      </c>
      <c r="R26" s="5" t="s">
        <v>176</v>
      </c>
      <c r="S26" s="5">
        <v>8</v>
      </c>
      <c r="T26" s="5" t="s">
        <v>177</v>
      </c>
      <c r="U26" s="115" t="s">
        <v>160</v>
      </c>
      <c r="V26" s="5">
        <v>1</v>
      </c>
      <c r="W26" s="116"/>
    </row>
    <row r="27" spans="2:23" s="3" customFormat="1" x14ac:dyDescent="0.4">
      <c r="B27" s="6">
        <f t="shared" si="0"/>
        <v>15</v>
      </c>
      <c r="C27" s="4" t="s">
        <v>210</v>
      </c>
      <c r="D27" s="99" t="s">
        <v>160</v>
      </c>
      <c r="E27" s="109" t="s">
        <v>195</v>
      </c>
      <c r="F27" s="4" t="s">
        <v>162</v>
      </c>
      <c r="G27" s="4">
        <v>1</v>
      </c>
      <c r="H27" s="101">
        <v>15</v>
      </c>
      <c r="I27" s="110"/>
      <c r="J27" s="111"/>
      <c r="K27" s="114" t="s">
        <v>163</v>
      </c>
      <c r="L27" s="6" t="s">
        <v>164</v>
      </c>
      <c r="M27" s="7" t="s">
        <v>196</v>
      </c>
      <c r="N27" s="113"/>
      <c r="O27" s="114">
        <v>1</v>
      </c>
      <c r="P27" s="5" t="s">
        <v>174</v>
      </c>
      <c r="Q27" s="5" t="s">
        <v>197</v>
      </c>
      <c r="R27" s="5" t="s">
        <v>176</v>
      </c>
      <c r="S27" s="5">
        <v>1</v>
      </c>
      <c r="T27" s="5" t="s">
        <v>198</v>
      </c>
      <c r="U27" s="115" t="s">
        <v>160</v>
      </c>
      <c r="V27" s="5">
        <v>1</v>
      </c>
      <c r="W27" s="116"/>
    </row>
    <row r="28" spans="2:23" s="3" customFormat="1" ht="75" x14ac:dyDescent="0.4">
      <c r="B28" s="6">
        <f t="shared" si="0"/>
        <v>16</v>
      </c>
      <c r="C28" s="4" t="s">
        <v>211</v>
      </c>
      <c r="D28" s="117" t="s">
        <v>200</v>
      </c>
      <c r="E28" s="109" t="s">
        <v>201</v>
      </c>
      <c r="F28" s="4" t="s">
        <v>162</v>
      </c>
      <c r="G28" s="4">
        <v>1</v>
      </c>
      <c r="H28" s="101">
        <v>16</v>
      </c>
      <c r="I28" s="399">
        <v>1</v>
      </c>
      <c r="J28" s="400"/>
      <c r="K28" s="437" t="s">
        <v>163</v>
      </c>
      <c r="L28" s="401" t="s">
        <v>164</v>
      </c>
      <c r="M28" s="144" t="s">
        <v>644</v>
      </c>
      <c r="N28" s="402" t="s">
        <v>645</v>
      </c>
      <c r="O28" s="114">
        <v>1</v>
      </c>
      <c r="P28" s="5" t="s">
        <v>174</v>
      </c>
      <c r="Q28" s="5" t="s">
        <v>205</v>
      </c>
      <c r="R28" s="5" t="s">
        <v>176</v>
      </c>
      <c r="S28" s="5">
        <v>1</v>
      </c>
      <c r="T28" s="5" t="s">
        <v>177</v>
      </c>
      <c r="U28" s="7" t="s">
        <v>212</v>
      </c>
      <c r="V28" s="5">
        <v>1</v>
      </c>
      <c r="W28" s="116"/>
    </row>
    <row r="29" spans="2:23" s="3" customFormat="1" ht="56.25" x14ac:dyDescent="0.4">
      <c r="B29" s="4">
        <f t="shared" si="0"/>
        <v>17</v>
      </c>
      <c r="C29" s="4" t="s">
        <v>213</v>
      </c>
      <c r="D29" s="99" t="s">
        <v>160</v>
      </c>
      <c r="E29" s="109" t="s">
        <v>214</v>
      </c>
      <c r="F29" s="4" t="s">
        <v>162</v>
      </c>
      <c r="G29" s="4">
        <v>1</v>
      </c>
      <c r="H29" s="101">
        <v>17</v>
      </c>
      <c r="I29" s="110"/>
      <c r="J29" s="111"/>
      <c r="K29" s="114" t="s">
        <v>215</v>
      </c>
      <c r="L29" s="119" t="s">
        <v>216</v>
      </c>
      <c r="M29" s="6" t="s">
        <v>196</v>
      </c>
      <c r="N29" s="113"/>
      <c r="O29" s="120" t="s">
        <v>217</v>
      </c>
      <c r="P29" s="5" t="s">
        <v>174</v>
      </c>
      <c r="Q29" s="5" t="s">
        <v>8</v>
      </c>
      <c r="R29" s="5" t="s">
        <v>160</v>
      </c>
      <c r="S29" s="5" t="s">
        <v>160</v>
      </c>
      <c r="T29" s="5" t="s">
        <v>160</v>
      </c>
      <c r="U29" s="121" t="s">
        <v>160</v>
      </c>
      <c r="V29" s="5">
        <v>1</v>
      </c>
      <c r="W29" s="116"/>
    </row>
    <row r="30" spans="2:23" s="3" customFormat="1" ht="37.5" x14ac:dyDescent="0.4">
      <c r="B30" s="4">
        <f t="shared" si="0"/>
        <v>18</v>
      </c>
      <c r="C30" s="4" t="s">
        <v>218</v>
      </c>
      <c r="D30" s="99" t="s">
        <v>160</v>
      </c>
      <c r="E30" s="109" t="s">
        <v>219</v>
      </c>
      <c r="F30" s="4" t="s">
        <v>162</v>
      </c>
      <c r="G30" s="4">
        <v>1</v>
      </c>
      <c r="H30" s="101">
        <v>18</v>
      </c>
      <c r="I30" s="110" t="str">
        <f ca="1">IF(INDIRECT("間接口座管理機関に関する届出書!K30")="","",INDIRECT("間接口座管理機関に関する届出書!K30"))</f>
        <v/>
      </c>
      <c r="J30" s="111"/>
      <c r="K30" s="434" t="s">
        <v>220</v>
      </c>
      <c r="L30" s="118" t="s">
        <v>221</v>
      </c>
      <c r="M30" s="7" t="s">
        <v>222</v>
      </c>
      <c r="N30" s="113"/>
      <c r="O30" s="120">
        <v>5</v>
      </c>
      <c r="P30" s="5" t="s">
        <v>174</v>
      </c>
      <c r="Q30" s="5" t="s">
        <v>8</v>
      </c>
      <c r="R30" s="5" t="s">
        <v>160</v>
      </c>
      <c r="S30" s="5" t="s">
        <v>160</v>
      </c>
      <c r="T30" s="5" t="s">
        <v>160</v>
      </c>
      <c r="U30" s="121" t="s">
        <v>160</v>
      </c>
      <c r="V30" s="5">
        <v>1</v>
      </c>
      <c r="W30" s="116"/>
    </row>
    <row r="31" spans="2:23" ht="37.5" x14ac:dyDescent="0.4">
      <c r="B31" s="4">
        <f t="shared" si="0"/>
        <v>19</v>
      </c>
      <c r="C31" s="122" t="s">
        <v>223</v>
      </c>
      <c r="D31" s="99" t="s">
        <v>160</v>
      </c>
      <c r="E31" s="123" t="s">
        <v>161</v>
      </c>
      <c r="F31" s="122" t="s">
        <v>162</v>
      </c>
      <c r="G31" s="122">
        <v>1</v>
      </c>
      <c r="H31" s="101">
        <v>19</v>
      </c>
      <c r="I31" s="124" t="str">
        <f ca="1">IF(INDIRECT("補記シート!D20")="","",INDIRECT("補記シート!D20"))</f>
        <v/>
      </c>
      <c r="J31" s="125"/>
      <c r="K31" s="140" t="s">
        <v>184</v>
      </c>
      <c r="L31" s="126" t="s">
        <v>164</v>
      </c>
      <c r="M31" s="127" t="s">
        <v>224</v>
      </c>
      <c r="N31" s="128"/>
      <c r="O31" s="129">
        <v>10</v>
      </c>
      <c r="P31" s="130" t="s">
        <v>174</v>
      </c>
      <c r="Q31" s="131" t="s">
        <v>8</v>
      </c>
      <c r="R31" s="131" t="s">
        <v>160</v>
      </c>
      <c r="S31" s="131" t="s">
        <v>160</v>
      </c>
      <c r="T31" s="131" t="s">
        <v>160</v>
      </c>
      <c r="U31" s="132" t="s">
        <v>160</v>
      </c>
      <c r="V31" s="130">
        <v>1</v>
      </c>
      <c r="W31" s="133"/>
    </row>
    <row r="32" spans="2:23" ht="75" x14ac:dyDescent="0.4">
      <c r="B32" s="4">
        <f t="shared" si="0"/>
        <v>20</v>
      </c>
      <c r="C32" s="122" t="s">
        <v>225</v>
      </c>
      <c r="D32" s="99" t="s">
        <v>160</v>
      </c>
      <c r="E32" s="134" t="s">
        <v>219</v>
      </c>
      <c r="F32" s="122" t="s">
        <v>162</v>
      </c>
      <c r="G32" s="122">
        <v>1</v>
      </c>
      <c r="H32" s="101">
        <v>20</v>
      </c>
      <c r="I32" s="124" t="str">
        <f ca="1">IF(I24="","",LEFT(I24,4)&amp;"/"&amp;MID(I24,5,2)&amp;"/"&amp;RIGHT(I24,2))</f>
        <v/>
      </c>
      <c r="J32" s="125"/>
      <c r="K32" s="114" t="s">
        <v>226</v>
      </c>
      <c r="L32" s="7" t="s">
        <v>164</v>
      </c>
      <c r="M32" s="7" t="s">
        <v>227</v>
      </c>
      <c r="N32" s="113"/>
      <c r="O32" s="129">
        <v>10</v>
      </c>
      <c r="P32" s="130" t="s">
        <v>174</v>
      </c>
      <c r="Q32" s="131" t="s">
        <v>8</v>
      </c>
      <c r="R32" s="131" t="s">
        <v>160</v>
      </c>
      <c r="S32" s="131" t="s">
        <v>160</v>
      </c>
      <c r="T32" s="131" t="s">
        <v>160</v>
      </c>
      <c r="U32" s="132" t="s">
        <v>160</v>
      </c>
      <c r="V32" s="130">
        <v>1</v>
      </c>
      <c r="W32" s="133"/>
    </row>
    <row r="33" spans="2:23" ht="56.25" x14ac:dyDescent="0.4">
      <c r="B33" s="4">
        <f t="shared" si="0"/>
        <v>21</v>
      </c>
      <c r="C33" s="122" t="s">
        <v>228</v>
      </c>
      <c r="D33" s="99" t="s">
        <v>160</v>
      </c>
      <c r="E33" s="134" t="s">
        <v>229</v>
      </c>
      <c r="F33" s="122" t="s">
        <v>162</v>
      </c>
      <c r="G33" s="122">
        <v>1</v>
      </c>
      <c r="H33" s="101">
        <v>21</v>
      </c>
      <c r="I33" s="124" t="str">
        <f ca="1">IF(I21="","",LEFT(I21,4)&amp;"/"&amp;MID(I21,5,2)&amp;"/"&amp;RIGHT(I21,2))</f>
        <v/>
      </c>
      <c r="J33" s="125"/>
      <c r="K33" s="114" t="s">
        <v>226</v>
      </c>
      <c r="L33" s="7" t="s">
        <v>164</v>
      </c>
      <c r="M33" s="7" t="s">
        <v>230</v>
      </c>
      <c r="N33" s="113"/>
      <c r="O33" s="129">
        <v>10</v>
      </c>
      <c r="P33" s="130" t="s">
        <v>174</v>
      </c>
      <c r="Q33" s="131" t="s">
        <v>8</v>
      </c>
      <c r="R33" s="131" t="s">
        <v>160</v>
      </c>
      <c r="S33" s="131" t="s">
        <v>160</v>
      </c>
      <c r="T33" s="131" t="s">
        <v>160</v>
      </c>
      <c r="U33" s="132" t="s">
        <v>160</v>
      </c>
      <c r="V33" s="130">
        <v>1</v>
      </c>
      <c r="W33" s="133"/>
    </row>
    <row r="34" spans="2:23" ht="56.25" x14ac:dyDescent="0.4">
      <c r="B34" s="4">
        <f t="shared" si="0"/>
        <v>22</v>
      </c>
      <c r="C34" s="122" t="s">
        <v>231</v>
      </c>
      <c r="D34" s="99" t="s">
        <v>160</v>
      </c>
      <c r="E34" s="134" t="s">
        <v>232</v>
      </c>
      <c r="F34" s="122" t="s">
        <v>162</v>
      </c>
      <c r="G34" s="122">
        <v>1</v>
      </c>
      <c r="H34" s="101">
        <v>22</v>
      </c>
      <c r="I34" s="135">
        <v>401768</v>
      </c>
      <c r="J34" s="125"/>
      <c r="K34" s="114" t="s">
        <v>163</v>
      </c>
      <c r="L34" s="7" t="s">
        <v>164</v>
      </c>
      <c r="M34" s="7" t="s">
        <v>233</v>
      </c>
      <c r="N34" s="113" t="s">
        <v>234</v>
      </c>
      <c r="O34" s="129">
        <v>10</v>
      </c>
      <c r="P34" s="130" t="s">
        <v>174</v>
      </c>
      <c r="Q34" s="131" t="s">
        <v>8</v>
      </c>
      <c r="R34" s="131" t="s">
        <v>160</v>
      </c>
      <c r="S34" s="131" t="s">
        <v>160</v>
      </c>
      <c r="T34" s="131" t="s">
        <v>160</v>
      </c>
      <c r="U34" s="132" t="s">
        <v>160</v>
      </c>
      <c r="V34" s="130">
        <v>1</v>
      </c>
      <c r="W34" s="133"/>
    </row>
    <row r="35" spans="2:23" ht="19.5" thickBot="1" x14ac:dyDescent="0.45">
      <c r="B35" s="136">
        <f t="shared" si="0"/>
        <v>23</v>
      </c>
      <c r="C35" s="122" t="s">
        <v>235</v>
      </c>
      <c r="D35" s="99" t="s">
        <v>160</v>
      </c>
      <c r="E35" s="134" t="s">
        <v>232</v>
      </c>
      <c r="F35" s="122" t="s">
        <v>162</v>
      </c>
      <c r="G35" s="122">
        <v>1</v>
      </c>
      <c r="H35" s="101">
        <v>23</v>
      </c>
      <c r="I35" s="135">
        <v>401768</v>
      </c>
      <c r="J35" s="125"/>
      <c r="K35" s="114" t="s">
        <v>163</v>
      </c>
      <c r="L35" s="7" t="s">
        <v>164</v>
      </c>
      <c r="M35" s="7" t="s">
        <v>233</v>
      </c>
      <c r="N35" s="113"/>
      <c r="O35" s="129">
        <v>10</v>
      </c>
      <c r="P35" s="130" t="s">
        <v>174</v>
      </c>
      <c r="Q35" s="131" t="s">
        <v>8</v>
      </c>
      <c r="R35" s="131" t="s">
        <v>160</v>
      </c>
      <c r="S35" s="131" t="s">
        <v>160</v>
      </c>
      <c r="T35" s="131" t="s">
        <v>160</v>
      </c>
      <c r="U35" s="132" t="s">
        <v>160</v>
      </c>
      <c r="V35" s="130">
        <v>1</v>
      </c>
      <c r="W35" s="133"/>
    </row>
    <row r="36" spans="2:23" s="96" customFormat="1" ht="18" customHeight="1" x14ac:dyDescent="0.4">
      <c r="B36" s="84">
        <f t="shared" si="0"/>
        <v>24</v>
      </c>
      <c r="C36" s="85" t="s">
        <v>159</v>
      </c>
      <c r="D36" s="86" t="s">
        <v>160</v>
      </c>
      <c r="E36" s="87" t="s">
        <v>161</v>
      </c>
      <c r="F36" s="85" t="s">
        <v>236</v>
      </c>
      <c r="G36" s="84">
        <v>1</v>
      </c>
      <c r="H36" s="88">
        <v>1</v>
      </c>
      <c r="I36" s="89"/>
      <c r="J36" s="90"/>
      <c r="K36" s="435" t="s">
        <v>163</v>
      </c>
      <c r="L36" s="91" t="s">
        <v>164</v>
      </c>
      <c r="M36" s="86" t="s">
        <v>165</v>
      </c>
      <c r="N36" s="86" t="s">
        <v>166</v>
      </c>
      <c r="O36" s="92" t="s">
        <v>160</v>
      </c>
      <c r="P36" s="93" t="s">
        <v>160</v>
      </c>
      <c r="Q36" s="93" t="s">
        <v>8</v>
      </c>
      <c r="R36" s="93" t="s">
        <v>160</v>
      </c>
      <c r="S36" s="93" t="s">
        <v>160</v>
      </c>
      <c r="T36" s="93" t="s">
        <v>160</v>
      </c>
      <c r="U36" s="94"/>
      <c r="V36" s="94">
        <v>5</v>
      </c>
      <c r="W36" s="95"/>
    </row>
    <row r="37" spans="2:23" s="96" customFormat="1" ht="18" customHeight="1" x14ac:dyDescent="0.4">
      <c r="B37" s="97">
        <f t="shared" si="0"/>
        <v>25</v>
      </c>
      <c r="C37" s="98" t="s">
        <v>167</v>
      </c>
      <c r="D37" s="99" t="s">
        <v>160</v>
      </c>
      <c r="E37" s="100" t="s">
        <v>161</v>
      </c>
      <c r="F37" s="98" t="s">
        <v>237</v>
      </c>
      <c r="G37" s="97">
        <v>1</v>
      </c>
      <c r="H37" s="101">
        <v>2</v>
      </c>
      <c r="I37" s="102"/>
      <c r="J37" s="103"/>
      <c r="K37" s="436" t="s">
        <v>163</v>
      </c>
      <c r="L37" s="104" t="s">
        <v>164</v>
      </c>
      <c r="M37" s="99" t="s">
        <v>165</v>
      </c>
      <c r="N37" s="99" t="s">
        <v>168</v>
      </c>
      <c r="O37" s="105" t="s">
        <v>160</v>
      </c>
      <c r="P37" s="106" t="s">
        <v>160</v>
      </c>
      <c r="Q37" s="106" t="s">
        <v>8</v>
      </c>
      <c r="R37" s="106" t="s">
        <v>160</v>
      </c>
      <c r="S37" s="106" t="s">
        <v>160</v>
      </c>
      <c r="T37" s="106" t="s">
        <v>160</v>
      </c>
      <c r="U37" s="107"/>
      <c r="V37" s="107">
        <v>5</v>
      </c>
      <c r="W37" s="108"/>
    </row>
    <row r="38" spans="2:23" s="96" customFormat="1" ht="18" customHeight="1" x14ac:dyDescent="0.4">
      <c r="B38" s="97">
        <f t="shared" si="0"/>
        <v>26</v>
      </c>
      <c r="C38" s="98" t="s">
        <v>169</v>
      </c>
      <c r="D38" s="99" t="s">
        <v>160</v>
      </c>
      <c r="E38" s="100" t="s">
        <v>161</v>
      </c>
      <c r="F38" s="98" t="s">
        <v>237</v>
      </c>
      <c r="G38" s="97">
        <v>1</v>
      </c>
      <c r="H38" s="101">
        <v>3</v>
      </c>
      <c r="I38" s="102"/>
      <c r="J38" s="103"/>
      <c r="K38" s="436" t="s">
        <v>163</v>
      </c>
      <c r="L38" s="104" t="s">
        <v>164</v>
      </c>
      <c r="M38" s="99" t="s">
        <v>165</v>
      </c>
      <c r="N38" s="99" t="s">
        <v>168</v>
      </c>
      <c r="O38" s="105" t="s">
        <v>160</v>
      </c>
      <c r="P38" s="106" t="s">
        <v>160</v>
      </c>
      <c r="Q38" s="106" t="s">
        <v>8</v>
      </c>
      <c r="R38" s="106" t="s">
        <v>160</v>
      </c>
      <c r="S38" s="106" t="s">
        <v>160</v>
      </c>
      <c r="T38" s="106" t="s">
        <v>160</v>
      </c>
      <c r="U38" s="107"/>
      <c r="V38" s="107">
        <v>5</v>
      </c>
      <c r="W38" s="108"/>
    </row>
    <row r="39" spans="2:23" s="96" customFormat="1" ht="18" customHeight="1" x14ac:dyDescent="0.4">
      <c r="B39" s="97">
        <f t="shared" si="0"/>
        <v>27</v>
      </c>
      <c r="C39" s="98" t="s">
        <v>170</v>
      </c>
      <c r="D39" s="99" t="s">
        <v>160</v>
      </c>
      <c r="E39" s="100" t="s">
        <v>161</v>
      </c>
      <c r="F39" s="98" t="s">
        <v>237</v>
      </c>
      <c r="G39" s="97">
        <v>1</v>
      </c>
      <c r="H39" s="101">
        <v>4</v>
      </c>
      <c r="I39" s="102"/>
      <c r="J39" s="103"/>
      <c r="K39" s="436" t="s">
        <v>163</v>
      </c>
      <c r="L39" s="104" t="s">
        <v>164</v>
      </c>
      <c r="M39" s="99" t="s">
        <v>165</v>
      </c>
      <c r="N39" s="99" t="s">
        <v>168</v>
      </c>
      <c r="O39" s="105" t="s">
        <v>160</v>
      </c>
      <c r="P39" s="106" t="s">
        <v>160</v>
      </c>
      <c r="Q39" s="106" t="s">
        <v>8</v>
      </c>
      <c r="R39" s="106" t="s">
        <v>160</v>
      </c>
      <c r="S39" s="106" t="s">
        <v>160</v>
      </c>
      <c r="T39" s="106" t="s">
        <v>160</v>
      </c>
      <c r="U39" s="107"/>
      <c r="V39" s="107">
        <v>5</v>
      </c>
      <c r="W39" s="108"/>
    </row>
    <row r="40" spans="2:23" s="96" customFormat="1" ht="18" customHeight="1" x14ac:dyDescent="0.4">
      <c r="B40" s="97">
        <f t="shared" si="0"/>
        <v>28</v>
      </c>
      <c r="C40" s="98" t="s">
        <v>171</v>
      </c>
      <c r="D40" s="99" t="s">
        <v>160</v>
      </c>
      <c r="E40" s="100" t="s">
        <v>161</v>
      </c>
      <c r="F40" s="98" t="s">
        <v>237</v>
      </c>
      <c r="G40" s="97">
        <v>1</v>
      </c>
      <c r="H40" s="101">
        <v>5</v>
      </c>
      <c r="I40" s="102"/>
      <c r="J40" s="103"/>
      <c r="K40" s="436" t="s">
        <v>163</v>
      </c>
      <c r="L40" s="104" t="s">
        <v>164</v>
      </c>
      <c r="M40" s="99" t="s">
        <v>165</v>
      </c>
      <c r="N40" s="99" t="s">
        <v>168</v>
      </c>
      <c r="O40" s="105" t="s">
        <v>160</v>
      </c>
      <c r="P40" s="106" t="s">
        <v>160</v>
      </c>
      <c r="Q40" s="106" t="s">
        <v>8</v>
      </c>
      <c r="R40" s="106" t="s">
        <v>160</v>
      </c>
      <c r="S40" s="106" t="s">
        <v>160</v>
      </c>
      <c r="T40" s="106" t="s">
        <v>160</v>
      </c>
      <c r="U40" s="107"/>
      <c r="V40" s="107">
        <v>5</v>
      </c>
      <c r="W40" s="108"/>
    </row>
    <row r="41" spans="2:23" x14ac:dyDescent="0.4">
      <c r="B41" s="4">
        <f t="shared" si="0"/>
        <v>29</v>
      </c>
      <c r="C41" s="126" t="s">
        <v>172</v>
      </c>
      <c r="D41" s="99" t="s">
        <v>160</v>
      </c>
      <c r="E41" s="137" t="s">
        <v>161</v>
      </c>
      <c r="F41" s="126" t="s">
        <v>237</v>
      </c>
      <c r="G41" s="126">
        <v>1</v>
      </c>
      <c r="H41" s="101">
        <v>6</v>
      </c>
      <c r="I41" s="138">
        <v>660000</v>
      </c>
      <c r="J41" s="139"/>
      <c r="K41" s="436" t="s">
        <v>163</v>
      </c>
      <c r="L41" s="7" t="s">
        <v>164</v>
      </c>
      <c r="M41" s="7" t="s">
        <v>238</v>
      </c>
      <c r="N41" s="113"/>
      <c r="O41" s="140">
        <v>6</v>
      </c>
      <c r="P41" s="131" t="s">
        <v>239</v>
      </c>
      <c r="Q41" s="131" t="s">
        <v>175</v>
      </c>
      <c r="R41" s="131" t="s">
        <v>239</v>
      </c>
      <c r="S41" s="131">
        <v>6</v>
      </c>
      <c r="T41" s="131" t="s">
        <v>177</v>
      </c>
      <c r="U41" s="127"/>
      <c r="V41" s="131">
        <v>5</v>
      </c>
      <c r="W41" s="141"/>
    </row>
    <row r="42" spans="2:23" x14ac:dyDescent="0.4">
      <c r="B42" s="4">
        <f t="shared" si="0"/>
        <v>30</v>
      </c>
      <c r="C42" s="126" t="s">
        <v>178</v>
      </c>
      <c r="D42" s="99" t="s">
        <v>160</v>
      </c>
      <c r="E42" s="137" t="s">
        <v>161</v>
      </c>
      <c r="F42" s="126" t="s">
        <v>237</v>
      </c>
      <c r="G42" s="126">
        <v>1</v>
      </c>
      <c r="H42" s="101">
        <v>7</v>
      </c>
      <c r="I42" s="135" t="s">
        <v>240</v>
      </c>
      <c r="J42" s="139"/>
      <c r="K42" s="436" t="s">
        <v>163</v>
      </c>
      <c r="L42" s="7" t="s">
        <v>164</v>
      </c>
      <c r="M42" s="7" t="s">
        <v>180</v>
      </c>
      <c r="N42" s="113"/>
      <c r="O42" s="140">
        <v>3</v>
      </c>
      <c r="P42" s="131" t="s">
        <v>239</v>
      </c>
      <c r="Q42" s="131" t="s">
        <v>175</v>
      </c>
      <c r="R42" s="131" t="s">
        <v>239</v>
      </c>
      <c r="S42" s="131">
        <v>3</v>
      </c>
      <c r="T42" s="131" t="s">
        <v>181</v>
      </c>
      <c r="U42" s="127"/>
      <c r="V42" s="131">
        <v>5</v>
      </c>
      <c r="W42" s="141"/>
    </row>
    <row r="43" spans="2:23" ht="37.5" x14ac:dyDescent="0.4">
      <c r="B43" s="4">
        <f t="shared" si="0"/>
        <v>31</v>
      </c>
      <c r="C43" s="126" t="s">
        <v>182</v>
      </c>
      <c r="D43" s="142" t="s">
        <v>241</v>
      </c>
      <c r="E43" s="137" t="s">
        <v>161</v>
      </c>
      <c r="F43" s="126" t="s">
        <v>237</v>
      </c>
      <c r="G43" s="126">
        <v>1</v>
      </c>
      <c r="H43" s="101">
        <v>8</v>
      </c>
      <c r="I43" s="138">
        <f ca="1">INDIRECT("補記シート!D21")</f>
        <v>0</v>
      </c>
      <c r="J43" s="139"/>
      <c r="K43" s="114" t="s">
        <v>184</v>
      </c>
      <c r="L43" s="104" t="s">
        <v>164</v>
      </c>
      <c r="M43" s="7" t="s">
        <v>185</v>
      </c>
      <c r="N43" s="113"/>
      <c r="O43" s="140">
        <v>7</v>
      </c>
      <c r="P43" s="131" t="s">
        <v>239</v>
      </c>
      <c r="Q43" s="131" t="s">
        <v>175</v>
      </c>
      <c r="R43" s="131" t="s">
        <v>239</v>
      </c>
      <c r="S43" s="131">
        <v>7</v>
      </c>
      <c r="T43" s="131" t="s">
        <v>186</v>
      </c>
      <c r="U43" s="127"/>
      <c r="V43" s="131">
        <v>5</v>
      </c>
      <c r="W43" s="141"/>
    </row>
    <row r="44" spans="2:23" ht="56.25" x14ac:dyDescent="0.4">
      <c r="B44" s="4">
        <f t="shared" si="0"/>
        <v>32</v>
      </c>
      <c r="C44" s="126" t="s">
        <v>242</v>
      </c>
      <c r="D44" s="142" t="s">
        <v>241</v>
      </c>
      <c r="E44" s="137" t="s">
        <v>161</v>
      </c>
      <c r="F44" s="126" t="s">
        <v>237</v>
      </c>
      <c r="G44" s="126">
        <v>1</v>
      </c>
      <c r="H44" s="101">
        <v>9</v>
      </c>
      <c r="I44" s="138" t="str">
        <f ca="1">IF(INDIRECT("間接口座管理機関に関する届出書!K41")&lt;&gt;"",INDIRECT("間接口座管理機関に関する届出書!K41"),IF(INDIRECT("間接口座管理機関に関する届出書!K105")&lt;&gt;"",INDIRECT("間接口座管理機関に関する届出書!K105"),""))</f>
        <v/>
      </c>
      <c r="J44" s="139"/>
      <c r="K44" s="114" t="s">
        <v>243</v>
      </c>
      <c r="L44" s="7" t="s">
        <v>244</v>
      </c>
      <c r="M44" s="7" t="s">
        <v>222</v>
      </c>
      <c r="N44" s="397" t="s">
        <v>675</v>
      </c>
      <c r="O44" s="140">
        <v>2</v>
      </c>
      <c r="P44" s="131" t="s">
        <v>239</v>
      </c>
      <c r="Q44" s="131" t="s">
        <v>175</v>
      </c>
      <c r="R44" s="131" t="s">
        <v>239</v>
      </c>
      <c r="S44" s="131">
        <v>2</v>
      </c>
      <c r="T44" s="131" t="s">
        <v>177</v>
      </c>
      <c r="U44" s="127"/>
      <c r="V44" s="131">
        <v>5</v>
      </c>
      <c r="W44" s="141"/>
    </row>
    <row r="45" spans="2:23" ht="56.25" x14ac:dyDescent="0.4">
      <c r="B45" s="4">
        <f t="shared" si="0"/>
        <v>33</v>
      </c>
      <c r="C45" s="126" t="s">
        <v>245</v>
      </c>
      <c r="D45" s="142" t="s">
        <v>241</v>
      </c>
      <c r="E45" s="137" t="s">
        <v>161</v>
      </c>
      <c r="F45" s="126" t="s">
        <v>237</v>
      </c>
      <c r="G45" s="126">
        <v>1</v>
      </c>
      <c r="H45" s="101">
        <v>10</v>
      </c>
      <c r="I45" s="110" t="str">
        <f ca="1">IF(INDIRECT("補記シート!D22")="","",INDIRECT("補記シート!D22"))</f>
        <v/>
      </c>
      <c r="J45" s="139"/>
      <c r="K45" s="114" t="s">
        <v>246</v>
      </c>
      <c r="L45" s="104" t="s">
        <v>164</v>
      </c>
      <c r="M45" s="118" t="s">
        <v>247</v>
      </c>
      <c r="N45" s="113"/>
      <c r="O45" s="140">
        <v>8</v>
      </c>
      <c r="P45" s="131" t="s">
        <v>239</v>
      </c>
      <c r="Q45" s="131" t="s">
        <v>175</v>
      </c>
      <c r="R45" s="131" t="s">
        <v>239</v>
      </c>
      <c r="S45" s="131">
        <v>8</v>
      </c>
      <c r="T45" s="131" t="s">
        <v>177</v>
      </c>
      <c r="U45" s="127"/>
      <c r="V45" s="131">
        <v>5</v>
      </c>
      <c r="W45" s="141"/>
    </row>
    <row r="46" spans="2:23" ht="131.25" x14ac:dyDescent="0.4">
      <c r="B46" s="4">
        <f t="shared" si="0"/>
        <v>34</v>
      </c>
      <c r="C46" s="126" t="s">
        <v>189</v>
      </c>
      <c r="D46" s="142" t="s">
        <v>241</v>
      </c>
      <c r="E46" s="137" t="s">
        <v>161</v>
      </c>
      <c r="F46" s="126" t="s">
        <v>237</v>
      </c>
      <c r="G46" s="126">
        <v>1</v>
      </c>
      <c r="H46" s="101">
        <v>11</v>
      </c>
      <c r="I46" s="110" t="str">
        <f ca="1">IF(AND(INDIRECT("間接口座管理機関に関する届出書!K27")="○",INDIRECT("間接口座管理機関に関する届出書!K25")="新規開設",INDIRECT("間接口座管理機関に関する届出書!K41")&lt;&gt;""),1,IF(AND(INDIRECT("間接口座管理機関に関する届出書!K27")="○",INDIRECT("間接口座管理機関に関する届出書!K25")="変更",OR(INDIRECT("間接口座管理機関に関する届出書!K41")&lt;&gt;"",INDIRECT("間接口座管理機関に関する届出書!K105")&lt;&gt;"")),2,""))</f>
        <v/>
      </c>
      <c r="J46" s="139"/>
      <c r="K46" s="114" t="s">
        <v>243</v>
      </c>
      <c r="L46" s="7" t="s">
        <v>191</v>
      </c>
      <c r="M46" s="118" t="s">
        <v>248</v>
      </c>
      <c r="N46" s="113"/>
      <c r="O46" s="140">
        <v>1</v>
      </c>
      <c r="P46" s="131" t="s">
        <v>239</v>
      </c>
      <c r="Q46" s="131" t="s">
        <v>175</v>
      </c>
      <c r="R46" s="131" t="s">
        <v>239</v>
      </c>
      <c r="S46" s="131">
        <v>1</v>
      </c>
      <c r="T46" s="131" t="s">
        <v>177</v>
      </c>
      <c r="U46" s="127"/>
      <c r="V46" s="131">
        <v>5</v>
      </c>
      <c r="W46" s="141"/>
    </row>
    <row r="47" spans="2:23" x14ac:dyDescent="0.4">
      <c r="B47" s="4">
        <f t="shared" si="0"/>
        <v>35</v>
      </c>
      <c r="C47" s="126" t="s">
        <v>194</v>
      </c>
      <c r="D47" s="117" t="s">
        <v>160</v>
      </c>
      <c r="E47" s="109" t="s">
        <v>195</v>
      </c>
      <c r="F47" s="126" t="s">
        <v>237</v>
      </c>
      <c r="G47" s="126">
        <v>1</v>
      </c>
      <c r="H47" s="101">
        <v>12</v>
      </c>
      <c r="I47" s="135"/>
      <c r="J47" s="139"/>
      <c r="K47" s="114" t="s">
        <v>249</v>
      </c>
      <c r="L47" s="7" t="s">
        <v>164</v>
      </c>
      <c r="M47" s="7" t="s">
        <v>196</v>
      </c>
      <c r="N47" s="113"/>
      <c r="O47" s="140">
        <v>1</v>
      </c>
      <c r="P47" s="131" t="s">
        <v>239</v>
      </c>
      <c r="Q47" s="131" t="s">
        <v>197</v>
      </c>
      <c r="R47" s="131" t="s">
        <v>239</v>
      </c>
      <c r="S47" s="131">
        <v>1</v>
      </c>
      <c r="T47" s="131" t="s">
        <v>198</v>
      </c>
      <c r="U47" s="127"/>
      <c r="V47" s="131">
        <v>5</v>
      </c>
      <c r="W47" s="141"/>
    </row>
    <row r="48" spans="2:23" ht="75" x14ac:dyDescent="0.4">
      <c r="B48" s="4">
        <f t="shared" si="0"/>
        <v>36</v>
      </c>
      <c r="C48" s="126" t="s">
        <v>250</v>
      </c>
      <c r="D48" s="142" t="s">
        <v>241</v>
      </c>
      <c r="E48" s="109" t="s">
        <v>201</v>
      </c>
      <c r="F48" s="126" t="s">
        <v>237</v>
      </c>
      <c r="G48" s="126">
        <v>1</v>
      </c>
      <c r="H48" s="101">
        <v>13</v>
      </c>
      <c r="I48" s="138" t="str">
        <f ca="1">IF(I46=1,TEXT(DATE(INDIRECT("間接口座管理機関に関する届出書!K26"),INDIRECT("間接口座管理機関に関する届出書!Q26"),INDIRECT("間接口座管理機関に関する届出書!W26")),"YYYYMMDD"),"")</f>
        <v/>
      </c>
      <c r="J48" s="139"/>
      <c r="K48" s="114" t="s">
        <v>243</v>
      </c>
      <c r="L48" s="7" t="s">
        <v>203</v>
      </c>
      <c r="M48" s="118" t="s">
        <v>204</v>
      </c>
      <c r="N48" s="113"/>
      <c r="O48" s="140">
        <v>8</v>
      </c>
      <c r="P48" s="131" t="s">
        <v>239</v>
      </c>
      <c r="Q48" s="131" t="s">
        <v>205</v>
      </c>
      <c r="R48" s="131" t="s">
        <v>239</v>
      </c>
      <c r="S48" s="131">
        <v>8</v>
      </c>
      <c r="T48" s="131" t="s">
        <v>177</v>
      </c>
      <c r="U48" s="144" t="s">
        <v>251</v>
      </c>
      <c r="V48" s="131">
        <v>5</v>
      </c>
      <c r="W48" s="141"/>
    </row>
    <row r="49" spans="2:23" x14ac:dyDescent="0.4">
      <c r="B49" s="4">
        <f t="shared" si="0"/>
        <v>37</v>
      </c>
      <c r="C49" s="126" t="s">
        <v>207</v>
      </c>
      <c r="D49" s="117" t="s">
        <v>160</v>
      </c>
      <c r="E49" s="109" t="s">
        <v>195</v>
      </c>
      <c r="F49" s="126" t="s">
        <v>237</v>
      </c>
      <c r="G49" s="126">
        <v>1</v>
      </c>
      <c r="H49" s="101">
        <v>14</v>
      </c>
      <c r="I49" s="135"/>
      <c r="J49" s="139"/>
      <c r="K49" s="114" t="s">
        <v>249</v>
      </c>
      <c r="L49" s="7" t="s">
        <v>164</v>
      </c>
      <c r="M49" s="7" t="s">
        <v>196</v>
      </c>
      <c r="N49" s="113"/>
      <c r="O49" s="140">
        <v>1</v>
      </c>
      <c r="P49" s="131" t="s">
        <v>239</v>
      </c>
      <c r="Q49" s="131" t="s">
        <v>197</v>
      </c>
      <c r="R49" s="131" t="s">
        <v>239</v>
      </c>
      <c r="S49" s="131">
        <v>1</v>
      </c>
      <c r="T49" s="131" t="s">
        <v>198</v>
      </c>
      <c r="U49" s="127"/>
      <c r="V49" s="131">
        <v>5</v>
      </c>
      <c r="W49" s="141"/>
    </row>
    <row r="50" spans="2:23" x14ac:dyDescent="0.4">
      <c r="B50" s="4">
        <f t="shared" si="0"/>
        <v>38</v>
      </c>
      <c r="C50" s="126" t="s">
        <v>208</v>
      </c>
      <c r="D50" s="142" t="s">
        <v>241</v>
      </c>
      <c r="E50" s="109" t="s">
        <v>201</v>
      </c>
      <c r="F50" s="126" t="s">
        <v>237</v>
      </c>
      <c r="G50" s="126">
        <v>1</v>
      </c>
      <c r="H50" s="101">
        <v>15</v>
      </c>
      <c r="I50" s="143">
        <v>29991231</v>
      </c>
      <c r="J50" s="139"/>
      <c r="K50" s="114" t="s">
        <v>249</v>
      </c>
      <c r="L50" s="7" t="s">
        <v>164</v>
      </c>
      <c r="M50" s="7" t="s">
        <v>252</v>
      </c>
      <c r="N50" s="113"/>
      <c r="O50" s="140">
        <v>8</v>
      </c>
      <c r="P50" s="131" t="s">
        <v>239</v>
      </c>
      <c r="Q50" s="131" t="s">
        <v>197</v>
      </c>
      <c r="R50" s="131" t="s">
        <v>239</v>
      </c>
      <c r="S50" s="131">
        <v>8</v>
      </c>
      <c r="T50" s="131" t="s">
        <v>177</v>
      </c>
      <c r="U50" s="127"/>
      <c r="V50" s="131">
        <v>5</v>
      </c>
      <c r="W50" s="141"/>
    </row>
    <row r="51" spans="2:23" x14ac:dyDescent="0.4">
      <c r="B51" s="4">
        <f t="shared" si="0"/>
        <v>39</v>
      </c>
      <c r="C51" s="126" t="s">
        <v>253</v>
      </c>
      <c r="D51" s="117" t="s">
        <v>160</v>
      </c>
      <c r="E51" s="109" t="s">
        <v>195</v>
      </c>
      <c r="F51" s="126" t="s">
        <v>237</v>
      </c>
      <c r="G51" s="126">
        <v>1</v>
      </c>
      <c r="H51" s="101">
        <v>16</v>
      </c>
      <c r="I51" s="135"/>
      <c r="J51" s="139"/>
      <c r="K51" s="114" t="s">
        <v>249</v>
      </c>
      <c r="L51" s="7" t="s">
        <v>164</v>
      </c>
      <c r="M51" s="7" t="s">
        <v>196</v>
      </c>
      <c r="N51" s="113"/>
      <c r="O51" s="140">
        <v>1</v>
      </c>
      <c r="P51" s="131" t="s">
        <v>239</v>
      </c>
      <c r="Q51" s="131" t="s">
        <v>197</v>
      </c>
      <c r="R51" s="131" t="s">
        <v>239</v>
      </c>
      <c r="S51" s="131">
        <v>1</v>
      </c>
      <c r="T51" s="131" t="s">
        <v>198</v>
      </c>
      <c r="U51" s="127"/>
      <c r="V51" s="131">
        <v>5</v>
      </c>
      <c r="W51" s="141"/>
    </row>
    <row r="52" spans="2:23" ht="37.5" x14ac:dyDescent="0.4">
      <c r="B52" s="4">
        <f t="shared" si="0"/>
        <v>40</v>
      </c>
      <c r="C52" s="126" t="s">
        <v>254</v>
      </c>
      <c r="D52" s="142" t="s">
        <v>241</v>
      </c>
      <c r="E52" s="109" t="s">
        <v>201</v>
      </c>
      <c r="F52" s="126" t="s">
        <v>237</v>
      </c>
      <c r="G52" s="126">
        <v>1</v>
      </c>
      <c r="H52" s="101">
        <v>17</v>
      </c>
      <c r="I52" s="138" t="str">
        <f ca="1">IF(INDIRECT("補記シート!D23")="","",INDIRECT("補記シート!D23"))</f>
        <v/>
      </c>
      <c r="J52" s="139"/>
      <c r="K52" s="114" t="s">
        <v>246</v>
      </c>
      <c r="L52" s="7" t="s">
        <v>164</v>
      </c>
      <c r="M52" s="7" t="s">
        <v>255</v>
      </c>
      <c r="N52" s="113"/>
      <c r="O52" s="140">
        <v>7</v>
      </c>
      <c r="P52" s="131" t="s">
        <v>239</v>
      </c>
      <c r="Q52" s="131" t="s">
        <v>205</v>
      </c>
      <c r="R52" s="131" t="s">
        <v>239</v>
      </c>
      <c r="S52" s="131">
        <v>7</v>
      </c>
      <c r="T52" s="131" t="s">
        <v>186</v>
      </c>
      <c r="U52" s="144" t="s">
        <v>251</v>
      </c>
      <c r="V52" s="131">
        <v>5</v>
      </c>
      <c r="W52" s="141"/>
    </row>
    <row r="53" spans="2:23" x14ac:dyDescent="0.4">
      <c r="B53" s="4">
        <f t="shared" si="0"/>
        <v>41</v>
      </c>
      <c r="C53" s="126" t="s">
        <v>256</v>
      </c>
      <c r="D53" s="117" t="s">
        <v>160</v>
      </c>
      <c r="E53" s="109" t="s">
        <v>195</v>
      </c>
      <c r="F53" s="126" t="s">
        <v>237</v>
      </c>
      <c r="G53" s="126">
        <v>1</v>
      </c>
      <c r="H53" s="101">
        <v>18</v>
      </c>
      <c r="I53" s="135"/>
      <c r="J53" s="139"/>
      <c r="K53" s="114" t="s">
        <v>249</v>
      </c>
      <c r="L53" s="7" t="s">
        <v>164</v>
      </c>
      <c r="M53" s="7" t="s">
        <v>196</v>
      </c>
      <c r="N53" s="113"/>
      <c r="O53" s="140">
        <v>1</v>
      </c>
      <c r="P53" s="131" t="s">
        <v>239</v>
      </c>
      <c r="Q53" s="131" t="s">
        <v>197</v>
      </c>
      <c r="R53" s="131" t="s">
        <v>239</v>
      </c>
      <c r="S53" s="131">
        <v>1</v>
      </c>
      <c r="T53" s="131" t="s">
        <v>198</v>
      </c>
      <c r="U53" s="127"/>
      <c r="V53" s="131">
        <v>5</v>
      </c>
      <c r="W53" s="141"/>
    </row>
    <row r="54" spans="2:23" ht="37.5" x14ac:dyDescent="0.4">
      <c r="B54" s="4">
        <f t="shared" si="0"/>
        <v>42</v>
      </c>
      <c r="C54" s="126" t="s">
        <v>257</v>
      </c>
      <c r="D54" s="142" t="s">
        <v>241</v>
      </c>
      <c r="E54" s="109" t="s">
        <v>201</v>
      </c>
      <c r="F54" s="126" t="s">
        <v>237</v>
      </c>
      <c r="G54" s="126">
        <v>1</v>
      </c>
      <c r="H54" s="101">
        <v>19</v>
      </c>
      <c r="I54" s="135" t="str">
        <f ca="1">IF(INDIRECT("補記シート!D24")="","",INDIRECT("補記シート!D24"))</f>
        <v/>
      </c>
      <c r="J54" s="139"/>
      <c r="K54" s="114" t="s">
        <v>246</v>
      </c>
      <c r="L54" s="7" t="s">
        <v>164</v>
      </c>
      <c r="M54" s="7" t="s">
        <v>258</v>
      </c>
      <c r="N54" s="113" t="s">
        <v>259</v>
      </c>
      <c r="O54" s="140">
        <v>2</v>
      </c>
      <c r="P54" s="131" t="s">
        <v>239</v>
      </c>
      <c r="Q54" s="131" t="s">
        <v>205</v>
      </c>
      <c r="R54" s="131" t="s">
        <v>239</v>
      </c>
      <c r="S54" s="131">
        <v>2</v>
      </c>
      <c r="T54" s="131" t="s">
        <v>181</v>
      </c>
      <c r="U54" s="144" t="s">
        <v>251</v>
      </c>
      <c r="V54" s="131">
        <v>5</v>
      </c>
      <c r="W54" s="141"/>
    </row>
    <row r="55" spans="2:23" x14ac:dyDescent="0.4">
      <c r="B55" s="4">
        <f t="shared" si="0"/>
        <v>43</v>
      </c>
      <c r="C55" s="126" t="s">
        <v>260</v>
      </c>
      <c r="D55" s="117" t="s">
        <v>160</v>
      </c>
      <c r="E55" s="109" t="s">
        <v>195</v>
      </c>
      <c r="F55" s="126" t="s">
        <v>237</v>
      </c>
      <c r="G55" s="126">
        <v>1</v>
      </c>
      <c r="H55" s="101">
        <v>20</v>
      </c>
      <c r="I55" s="135"/>
      <c r="J55" s="139"/>
      <c r="K55" s="114" t="s">
        <v>249</v>
      </c>
      <c r="L55" s="7" t="s">
        <v>164</v>
      </c>
      <c r="M55" s="7" t="s">
        <v>196</v>
      </c>
      <c r="N55" s="113"/>
      <c r="O55" s="140">
        <v>1</v>
      </c>
      <c r="P55" s="131" t="s">
        <v>239</v>
      </c>
      <c r="Q55" s="131" t="s">
        <v>197</v>
      </c>
      <c r="R55" s="131" t="s">
        <v>239</v>
      </c>
      <c r="S55" s="131">
        <v>1</v>
      </c>
      <c r="T55" s="131" t="s">
        <v>198</v>
      </c>
      <c r="U55" s="127"/>
      <c r="V55" s="131">
        <v>5</v>
      </c>
      <c r="W55" s="141"/>
    </row>
    <row r="56" spans="2:23" ht="56.25" x14ac:dyDescent="0.4">
      <c r="B56" s="4">
        <f t="shared" si="0"/>
        <v>44</v>
      </c>
      <c r="C56" s="126" t="s">
        <v>261</v>
      </c>
      <c r="D56" s="142" t="s">
        <v>241</v>
      </c>
      <c r="E56" s="109" t="s">
        <v>201</v>
      </c>
      <c r="F56" s="126" t="s">
        <v>237</v>
      </c>
      <c r="G56" s="126">
        <v>1</v>
      </c>
      <c r="H56" s="101">
        <v>21</v>
      </c>
      <c r="I56" s="138" t="str">
        <f ca="1">IF(INDIRECT("間接口座管理機関に関する届出書!I56")="","",INDIRECT("間接口座管理機関に関する届出書!I56"))</f>
        <v/>
      </c>
      <c r="J56" s="139"/>
      <c r="K56" s="114" t="s">
        <v>246</v>
      </c>
      <c r="L56" s="7" t="s">
        <v>164</v>
      </c>
      <c r="M56" s="118" t="s">
        <v>262</v>
      </c>
      <c r="N56" s="113"/>
      <c r="O56" s="140">
        <v>2</v>
      </c>
      <c r="P56" s="131" t="s">
        <v>239</v>
      </c>
      <c r="Q56" s="131" t="s">
        <v>205</v>
      </c>
      <c r="R56" s="131" t="s">
        <v>239</v>
      </c>
      <c r="S56" s="131">
        <v>2</v>
      </c>
      <c r="T56" s="131" t="s">
        <v>177</v>
      </c>
      <c r="U56" s="144" t="s">
        <v>251</v>
      </c>
      <c r="V56" s="131">
        <v>5</v>
      </c>
      <c r="W56" s="141"/>
    </row>
    <row r="57" spans="2:23" x14ac:dyDescent="0.4">
      <c r="B57" s="4">
        <f t="shared" si="0"/>
        <v>45</v>
      </c>
      <c r="C57" s="126" t="s">
        <v>263</v>
      </c>
      <c r="D57" s="117" t="s">
        <v>160</v>
      </c>
      <c r="E57" s="109" t="s">
        <v>195</v>
      </c>
      <c r="F57" s="126" t="s">
        <v>237</v>
      </c>
      <c r="G57" s="126">
        <v>1</v>
      </c>
      <c r="H57" s="101">
        <v>22</v>
      </c>
      <c r="I57" s="135"/>
      <c r="J57" s="139"/>
      <c r="K57" s="114" t="s">
        <v>249</v>
      </c>
      <c r="L57" s="7" t="s">
        <v>164</v>
      </c>
      <c r="M57" s="7" t="s">
        <v>196</v>
      </c>
      <c r="N57" s="113"/>
      <c r="O57" s="140">
        <v>1</v>
      </c>
      <c r="P57" s="131" t="s">
        <v>239</v>
      </c>
      <c r="Q57" s="131" t="s">
        <v>197</v>
      </c>
      <c r="R57" s="131" t="s">
        <v>239</v>
      </c>
      <c r="S57" s="131">
        <v>1</v>
      </c>
      <c r="T57" s="131" t="s">
        <v>198</v>
      </c>
      <c r="U57" s="127"/>
      <c r="V57" s="131">
        <v>5</v>
      </c>
      <c r="W57" s="141"/>
    </row>
    <row r="58" spans="2:23" ht="37.5" x14ac:dyDescent="0.4">
      <c r="B58" s="4">
        <f t="shared" si="0"/>
        <v>46</v>
      </c>
      <c r="C58" s="126" t="s">
        <v>264</v>
      </c>
      <c r="D58" s="142" t="s">
        <v>241</v>
      </c>
      <c r="E58" s="109" t="s">
        <v>201</v>
      </c>
      <c r="F58" s="126" t="s">
        <v>237</v>
      </c>
      <c r="G58" s="126">
        <v>1</v>
      </c>
      <c r="H58" s="101">
        <v>23</v>
      </c>
      <c r="I58" s="138" t="str">
        <f ca="1">IF(INDIRECT("間接口座管理機関に関する届出書!K112")="","",INDIRECT("間接口座管理機関に関する届出書!K112"))</f>
        <v/>
      </c>
      <c r="J58" s="139"/>
      <c r="K58" s="114" t="s">
        <v>243</v>
      </c>
      <c r="L58" s="118" t="s">
        <v>265</v>
      </c>
      <c r="M58" s="7" t="s">
        <v>222</v>
      </c>
      <c r="N58" s="113"/>
      <c r="O58" s="140">
        <v>4</v>
      </c>
      <c r="P58" s="131" t="s">
        <v>239</v>
      </c>
      <c r="Q58" s="131" t="s">
        <v>197</v>
      </c>
      <c r="R58" s="131" t="s">
        <v>239</v>
      </c>
      <c r="S58" s="131">
        <v>4</v>
      </c>
      <c r="T58" s="131" t="s">
        <v>177</v>
      </c>
      <c r="U58" s="127"/>
      <c r="V58" s="131">
        <v>5</v>
      </c>
      <c r="W58" s="141"/>
    </row>
    <row r="59" spans="2:23" x14ac:dyDescent="0.4">
      <c r="B59" s="4">
        <f t="shared" si="0"/>
        <v>47</v>
      </c>
      <c r="C59" s="126" t="s">
        <v>266</v>
      </c>
      <c r="D59" s="117" t="s">
        <v>160</v>
      </c>
      <c r="E59" s="109" t="s">
        <v>195</v>
      </c>
      <c r="F59" s="126" t="s">
        <v>237</v>
      </c>
      <c r="G59" s="126">
        <v>1</v>
      </c>
      <c r="H59" s="101">
        <v>24</v>
      </c>
      <c r="I59" s="135"/>
      <c r="J59" s="139"/>
      <c r="K59" s="114" t="s">
        <v>249</v>
      </c>
      <c r="L59" s="7" t="s">
        <v>164</v>
      </c>
      <c r="M59" s="7" t="s">
        <v>196</v>
      </c>
      <c r="N59" s="113"/>
      <c r="O59" s="140">
        <v>1</v>
      </c>
      <c r="P59" s="131" t="s">
        <v>239</v>
      </c>
      <c r="Q59" s="131" t="s">
        <v>197</v>
      </c>
      <c r="R59" s="131" t="s">
        <v>239</v>
      </c>
      <c r="S59" s="131">
        <v>1</v>
      </c>
      <c r="T59" s="131" t="s">
        <v>198</v>
      </c>
      <c r="U59" s="127"/>
      <c r="V59" s="131">
        <v>5</v>
      </c>
      <c r="W59" s="141"/>
    </row>
    <row r="60" spans="2:23" ht="37.5" x14ac:dyDescent="0.4">
      <c r="B60" s="4">
        <f t="shared" si="0"/>
        <v>48</v>
      </c>
      <c r="C60" s="126" t="s">
        <v>267</v>
      </c>
      <c r="D60" s="142" t="s">
        <v>241</v>
      </c>
      <c r="E60" s="109" t="s">
        <v>201</v>
      </c>
      <c r="F60" s="126" t="s">
        <v>237</v>
      </c>
      <c r="G60" s="126">
        <v>1</v>
      </c>
      <c r="H60" s="101">
        <v>25</v>
      </c>
      <c r="I60" s="138" t="str">
        <f ca="1">IF(INDIRECT("間接口座管理機関に関する届出書!W112")="","",INDIRECT("間接口座管理機関に関する届出書!W112"))</f>
        <v/>
      </c>
      <c r="J60" s="139"/>
      <c r="K60" s="114" t="s">
        <v>243</v>
      </c>
      <c r="L60" s="118" t="s">
        <v>268</v>
      </c>
      <c r="M60" s="7" t="s">
        <v>222</v>
      </c>
      <c r="N60" s="113"/>
      <c r="O60" s="140">
        <v>3</v>
      </c>
      <c r="P60" s="131" t="s">
        <v>239</v>
      </c>
      <c r="Q60" s="131" t="s">
        <v>197</v>
      </c>
      <c r="R60" s="131" t="s">
        <v>239</v>
      </c>
      <c r="S60" s="131">
        <v>3</v>
      </c>
      <c r="T60" s="131" t="s">
        <v>186</v>
      </c>
      <c r="U60" s="127"/>
      <c r="V60" s="131">
        <v>5</v>
      </c>
      <c r="W60" s="141"/>
    </row>
    <row r="61" spans="2:23" x14ac:dyDescent="0.4">
      <c r="B61" s="4">
        <f t="shared" si="0"/>
        <v>49</v>
      </c>
      <c r="C61" s="126" t="s">
        <v>269</v>
      </c>
      <c r="D61" s="117" t="s">
        <v>160</v>
      </c>
      <c r="E61" s="109" t="s">
        <v>195</v>
      </c>
      <c r="F61" s="126" t="s">
        <v>237</v>
      </c>
      <c r="G61" s="126">
        <v>1</v>
      </c>
      <c r="H61" s="101">
        <v>26</v>
      </c>
      <c r="I61" s="135"/>
      <c r="J61" s="139"/>
      <c r="K61" s="114" t="s">
        <v>249</v>
      </c>
      <c r="L61" s="7" t="s">
        <v>164</v>
      </c>
      <c r="M61" s="7" t="s">
        <v>196</v>
      </c>
      <c r="N61" s="113"/>
      <c r="O61" s="140">
        <v>1</v>
      </c>
      <c r="P61" s="131" t="s">
        <v>239</v>
      </c>
      <c r="Q61" s="131" t="s">
        <v>197</v>
      </c>
      <c r="R61" s="131" t="s">
        <v>239</v>
      </c>
      <c r="S61" s="131">
        <v>1</v>
      </c>
      <c r="T61" s="131" t="s">
        <v>198</v>
      </c>
      <c r="U61" s="127"/>
      <c r="V61" s="131">
        <v>5</v>
      </c>
      <c r="W61" s="141"/>
    </row>
    <row r="62" spans="2:23" ht="93.75" x14ac:dyDescent="0.4">
      <c r="B62" s="4">
        <f t="shared" si="0"/>
        <v>50</v>
      </c>
      <c r="C62" s="126" t="s">
        <v>270</v>
      </c>
      <c r="D62" s="142" t="s">
        <v>241</v>
      </c>
      <c r="E62" s="109" t="s">
        <v>201</v>
      </c>
      <c r="F62" s="126" t="s">
        <v>237</v>
      </c>
      <c r="G62" s="126">
        <v>1</v>
      </c>
      <c r="H62" s="101">
        <v>27</v>
      </c>
      <c r="I62" s="138" t="str">
        <f ca="1">IF(INDIRECT("間接口座管理機関に関する届出書!P114")="","",IF(INDIRECT("間接口座管理機関に関する届出書!P114")="普通",1,IF(INDIRECT("間接口座管理機関に関する届出書!P114")="当座",2,IF(INDIRECT("間接口座管理機関に関する届出書!P114")="その他",9,"想定外のエラー"))))</f>
        <v/>
      </c>
      <c r="J62" s="139"/>
      <c r="K62" s="434" t="s">
        <v>243</v>
      </c>
      <c r="L62" s="7" t="s">
        <v>271</v>
      </c>
      <c r="M62" s="7" t="s">
        <v>272</v>
      </c>
      <c r="N62" s="113" t="s">
        <v>273</v>
      </c>
      <c r="O62" s="140">
        <v>1</v>
      </c>
      <c r="P62" s="131" t="s">
        <v>239</v>
      </c>
      <c r="Q62" s="131" t="s">
        <v>197</v>
      </c>
      <c r="R62" s="131" t="s">
        <v>239</v>
      </c>
      <c r="S62" s="131">
        <v>1</v>
      </c>
      <c r="T62" s="131" t="s">
        <v>177</v>
      </c>
      <c r="U62" s="127"/>
      <c r="V62" s="131">
        <v>5</v>
      </c>
      <c r="W62" s="141"/>
    </row>
    <row r="63" spans="2:23" x14ac:dyDescent="0.4">
      <c r="B63" s="4">
        <f t="shared" si="0"/>
        <v>51</v>
      </c>
      <c r="C63" s="126" t="s">
        <v>274</v>
      </c>
      <c r="D63" s="117" t="s">
        <v>160</v>
      </c>
      <c r="E63" s="109" t="s">
        <v>195</v>
      </c>
      <c r="F63" s="126" t="s">
        <v>237</v>
      </c>
      <c r="G63" s="126">
        <v>1</v>
      </c>
      <c r="H63" s="101">
        <v>28</v>
      </c>
      <c r="I63" s="135"/>
      <c r="J63" s="139"/>
      <c r="K63" s="114" t="s">
        <v>249</v>
      </c>
      <c r="L63" s="7" t="s">
        <v>164</v>
      </c>
      <c r="M63" s="7" t="s">
        <v>196</v>
      </c>
      <c r="N63" s="113"/>
      <c r="O63" s="140">
        <v>1</v>
      </c>
      <c r="P63" s="131" t="s">
        <v>239</v>
      </c>
      <c r="Q63" s="131" t="s">
        <v>197</v>
      </c>
      <c r="R63" s="131" t="s">
        <v>239</v>
      </c>
      <c r="S63" s="131">
        <v>1</v>
      </c>
      <c r="T63" s="131" t="s">
        <v>198</v>
      </c>
      <c r="U63" s="127"/>
      <c r="V63" s="131">
        <v>5</v>
      </c>
      <c r="W63" s="141"/>
    </row>
    <row r="64" spans="2:23" ht="37.5" x14ac:dyDescent="0.4">
      <c r="B64" s="4">
        <f t="shared" si="0"/>
        <v>52</v>
      </c>
      <c r="C64" s="126" t="s">
        <v>275</v>
      </c>
      <c r="D64" s="142" t="s">
        <v>241</v>
      </c>
      <c r="E64" s="109" t="s">
        <v>201</v>
      </c>
      <c r="F64" s="126" t="s">
        <v>237</v>
      </c>
      <c r="G64" s="126">
        <v>1</v>
      </c>
      <c r="H64" s="101">
        <v>29</v>
      </c>
      <c r="I64" s="138" t="str">
        <f ca="1">IF(INDIRECT("間接口座管理機関に関する届出書!T114")="","",INDIRECT("間接口座管理機関に関する届出書!T114"))</f>
        <v/>
      </c>
      <c r="J64" s="139"/>
      <c r="K64" s="114" t="s">
        <v>243</v>
      </c>
      <c r="L64" s="118" t="s">
        <v>276</v>
      </c>
      <c r="M64" s="7" t="s">
        <v>222</v>
      </c>
      <c r="N64" s="113"/>
      <c r="O64" s="140">
        <v>7</v>
      </c>
      <c r="P64" s="131" t="s">
        <v>239</v>
      </c>
      <c r="Q64" s="131" t="s">
        <v>197</v>
      </c>
      <c r="R64" s="131" t="s">
        <v>239</v>
      </c>
      <c r="S64" s="131">
        <v>7</v>
      </c>
      <c r="T64" s="131" t="s">
        <v>177</v>
      </c>
      <c r="U64" s="127"/>
      <c r="V64" s="131">
        <v>5</v>
      </c>
      <c r="W64" s="141"/>
    </row>
    <row r="65" spans="2:23" x14ac:dyDescent="0.4">
      <c r="B65" s="4">
        <f t="shared" si="0"/>
        <v>53</v>
      </c>
      <c r="C65" s="126" t="s">
        <v>277</v>
      </c>
      <c r="D65" s="117" t="s">
        <v>160</v>
      </c>
      <c r="E65" s="109" t="s">
        <v>195</v>
      </c>
      <c r="F65" s="126" t="s">
        <v>237</v>
      </c>
      <c r="G65" s="126">
        <v>1</v>
      </c>
      <c r="H65" s="101">
        <v>30</v>
      </c>
      <c r="I65" s="135"/>
      <c r="J65" s="139"/>
      <c r="K65" s="114" t="s">
        <v>249</v>
      </c>
      <c r="L65" s="7" t="s">
        <v>164</v>
      </c>
      <c r="M65" s="7" t="s">
        <v>196</v>
      </c>
      <c r="N65" s="113"/>
      <c r="O65" s="140">
        <v>1</v>
      </c>
      <c r="P65" s="131" t="s">
        <v>239</v>
      </c>
      <c r="Q65" s="131" t="s">
        <v>197</v>
      </c>
      <c r="R65" s="131" t="s">
        <v>239</v>
      </c>
      <c r="S65" s="131">
        <v>1</v>
      </c>
      <c r="T65" s="131" t="s">
        <v>198</v>
      </c>
      <c r="U65" s="127"/>
      <c r="V65" s="131">
        <v>5</v>
      </c>
      <c r="W65" s="141"/>
    </row>
    <row r="66" spans="2:23" ht="56.25" x14ac:dyDescent="0.4">
      <c r="B66" s="4">
        <f t="shared" si="0"/>
        <v>54</v>
      </c>
      <c r="C66" s="126" t="s">
        <v>278</v>
      </c>
      <c r="D66" s="142" t="s">
        <v>241</v>
      </c>
      <c r="E66" s="109" t="s">
        <v>201</v>
      </c>
      <c r="F66" s="126" t="s">
        <v>237</v>
      </c>
      <c r="G66" s="126">
        <v>1</v>
      </c>
      <c r="H66" s="101">
        <v>31</v>
      </c>
      <c r="I66" s="394" t="str">
        <f ca="1">IF(INDIRECT("間接口座管理機関に関する届出書!K116")="","",IF(INDIRECT("補記シート!D25")="","エラー：補記が不足しています",DBCS(INDIRECT("補記シート!D25"))&amp;"　"&amp;INDIRECT("間接口座管理機関に関する届出書!K116")))</f>
        <v/>
      </c>
      <c r="J66" s="139"/>
      <c r="K66" s="114" t="s">
        <v>243</v>
      </c>
      <c r="L66" s="119" t="s">
        <v>216</v>
      </c>
      <c r="M66" s="7" t="s">
        <v>222</v>
      </c>
      <c r="N66" s="113"/>
      <c r="O66" s="140" t="s">
        <v>279</v>
      </c>
      <c r="P66" s="131" t="s">
        <v>239</v>
      </c>
      <c r="Q66" s="131" t="s">
        <v>197</v>
      </c>
      <c r="R66" s="131" t="s">
        <v>239</v>
      </c>
      <c r="S66" s="131">
        <v>120</v>
      </c>
      <c r="T66" s="131" t="s">
        <v>219</v>
      </c>
      <c r="U66" s="127"/>
      <c r="V66" s="131">
        <v>5</v>
      </c>
      <c r="W66" s="141"/>
    </row>
    <row r="67" spans="2:23" x14ac:dyDescent="0.4">
      <c r="B67" s="4">
        <f t="shared" si="0"/>
        <v>55</v>
      </c>
      <c r="C67" s="126" t="s">
        <v>280</v>
      </c>
      <c r="D67" s="117" t="s">
        <v>160</v>
      </c>
      <c r="E67" s="109" t="s">
        <v>195</v>
      </c>
      <c r="F67" s="126" t="s">
        <v>237</v>
      </c>
      <c r="G67" s="126">
        <v>1</v>
      </c>
      <c r="H67" s="101">
        <v>32</v>
      </c>
      <c r="I67" s="135"/>
      <c r="J67" s="139"/>
      <c r="K67" s="114" t="s">
        <v>249</v>
      </c>
      <c r="L67" s="7" t="s">
        <v>164</v>
      </c>
      <c r="M67" s="7" t="s">
        <v>196</v>
      </c>
      <c r="N67" s="113"/>
      <c r="O67" s="140">
        <v>1</v>
      </c>
      <c r="P67" s="131" t="s">
        <v>239</v>
      </c>
      <c r="Q67" s="131" t="s">
        <v>197</v>
      </c>
      <c r="R67" s="131" t="s">
        <v>239</v>
      </c>
      <c r="S67" s="131">
        <v>1</v>
      </c>
      <c r="T67" s="131" t="s">
        <v>198</v>
      </c>
      <c r="U67" s="127"/>
      <c r="V67" s="131">
        <v>5</v>
      </c>
      <c r="W67" s="141"/>
    </row>
    <row r="68" spans="2:23" ht="75" x14ac:dyDescent="0.4">
      <c r="B68" s="4">
        <f t="shared" si="0"/>
        <v>56</v>
      </c>
      <c r="C68" s="126" t="s">
        <v>281</v>
      </c>
      <c r="D68" s="142" t="s">
        <v>241</v>
      </c>
      <c r="E68" s="109" t="s">
        <v>201</v>
      </c>
      <c r="F68" s="126" t="s">
        <v>237</v>
      </c>
      <c r="G68" s="126">
        <v>1</v>
      </c>
      <c r="H68" s="101">
        <v>33</v>
      </c>
      <c r="I68" s="394" t="str">
        <f ca="1">SUBSTITUTE(SUBSTITUTE(IF(INDIRECT("間接口座管理機関に関する届出書!N115")="","",INDIRECT("間接口座管理機関に関する届出書!N115")),"ｰ","-"),"･",".")</f>
        <v/>
      </c>
      <c r="J68" s="139"/>
      <c r="K68" s="114" t="s">
        <v>243</v>
      </c>
      <c r="L68" s="7" t="s">
        <v>282</v>
      </c>
      <c r="M68" s="7" t="s">
        <v>749</v>
      </c>
      <c r="N68" s="113" t="s">
        <v>750</v>
      </c>
      <c r="O68" s="140">
        <v>30</v>
      </c>
      <c r="P68" s="131" t="s">
        <v>239</v>
      </c>
      <c r="Q68" s="131" t="s">
        <v>197</v>
      </c>
      <c r="R68" s="131" t="s">
        <v>239</v>
      </c>
      <c r="S68" s="131">
        <v>38</v>
      </c>
      <c r="T68" s="131" t="s">
        <v>201</v>
      </c>
      <c r="U68" s="127"/>
      <c r="V68" s="131">
        <v>5</v>
      </c>
      <c r="W68" s="141"/>
    </row>
    <row r="69" spans="2:23" x14ac:dyDescent="0.4">
      <c r="B69" s="4">
        <f t="shared" si="0"/>
        <v>57</v>
      </c>
      <c r="C69" s="126" t="s">
        <v>283</v>
      </c>
      <c r="D69" s="117" t="s">
        <v>160</v>
      </c>
      <c r="E69" s="109" t="s">
        <v>195</v>
      </c>
      <c r="F69" s="126" t="s">
        <v>237</v>
      </c>
      <c r="G69" s="126">
        <v>1</v>
      </c>
      <c r="H69" s="101">
        <v>34</v>
      </c>
      <c r="I69" s="135"/>
      <c r="J69" s="139"/>
      <c r="K69" s="114" t="s">
        <v>249</v>
      </c>
      <c r="L69" s="7" t="s">
        <v>164</v>
      </c>
      <c r="M69" s="7" t="s">
        <v>196</v>
      </c>
      <c r="N69" s="113"/>
      <c r="O69" s="140">
        <v>1</v>
      </c>
      <c r="P69" s="131" t="s">
        <v>239</v>
      </c>
      <c r="Q69" s="131" t="s">
        <v>197</v>
      </c>
      <c r="R69" s="131" t="s">
        <v>239</v>
      </c>
      <c r="S69" s="131">
        <v>1</v>
      </c>
      <c r="T69" s="131" t="s">
        <v>198</v>
      </c>
      <c r="U69" s="127"/>
      <c r="V69" s="131">
        <v>5</v>
      </c>
      <c r="W69" s="141"/>
    </row>
    <row r="70" spans="2:23" ht="56.25" x14ac:dyDescent="0.4">
      <c r="B70" s="4">
        <f t="shared" si="0"/>
        <v>58</v>
      </c>
      <c r="C70" s="126" t="s">
        <v>284</v>
      </c>
      <c r="D70" s="142" t="s">
        <v>241</v>
      </c>
      <c r="E70" s="109" t="s">
        <v>201</v>
      </c>
      <c r="F70" s="126" t="s">
        <v>237</v>
      </c>
      <c r="G70" s="126">
        <v>1</v>
      </c>
      <c r="H70" s="101">
        <v>35</v>
      </c>
      <c r="I70" s="138" t="str">
        <f ca="1">IF(INDIRECT("間接口座管理機関に関する届出書!K114")="自己名義",1,IF(INDIRECT("間接口座管理機関に関する届出書!K114")="再委託先名義",2,""))</f>
        <v/>
      </c>
      <c r="J70" s="139"/>
      <c r="K70" s="114" t="s">
        <v>243</v>
      </c>
      <c r="L70" s="7" t="s">
        <v>285</v>
      </c>
      <c r="M70" s="7" t="s">
        <v>286</v>
      </c>
      <c r="N70" s="113" t="s">
        <v>287</v>
      </c>
      <c r="O70" s="140">
        <v>1</v>
      </c>
      <c r="P70" s="131" t="s">
        <v>239</v>
      </c>
      <c r="Q70" s="131" t="s">
        <v>197</v>
      </c>
      <c r="R70" s="131" t="s">
        <v>239</v>
      </c>
      <c r="S70" s="131">
        <v>1</v>
      </c>
      <c r="T70" s="131" t="s">
        <v>177</v>
      </c>
      <c r="U70" s="127"/>
      <c r="V70" s="131">
        <v>5</v>
      </c>
      <c r="W70" s="141"/>
    </row>
    <row r="71" spans="2:23" ht="56.25" x14ac:dyDescent="0.4">
      <c r="B71" s="4">
        <f t="shared" si="0"/>
        <v>59</v>
      </c>
      <c r="C71" s="126" t="s">
        <v>288</v>
      </c>
      <c r="D71" s="99" t="s">
        <v>160</v>
      </c>
      <c r="E71" s="137" t="s">
        <v>219</v>
      </c>
      <c r="F71" s="126" t="s">
        <v>237</v>
      </c>
      <c r="G71" s="126">
        <v>1</v>
      </c>
      <c r="H71" s="101">
        <v>36</v>
      </c>
      <c r="I71" s="394" t="str">
        <f ca="1">IF(I70=1,"－",IF(INDIRECT("間接口座管理機関に関する届出書!K117")="","",INDIRECT("間接口座管理機関に関する届出書!K117")))</f>
        <v/>
      </c>
      <c r="J71" s="139"/>
      <c r="K71" s="114" t="s">
        <v>243</v>
      </c>
      <c r="L71" s="119" t="s">
        <v>216</v>
      </c>
      <c r="M71" s="7" t="s">
        <v>222</v>
      </c>
      <c r="N71" s="113"/>
      <c r="O71" s="140">
        <v>100</v>
      </c>
      <c r="P71" s="131" t="s">
        <v>239</v>
      </c>
      <c r="Q71" s="131" t="s">
        <v>8</v>
      </c>
      <c r="R71" s="126"/>
      <c r="S71" s="126"/>
      <c r="T71" s="126"/>
      <c r="U71" s="127"/>
      <c r="V71" s="131">
        <v>5</v>
      </c>
      <c r="W71" s="141"/>
    </row>
    <row r="72" spans="2:23" ht="56.25" x14ac:dyDescent="0.4">
      <c r="B72" s="4">
        <f t="shared" si="0"/>
        <v>60</v>
      </c>
      <c r="C72" s="126" t="s">
        <v>289</v>
      </c>
      <c r="D72" s="99" t="s">
        <v>160</v>
      </c>
      <c r="E72" s="137" t="s">
        <v>219</v>
      </c>
      <c r="F72" s="126" t="s">
        <v>237</v>
      </c>
      <c r="G72" s="126">
        <v>1</v>
      </c>
      <c r="H72" s="101">
        <v>37</v>
      </c>
      <c r="I72" s="394" t="str">
        <f ca="1">IF(I70=1,"－",IF(INDIRECT("間接口座管理機関に関する届出書!K118")="","",INDIRECT("間接口座管理機関に関する届出書!K118")))</f>
        <v/>
      </c>
      <c r="J72" s="139"/>
      <c r="K72" s="114" t="s">
        <v>243</v>
      </c>
      <c r="L72" s="119" t="s">
        <v>216</v>
      </c>
      <c r="M72" s="7" t="s">
        <v>222</v>
      </c>
      <c r="N72" s="113"/>
      <c r="O72" s="140">
        <v>200</v>
      </c>
      <c r="P72" s="131" t="s">
        <v>239</v>
      </c>
      <c r="Q72" s="131" t="s">
        <v>8</v>
      </c>
      <c r="R72" s="126"/>
      <c r="S72" s="126"/>
      <c r="T72" s="126"/>
      <c r="U72" s="127"/>
      <c r="V72" s="131">
        <v>5</v>
      </c>
      <c r="W72" s="141"/>
    </row>
    <row r="73" spans="2:23" ht="56.25" x14ac:dyDescent="0.4">
      <c r="B73" s="4">
        <f t="shared" si="0"/>
        <v>61</v>
      </c>
      <c r="C73" s="126" t="s">
        <v>290</v>
      </c>
      <c r="D73" s="99" t="s">
        <v>160</v>
      </c>
      <c r="E73" s="137" t="s">
        <v>219</v>
      </c>
      <c r="F73" s="126" t="s">
        <v>237</v>
      </c>
      <c r="G73" s="126">
        <v>1</v>
      </c>
      <c r="H73" s="101">
        <v>38</v>
      </c>
      <c r="I73" s="394" t="str">
        <f ca="1">IF(I70=1,"－",IF(INDIRECT("間接口座管理機関に関する届出書!K119")="","",INDIRECT("間接口座管理機関に関する届出書!K119")))</f>
        <v/>
      </c>
      <c r="J73" s="139"/>
      <c r="K73" s="114" t="s">
        <v>243</v>
      </c>
      <c r="L73" s="119" t="s">
        <v>291</v>
      </c>
      <c r="M73" s="7" t="s">
        <v>222</v>
      </c>
      <c r="N73" s="113"/>
      <c r="O73" s="140">
        <v>8</v>
      </c>
      <c r="P73" s="131" t="s">
        <v>239</v>
      </c>
      <c r="Q73" s="131" t="s">
        <v>8</v>
      </c>
      <c r="R73" s="126"/>
      <c r="S73" s="126"/>
      <c r="T73" s="126"/>
      <c r="U73" s="127"/>
      <c r="V73" s="131">
        <v>5</v>
      </c>
      <c r="W73" s="141"/>
    </row>
    <row r="74" spans="2:23" ht="56.25" x14ac:dyDescent="0.4">
      <c r="B74" s="4">
        <f t="shared" si="0"/>
        <v>62</v>
      </c>
      <c r="C74" s="126" t="s">
        <v>213</v>
      </c>
      <c r="D74" s="99" t="s">
        <v>160</v>
      </c>
      <c r="E74" s="137" t="s">
        <v>232</v>
      </c>
      <c r="F74" s="126" t="s">
        <v>237</v>
      </c>
      <c r="G74" s="126">
        <v>1</v>
      </c>
      <c r="H74" s="101">
        <v>39</v>
      </c>
      <c r="I74" s="135"/>
      <c r="J74" s="139"/>
      <c r="K74" s="114" t="s">
        <v>215</v>
      </c>
      <c r="L74" s="119" t="s">
        <v>216</v>
      </c>
      <c r="M74" s="6" t="s">
        <v>292</v>
      </c>
      <c r="N74" s="113" t="s">
        <v>293</v>
      </c>
      <c r="O74" s="140" t="s">
        <v>294</v>
      </c>
      <c r="P74" s="131" t="s">
        <v>295</v>
      </c>
      <c r="Q74" s="131" t="s">
        <v>8</v>
      </c>
      <c r="R74" s="126"/>
      <c r="S74" s="126"/>
      <c r="T74" s="126"/>
      <c r="U74" s="127"/>
      <c r="V74" s="131">
        <v>5</v>
      </c>
      <c r="W74" s="141"/>
    </row>
    <row r="75" spans="2:23" ht="37.5" x14ac:dyDescent="0.4">
      <c r="B75" s="4">
        <f t="shared" si="0"/>
        <v>63</v>
      </c>
      <c r="C75" s="126" t="s">
        <v>296</v>
      </c>
      <c r="D75" s="99" t="s">
        <v>160</v>
      </c>
      <c r="E75" s="137" t="s">
        <v>219</v>
      </c>
      <c r="F75" s="126" t="s">
        <v>237</v>
      </c>
      <c r="G75" s="126">
        <v>1</v>
      </c>
      <c r="H75" s="101">
        <v>40</v>
      </c>
      <c r="I75" s="138" t="str">
        <f ca="1">IF(INDIRECT("間接口座管理機関に関する届出書!K30")="","",INDIRECT("間接口座管理機関に関する届出書!K30"))</f>
        <v/>
      </c>
      <c r="J75" s="139"/>
      <c r="K75" s="114" t="s">
        <v>243</v>
      </c>
      <c r="L75" s="118" t="s">
        <v>221</v>
      </c>
      <c r="M75" s="7" t="s">
        <v>222</v>
      </c>
      <c r="N75" s="113"/>
      <c r="O75" s="140">
        <v>5</v>
      </c>
      <c r="P75" s="131" t="s">
        <v>295</v>
      </c>
      <c r="Q75" s="131" t="s">
        <v>8</v>
      </c>
      <c r="R75" s="126"/>
      <c r="S75" s="126"/>
      <c r="T75" s="126"/>
      <c r="U75" s="127"/>
      <c r="V75" s="131">
        <v>5</v>
      </c>
      <c r="W75" s="141"/>
    </row>
    <row r="76" spans="2:23" ht="56.25" customHeight="1" x14ac:dyDescent="0.4">
      <c r="B76" s="4">
        <f t="shared" si="0"/>
        <v>64</v>
      </c>
      <c r="C76" s="126" t="s">
        <v>297</v>
      </c>
      <c r="D76" s="99" t="s">
        <v>160</v>
      </c>
      <c r="E76" s="137" t="s">
        <v>219</v>
      </c>
      <c r="F76" s="126" t="s">
        <v>237</v>
      </c>
      <c r="G76" s="126">
        <v>1</v>
      </c>
      <c r="H76" s="101">
        <v>41</v>
      </c>
      <c r="I76" s="135"/>
      <c r="J76" s="139"/>
      <c r="K76" s="114" t="s">
        <v>298</v>
      </c>
      <c r="L76" s="119" t="s">
        <v>216</v>
      </c>
      <c r="M76" s="6" t="s">
        <v>299</v>
      </c>
      <c r="N76" s="7" t="s">
        <v>300</v>
      </c>
      <c r="O76" s="140" t="s">
        <v>294</v>
      </c>
      <c r="P76" s="131" t="s">
        <v>295</v>
      </c>
      <c r="Q76" s="131" t="s">
        <v>8</v>
      </c>
      <c r="R76" s="126"/>
      <c r="S76" s="126"/>
      <c r="T76" s="126"/>
      <c r="U76" s="127"/>
      <c r="V76" s="131">
        <v>5</v>
      </c>
      <c r="W76" s="141"/>
    </row>
    <row r="77" spans="2:23" ht="37.5" x14ac:dyDescent="0.4">
      <c r="B77" s="4">
        <f t="shared" ref="B77:B140" si="1">ROW()-12</f>
        <v>65</v>
      </c>
      <c r="C77" s="126" t="s">
        <v>301</v>
      </c>
      <c r="D77" s="99" t="s">
        <v>160</v>
      </c>
      <c r="E77" s="137" t="s">
        <v>219</v>
      </c>
      <c r="F77" s="126" t="s">
        <v>237</v>
      </c>
      <c r="G77" s="126">
        <v>1</v>
      </c>
      <c r="H77" s="101">
        <v>42</v>
      </c>
      <c r="I77" s="138" t="str">
        <f ca="1">IF(INDIRECT("間接口座管理機関に関する届出書!T55")="","",INDIRECT("間接口座管理機関に関する届出書!T55"))</f>
        <v/>
      </c>
      <c r="J77" s="139"/>
      <c r="K77" s="114" t="s">
        <v>243</v>
      </c>
      <c r="L77" s="118" t="s">
        <v>221</v>
      </c>
      <c r="M77" s="7" t="s">
        <v>222</v>
      </c>
      <c r="N77" s="113"/>
      <c r="O77" s="140">
        <v>5</v>
      </c>
      <c r="P77" s="131" t="s">
        <v>295</v>
      </c>
      <c r="Q77" s="131" t="s">
        <v>8</v>
      </c>
      <c r="R77" s="126"/>
      <c r="S77" s="126"/>
      <c r="T77" s="126"/>
      <c r="U77" s="127"/>
      <c r="V77" s="131">
        <v>5</v>
      </c>
      <c r="W77" s="141"/>
    </row>
    <row r="78" spans="2:23" ht="56.25" x14ac:dyDescent="0.4">
      <c r="B78" s="4">
        <f t="shared" si="1"/>
        <v>66</v>
      </c>
      <c r="C78" s="126" t="s">
        <v>302</v>
      </c>
      <c r="D78" s="99" t="s">
        <v>160</v>
      </c>
      <c r="E78" s="137" t="s">
        <v>219</v>
      </c>
      <c r="F78" s="126" t="s">
        <v>237</v>
      </c>
      <c r="G78" s="126">
        <v>1</v>
      </c>
      <c r="H78" s="101">
        <v>43</v>
      </c>
      <c r="I78" s="138" t="str">
        <f ca="1">IF(INDIRECT("補記シート!D26")="","",INDIRECT("補記シート!D26"))</f>
        <v/>
      </c>
      <c r="J78" s="139"/>
      <c r="K78" s="114" t="s">
        <v>246</v>
      </c>
      <c r="L78" s="104" t="s">
        <v>164</v>
      </c>
      <c r="M78" s="7" t="s">
        <v>303</v>
      </c>
      <c r="N78" s="113"/>
      <c r="O78" s="140">
        <v>7</v>
      </c>
      <c r="P78" s="131" t="s">
        <v>295</v>
      </c>
      <c r="Q78" s="131" t="s">
        <v>8</v>
      </c>
      <c r="R78" s="126"/>
      <c r="S78" s="126"/>
      <c r="T78" s="126"/>
      <c r="U78" s="127"/>
      <c r="V78" s="131">
        <v>5</v>
      </c>
      <c r="W78" s="141"/>
    </row>
    <row r="79" spans="2:23" ht="112.5" x14ac:dyDescent="0.4">
      <c r="B79" s="4">
        <f t="shared" si="1"/>
        <v>67</v>
      </c>
      <c r="C79" s="126" t="s">
        <v>304</v>
      </c>
      <c r="D79" s="99" t="s">
        <v>160</v>
      </c>
      <c r="E79" s="137" t="s">
        <v>219</v>
      </c>
      <c r="F79" s="126" t="s">
        <v>237</v>
      </c>
      <c r="G79" s="126">
        <v>1</v>
      </c>
      <c r="H79" s="101">
        <v>44</v>
      </c>
      <c r="I79" s="135"/>
      <c r="J79" s="139"/>
      <c r="K79" s="114" t="s">
        <v>305</v>
      </c>
      <c r="L79" s="119" t="s">
        <v>216</v>
      </c>
      <c r="M79" s="6" t="s">
        <v>299</v>
      </c>
      <c r="N79" s="7" t="s">
        <v>300</v>
      </c>
      <c r="O79" s="140" t="s">
        <v>294</v>
      </c>
      <c r="P79" s="131" t="s">
        <v>295</v>
      </c>
      <c r="Q79" s="131" t="s">
        <v>8</v>
      </c>
      <c r="R79" s="126"/>
      <c r="S79" s="126"/>
      <c r="T79" s="126"/>
      <c r="U79" s="127"/>
      <c r="V79" s="131">
        <v>5</v>
      </c>
      <c r="W79" s="141"/>
    </row>
    <row r="80" spans="2:23" ht="37.5" x14ac:dyDescent="0.4">
      <c r="B80" s="4">
        <f t="shared" si="1"/>
        <v>68</v>
      </c>
      <c r="C80" s="126" t="s">
        <v>306</v>
      </c>
      <c r="D80" s="99" t="s">
        <v>160</v>
      </c>
      <c r="E80" s="137" t="s">
        <v>219</v>
      </c>
      <c r="F80" s="126" t="s">
        <v>237</v>
      </c>
      <c r="G80" s="126">
        <v>1</v>
      </c>
      <c r="H80" s="101">
        <v>45</v>
      </c>
      <c r="I80" s="138" t="str">
        <f ca="1">IF(INDIRECT("間接口座管理機関に関する届出書!T59")="","",INDIRECT("間接口座管理機関に関する届出書!T59"))</f>
        <v/>
      </c>
      <c r="J80" s="139"/>
      <c r="K80" s="114" t="s">
        <v>243</v>
      </c>
      <c r="L80" s="118" t="s">
        <v>221</v>
      </c>
      <c r="M80" s="7" t="s">
        <v>222</v>
      </c>
      <c r="N80" s="113"/>
      <c r="O80" s="140">
        <v>5</v>
      </c>
      <c r="P80" s="131" t="s">
        <v>295</v>
      </c>
      <c r="Q80" s="131" t="s">
        <v>8</v>
      </c>
      <c r="R80" s="126"/>
      <c r="S80" s="126"/>
      <c r="T80" s="126"/>
      <c r="U80" s="127"/>
      <c r="V80" s="131">
        <v>5</v>
      </c>
      <c r="W80" s="141"/>
    </row>
    <row r="81" spans="2:23" ht="56.25" x14ac:dyDescent="0.4">
      <c r="B81" s="4">
        <f t="shared" si="1"/>
        <v>69</v>
      </c>
      <c r="C81" s="126" t="s">
        <v>307</v>
      </c>
      <c r="D81" s="99" t="s">
        <v>160</v>
      </c>
      <c r="E81" s="137" t="s">
        <v>219</v>
      </c>
      <c r="F81" s="126" t="s">
        <v>237</v>
      </c>
      <c r="G81" s="126">
        <v>1</v>
      </c>
      <c r="H81" s="101">
        <v>46</v>
      </c>
      <c r="I81" s="138" t="str">
        <f ca="1">IF(INDIRECT("補記シート!D27")="","",INDIRECT("補記シート!D27"))</f>
        <v/>
      </c>
      <c r="J81" s="139"/>
      <c r="K81" s="114" t="s">
        <v>246</v>
      </c>
      <c r="L81" s="104" t="s">
        <v>164</v>
      </c>
      <c r="M81" s="7" t="s">
        <v>303</v>
      </c>
      <c r="N81" s="113"/>
      <c r="O81" s="140">
        <v>7</v>
      </c>
      <c r="P81" s="131" t="s">
        <v>295</v>
      </c>
      <c r="Q81" s="131" t="s">
        <v>8</v>
      </c>
      <c r="R81" s="126"/>
      <c r="S81" s="126"/>
      <c r="T81" s="126"/>
      <c r="U81" s="127"/>
      <c r="V81" s="131">
        <v>5</v>
      </c>
      <c r="W81" s="141"/>
    </row>
    <row r="82" spans="2:23" ht="112.5" x14ac:dyDescent="0.4">
      <c r="B82" s="4">
        <f t="shared" si="1"/>
        <v>70</v>
      </c>
      <c r="C82" s="126" t="s">
        <v>308</v>
      </c>
      <c r="D82" s="99" t="s">
        <v>160</v>
      </c>
      <c r="E82" s="137" t="s">
        <v>219</v>
      </c>
      <c r="F82" s="126" t="s">
        <v>237</v>
      </c>
      <c r="G82" s="126">
        <v>1</v>
      </c>
      <c r="H82" s="101">
        <v>47</v>
      </c>
      <c r="I82" s="135"/>
      <c r="J82" s="139"/>
      <c r="K82" s="114" t="s">
        <v>298</v>
      </c>
      <c r="L82" s="119" t="s">
        <v>216</v>
      </c>
      <c r="M82" s="6" t="s">
        <v>309</v>
      </c>
      <c r="N82" s="7" t="s">
        <v>300</v>
      </c>
      <c r="O82" s="140" t="s">
        <v>294</v>
      </c>
      <c r="P82" s="131" t="s">
        <v>295</v>
      </c>
      <c r="Q82" s="131" t="s">
        <v>8</v>
      </c>
      <c r="R82" s="126"/>
      <c r="S82" s="126"/>
      <c r="T82" s="126"/>
      <c r="U82" s="127"/>
      <c r="V82" s="131">
        <v>5</v>
      </c>
      <c r="W82" s="141"/>
    </row>
    <row r="83" spans="2:23" ht="37.5" x14ac:dyDescent="0.4">
      <c r="B83" s="4">
        <f t="shared" si="1"/>
        <v>71</v>
      </c>
      <c r="C83" s="126" t="s">
        <v>310</v>
      </c>
      <c r="D83" s="99" t="s">
        <v>160</v>
      </c>
      <c r="E83" s="137" t="s">
        <v>219</v>
      </c>
      <c r="F83" s="126" t="s">
        <v>237</v>
      </c>
      <c r="G83" s="126">
        <v>1</v>
      </c>
      <c r="H83" s="101">
        <v>48</v>
      </c>
      <c r="I83" s="138" t="str">
        <f ca="1">IF(INDIRECT("間接口座管理機関に関する届出書!T60")="","",INDIRECT("間接口座管理機関に関する届出書!T60"))</f>
        <v/>
      </c>
      <c r="J83" s="139"/>
      <c r="K83" s="114" t="s">
        <v>243</v>
      </c>
      <c r="L83" s="118" t="s">
        <v>221</v>
      </c>
      <c r="M83" s="7" t="s">
        <v>222</v>
      </c>
      <c r="N83" s="113"/>
      <c r="O83" s="140">
        <v>5</v>
      </c>
      <c r="P83" s="131" t="s">
        <v>295</v>
      </c>
      <c r="Q83" s="131" t="s">
        <v>8</v>
      </c>
      <c r="R83" s="126"/>
      <c r="S83" s="126"/>
      <c r="T83" s="126"/>
      <c r="U83" s="127"/>
      <c r="V83" s="131">
        <v>5</v>
      </c>
      <c r="W83" s="141"/>
    </row>
    <row r="84" spans="2:23" ht="56.25" x14ac:dyDescent="0.4">
      <c r="B84" s="4">
        <f t="shared" si="1"/>
        <v>72</v>
      </c>
      <c r="C84" s="126" t="s">
        <v>311</v>
      </c>
      <c r="D84" s="99" t="s">
        <v>160</v>
      </c>
      <c r="E84" s="137" t="s">
        <v>219</v>
      </c>
      <c r="F84" s="126" t="s">
        <v>237</v>
      </c>
      <c r="G84" s="126">
        <v>1</v>
      </c>
      <c r="H84" s="101">
        <v>49</v>
      </c>
      <c r="I84" s="138" t="str">
        <f ca="1">IF(INDIRECT("補記シート!D28")="","",INDIRECT("補記シート!D28"))</f>
        <v/>
      </c>
      <c r="J84" s="139"/>
      <c r="K84" s="114" t="s">
        <v>246</v>
      </c>
      <c r="L84" s="104" t="s">
        <v>164</v>
      </c>
      <c r="M84" s="7" t="s">
        <v>303</v>
      </c>
      <c r="N84" s="113"/>
      <c r="O84" s="140">
        <v>7</v>
      </c>
      <c r="P84" s="131" t="s">
        <v>295</v>
      </c>
      <c r="Q84" s="131" t="s">
        <v>8</v>
      </c>
      <c r="R84" s="126"/>
      <c r="S84" s="126"/>
      <c r="T84" s="126"/>
      <c r="U84" s="127"/>
      <c r="V84" s="131">
        <v>5</v>
      </c>
      <c r="W84" s="141"/>
    </row>
    <row r="85" spans="2:23" ht="112.5" x14ac:dyDescent="0.4">
      <c r="B85" s="4">
        <f t="shared" si="1"/>
        <v>73</v>
      </c>
      <c r="C85" s="126" t="s">
        <v>312</v>
      </c>
      <c r="D85" s="99" t="s">
        <v>160</v>
      </c>
      <c r="E85" s="137" t="s">
        <v>219</v>
      </c>
      <c r="F85" s="126" t="s">
        <v>237</v>
      </c>
      <c r="G85" s="126">
        <v>1</v>
      </c>
      <c r="H85" s="101">
        <v>50</v>
      </c>
      <c r="I85" s="135"/>
      <c r="J85" s="139"/>
      <c r="K85" s="114" t="s">
        <v>298</v>
      </c>
      <c r="L85" s="119" t="s">
        <v>216</v>
      </c>
      <c r="M85" s="6" t="s">
        <v>299</v>
      </c>
      <c r="N85" s="7" t="s">
        <v>300</v>
      </c>
      <c r="O85" s="140" t="s">
        <v>294</v>
      </c>
      <c r="P85" s="131" t="s">
        <v>295</v>
      </c>
      <c r="Q85" s="131" t="s">
        <v>8</v>
      </c>
      <c r="R85" s="126"/>
      <c r="S85" s="126"/>
      <c r="T85" s="126"/>
      <c r="U85" s="127"/>
      <c r="V85" s="131">
        <v>5</v>
      </c>
      <c r="W85" s="141"/>
    </row>
    <row r="86" spans="2:23" ht="37.5" x14ac:dyDescent="0.4">
      <c r="B86" s="4">
        <f t="shared" si="1"/>
        <v>74</v>
      </c>
      <c r="C86" s="126" t="s">
        <v>313</v>
      </c>
      <c r="D86" s="99" t="s">
        <v>160</v>
      </c>
      <c r="E86" s="137" t="s">
        <v>219</v>
      </c>
      <c r="F86" s="126" t="s">
        <v>237</v>
      </c>
      <c r="G86" s="126">
        <v>1</v>
      </c>
      <c r="H86" s="101">
        <v>51</v>
      </c>
      <c r="I86" s="138" t="str">
        <f ca="1">IF(INDIRECT("間接口座管理機関に関する届出書!T61")="","",INDIRECT("間接口座管理機関に関する届出書!T61"))</f>
        <v/>
      </c>
      <c r="J86" s="139"/>
      <c r="K86" s="114" t="s">
        <v>243</v>
      </c>
      <c r="L86" s="118" t="s">
        <v>221</v>
      </c>
      <c r="M86" s="7" t="s">
        <v>222</v>
      </c>
      <c r="N86" s="113"/>
      <c r="O86" s="140">
        <v>5</v>
      </c>
      <c r="P86" s="131" t="s">
        <v>295</v>
      </c>
      <c r="Q86" s="131" t="s">
        <v>8</v>
      </c>
      <c r="R86" s="126"/>
      <c r="S86" s="126"/>
      <c r="T86" s="126"/>
      <c r="U86" s="127"/>
      <c r="V86" s="131">
        <v>5</v>
      </c>
      <c r="W86" s="141"/>
    </row>
    <row r="87" spans="2:23" s="3" customFormat="1" ht="56.25" x14ac:dyDescent="0.4">
      <c r="B87" s="4">
        <f t="shared" si="1"/>
        <v>75</v>
      </c>
      <c r="C87" s="136" t="s">
        <v>314</v>
      </c>
      <c r="D87" s="145" t="s">
        <v>160</v>
      </c>
      <c r="E87" s="146" t="s">
        <v>315</v>
      </c>
      <c r="F87" s="126" t="s">
        <v>237</v>
      </c>
      <c r="G87" s="147">
        <v>1</v>
      </c>
      <c r="H87" s="101">
        <v>52</v>
      </c>
      <c r="I87" s="394" t="str">
        <f ca="1">IF(INDIRECT("間接口座管理機関に関する届出書!K48")="","",INDIRECT("間接口座管理機関に関する届出書!K48"))</f>
        <v/>
      </c>
      <c r="J87" s="148"/>
      <c r="K87" s="114" t="s">
        <v>243</v>
      </c>
      <c r="L87" s="119" t="s">
        <v>216</v>
      </c>
      <c r="M87" s="7" t="s">
        <v>222</v>
      </c>
      <c r="N87" s="398"/>
      <c r="O87" s="149">
        <v>30</v>
      </c>
      <c r="P87" s="5" t="s">
        <v>295</v>
      </c>
      <c r="Q87" s="150" t="s">
        <v>8</v>
      </c>
      <c r="R87" s="150"/>
      <c r="S87" s="150"/>
      <c r="T87" s="150"/>
      <c r="U87" s="151"/>
      <c r="V87" s="131">
        <v>5</v>
      </c>
      <c r="W87" s="113"/>
    </row>
    <row r="88" spans="2:23" ht="56.25" x14ac:dyDescent="0.4">
      <c r="B88" s="4">
        <f t="shared" si="1"/>
        <v>76</v>
      </c>
      <c r="C88" s="136" t="s">
        <v>316</v>
      </c>
      <c r="D88" s="145" t="s">
        <v>160</v>
      </c>
      <c r="E88" s="146" t="s">
        <v>317</v>
      </c>
      <c r="F88" s="126" t="s">
        <v>237</v>
      </c>
      <c r="G88" s="147">
        <v>1</v>
      </c>
      <c r="H88" s="101">
        <v>53</v>
      </c>
      <c r="I88" s="138" t="str">
        <f ca="1">IF(INDIRECT("間接口座管理機関に関する届出書!K49")="","",INDIRECT("間接口座管理機関に関する届出書!K49"))</f>
        <v/>
      </c>
      <c r="J88" s="148"/>
      <c r="K88" s="114" t="s">
        <v>243</v>
      </c>
      <c r="L88" s="119" t="s">
        <v>216</v>
      </c>
      <c r="M88" s="7" t="s">
        <v>222</v>
      </c>
      <c r="N88" s="398"/>
      <c r="O88" s="149">
        <v>30</v>
      </c>
      <c r="P88" s="5" t="s">
        <v>295</v>
      </c>
      <c r="Q88" s="150" t="s">
        <v>8</v>
      </c>
      <c r="R88" s="150"/>
      <c r="S88" s="150"/>
      <c r="T88" s="150"/>
      <c r="U88" s="152"/>
      <c r="V88" s="131">
        <v>5</v>
      </c>
      <c r="W88" s="153"/>
    </row>
    <row r="89" spans="2:23" ht="56.25" x14ac:dyDescent="0.4">
      <c r="B89" s="4">
        <f t="shared" si="1"/>
        <v>77</v>
      </c>
      <c r="C89" s="136" t="s">
        <v>318</v>
      </c>
      <c r="D89" s="154" t="s">
        <v>160</v>
      </c>
      <c r="E89" s="146" t="s">
        <v>315</v>
      </c>
      <c r="F89" s="126" t="s">
        <v>237</v>
      </c>
      <c r="G89" s="147">
        <v>1</v>
      </c>
      <c r="H89" s="101">
        <v>54</v>
      </c>
      <c r="I89" s="138" t="str">
        <f ca="1">IF(INDIRECT("間接口座管理機関に関する届出書!K50")="","",INDIRECT("間接口座管理機関に関する届出書!K50"))</f>
        <v/>
      </c>
      <c r="J89" s="148"/>
      <c r="K89" s="114" t="s">
        <v>243</v>
      </c>
      <c r="L89" s="119" t="s">
        <v>216</v>
      </c>
      <c r="M89" s="7" t="s">
        <v>222</v>
      </c>
      <c r="N89" s="398"/>
      <c r="O89" s="149">
        <v>30</v>
      </c>
      <c r="P89" s="5" t="s">
        <v>295</v>
      </c>
      <c r="Q89" s="150" t="s">
        <v>8</v>
      </c>
      <c r="R89" s="150"/>
      <c r="S89" s="150"/>
      <c r="T89" s="150"/>
      <c r="U89" s="146"/>
      <c r="V89" s="131">
        <v>5</v>
      </c>
      <c r="W89" s="155"/>
    </row>
    <row r="90" spans="2:23" ht="37.5" x14ac:dyDescent="0.4">
      <c r="B90" s="4">
        <f t="shared" si="1"/>
        <v>78</v>
      </c>
      <c r="C90" s="126" t="s">
        <v>319</v>
      </c>
      <c r="D90" s="99" t="s">
        <v>160</v>
      </c>
      <c r="E90" s="123" t="s">
        <v>161</v>
      </c>
      <c r="F90" s="126" t="s">
        <v>237</v>
      </c>
      <c r="G90" s="126">
        <v>1</v>
      </c>
      <c r="H90" s="101">
        <v>55</v>
      </c>
      <c r="I90" s="135" t="str">
        <f ca="1">IF(INDIRECT("補記シート!D29")="","",INDIRECT("補記シート!D29"))</f>
        <v/>
      </c>
      <c r="J90" s="139"/>
      <c r="K90" s="114" t="s">
        <v>184</v>
      </c>
      <c r="L90" s="7" t="s">
        <v>164</v>
      </c>
      <c r="M90" s="7" t="s">
        <v>224</v>
      </c>
      <c r="N90" s="118"/>
      <c r="O90" s="140">
        <v>10</v>
      </c>
      <c r="P90" s="131" t="s">
        <v>295</v>
      </c>
      <c r="Q90" s="131" t="s">
        <v>8</v>
      </c>
      <c r="R90" s="126"/>
      <c r="S90" s="126"/>
      <c r="T90" s="126"/>
      <c r="U90" s="127"/>
      <c r="V90" s="131">
        <v>5</v>
      </c>
      <c r="W90" s="141"/>
    </row>
    <row r="91" spans="2:23" ht="75" x14ac:dyDescent="0.4">
      <c r="B91" s="4">
        <f t="shared" si="1"/>
        <v>79</v>
      </c>
      <c r="C91" s="126" t="s">
        <v>320</v>
      </c>
      <c r="D91" s="99" t="s">
        <v>160</v>
      </c>
      <c r="E91" s="137" t="s">
        <v>219</v>
      </c>
      <c r="F91" s="126" t="s">
        <v>237</v>
      </c>
      <c r="G91" s="126">
        <v>1</v>
      </c>
      <c r="H91" s="101">
        <v>56</v>
      </c>
      <c r="I91" s="135" t="str">
        <f ca="1">IF(I48="","",LEFT(I48,4)&amp;"/"&amp;MID(I48,5,2)&amp;"/"&amp;RIGHT(I48,2))</f>
        <v/>
      </c>
      <c r="J91" s="139"/>
      <c r="K91" s="114" t="s">
        <v>226</v>
      </c>
      <c r="L91" s="7" t="s">
        <v>164</v>
      </c>
      <c r="M91" s="7" t="s">
        <v>321</v>
      </c>
      <c r="N91" s="113"/>
      <c r="O91" s="140">
        <v>10</v>
      </c>
      <c r="P91" s="131" t="s">
        <v>295</v>
      </c>
      <c r="Q91" s="131" t="s">
        <v>8</v>
      </c>
      <c r="R91" s="126"/>
      <c r="S91" s="126"/>
      <c r="T91" s="126"/>
      <c r="U91" s="127"/>
      <c r="V91" s="131">
        <v>5</v>
      </c>
      <c r="W91" s="141"/>
    </row>
    <row r="92" spans="2:23" ht="56.25" x14ac:dyDescent="0.4">
      <c r="B92" s="4">
        <f t="shared" si="1"/>
        <v>80</v>
      </c>
      <c r="C92" s="126" t="s">
        <v>322</v>
      </c>
      <c r="D92" s="99" t="s">
        <v>160</v>
      </c>
      <c r="E92" s="137" t="s">
        <v>229</v>
      </c>
      <c r="F92" s="126" t="s">
        <v>237</v>
      </c>
      <c r="G92" s="126">
        <v>1</v>
      </c>
      <c r="H92" s="101">
        <v>57</v>
      </c>
      <c r="I92" s="135" t="str">
        <f ca="1">LEFT(I45,4)&amp;"/"&amp;MID(I45,5,2)&amp;"/"&amp;RIGHT(I45,2)</f>
        <v>//</v>
      </c>
      <c r="J92" s="139"/>
      <c r="K92" s="114" t="s">
        <v>226</v>
      </c>
      <c r="L92" s="7" t="s">
        <v>164</v>
      </c>
      <c r="M92" s="7" t="s">
        <v>323</v>
      </c>
      <c r="N92" s="113"/>
      <c r="O92" s="140">
        <v>10</v>
      </c>
      <c r="P92" s="131" t="s">
        <v>295</v>
      </c>
      <c r="Q92" s="131" t="s">
        <v>8</v>
      </c>
      <c r="R92" s="126"/>
      <c r="S92" s="126"/>
      <c r="T92" s="126"/>
      <c r="U92" s="127"/>
      <c r="V92" s="131">
        <v>5</v>
      </c>
      <c r="W92" s="141"/>
    </row>
    <row r="93" spans="2:23" ht="56.25" x14ac:dyDescent="0.4">
      <c r="B93" s="4">
        <f t="shared" si="1"/>
        <v>81</v>
      </c>
      <c r="C93" s="126" t="s">
        <v>324</v>
      </c>
      <c r="D93" s="99" t="s">
        <v>160</v>
      </c>
      <c r="E93" s="137" t="s">
        <v>325</v>
      </c>
      <c r="F93" s="126" t="s">
        <v>237</v>
      </c>
      <c r="G93" s="126">
        <v>1</v>
      </c>
      <c r="H93" s="101">
        <v>58</v>
      </c>
      <c r="I93" s="135">
        <v>401768</v>
      </c>
      <c r="J93" s="139"/>
      <c r="K93" s="114" t="s">
        <v>163</v>
      </c>
      <c r="L93" s="7" t="s">
        <v>164</v>
      </c>
      <c r="M93" s="7" t="s">
        <v>233</v>
      </c>
      <c r="N93" s="113" t="s">
        <v>234</v>
      </c>
      <c r="O93" s="140">
        <v>10</v>
      </c>
      <c r="P93" s="131" t="s">
        <v>295</v>
      </c>
      <c r="Q93" s="131" t="s">
        <v>8</v>
      </c>
      <c r="R93" s="126"/>
      <c r="S93" s="126"/>
      <c r="T93" s="126"/>
      <c r="U93" s="127"/>
      <c r="V93" s="131">
        <v>5</v>
      </c>
      <c r="W93" s="141"/>
    </row>
    <row r="94" spans="2:23" ht="19.5" thickBot="1" x14ac:dyDescent="0.45">
      <c r="B94" s="156">
        <f t="shared" si="1"/>
        <v>82</v>
      </c>
      <c r="C94" s="157" t="s">
        <v>326</v>
      </c>
      <c r="D94" s="158" t="s">
        <v>160</v>
      </c>
      <c r="E94" s="159" t="s">
        <v>325</v>
      </c>
      <c r="F94" s="157" t="s">
        <v>237</v>
      </c>
      <c r="G94" s="157">
        <v>1</v>
      </c>
      <c r="H94" s="160">
        <v>59</v>
      </c>
      <c r="I94" s="161">
        <v>401768</v>
      </c>
      <c r="J94" s="162"/>
      <c r="K94" s="333" t="s">
        <v>163</v>
      </c>
      <c r="L94" s="163" t="s">
        <v>164</v>
      </c>
      <c r="M94" s="163" t="s">
        <v>233</v>
      </c>
      <c r="N94" s="164"/>
      <c r="O94" s="165">
        <v>10</v>
      </c>
      <c r="P94" s="166" t="s">
        <v>295</v>
      </c>
      <c r="Q94" s="166" t="s">
        <v>8</v>
      </c>
      <c r="R94" s="157"/>
      <c r="S94" s="157"/>
      <c r="T94" s="157"/>
      <c r="U94" s="167"/>
      <c r="V94" s="166">
        <v>5</v>
      </c>
      <c r="W94" s="168"/>
    </row>
    <row r="95" spans="2:23" s="96" customFormat="1" ht="18" customHeight="1" x14ac:dyDescent="0.4">
      <c r="B95" s="84">
        <f t="shared" si="1"/>
        <v>83</v>
      </c>
      <c r="C95" s="85" t="s">
        <v>159</v>
      </c>
      <c r="D95" s="86" t="s">
        <v>160</v>
      </c>
      <c r="E95" s="87" t="s">
        <v>161</v>
      </c>
      <c r="F95" s="85" t="s">
        <v>236</v>
      </c>
      <c r="G95" s="84">
        <v>2</v>
      </c>
      <c r="H95" s="88">
        <v>1</v>
      </c>
      <c r="I95" s="89"/>
      <c r="J95" s="90"/>
      <c r="K95" s="435" t="s">
        <v>163</v>
      </c>
      <c r="L95" s="91" t="s">
        <v>164</v>
      </c>
      <c r="M95" s="86" t="s">
        <v>165</v>
      </c>
      <c r="N95" s="86" t="s">
        <v>166</v>
      </c>
      <c r="O95" s="92" t="s">
        <v>160</v>
      </c>
      <c r="P95" s="93" t="s">
        <v>160</v>
      </c>
      <c r="Q95" s="93" t="s">
        <v>8</v>
      </c>
      <c r="R95" s="93" t="s">
        <v>160</v>
      </c>
      <c r="S95" s="93" t="s">
        <v>160</v>
      </c>
      <c r="T95" s="93" t="s">
        <v>160</v>
      </c>
      <c r="U95" s="94"/>
      <c r="V95" s="94">
        <v>5</v>
      </c>
      <c r="W95" s="95"/>
    </row>
    <row r="96" spans="2:23" s="96" customFormat="1" ht="18" customHeight="1" x14ac:dyDescent="0.4">
      <c r="B96" s="97">
        <f t="shared" si="1"/>
        <v>84</v>
      </c>
      <c r="C96" s="98" t="s">
        <v>167</v>
      </c>
      <c r="D96" s="99" t="s">
        <v>160</v>
      </c>
      <c r="E96" s="100" t="s">
        <v>161</v>
      </c>
      <c r="F96" s="98" t="s">
        <v>237</v>
      </c>
      <c r="G96" s="97">
        <v>2</v>
      </c>
      <c r="H96" s="101">
        <v>2</v>
      </c>
      <c r="I96" s="102"/>
      <c r="J96" s="103"/>
      <c r="K96" s="436" t="s">
        <v>163</v>
      </c>
      <c r="L96" s="104" t="s">
        <v>164</v>
      </c>
      <c r="M96" s="99" t="s">
        <v>165</v>
      </c>
      <c r="N96" s="99" t="s">
        <v>168</v>
      </c>
      <c r="O96" s="105" t="s">
        <v>160</v>
      </c>
      <c r="P96" s="106" t="s">
        <v>160</v>
      </c>
      <c r="Q96" s="106" t="s">
        <v>8</v>
      </c>
      <c r="R96" s="106" t="s">
        <v>160</v>
      </c>
      <c r="S96" s="106" t="s">
        <v>160</v>
      </c>
      <c r="T96" s="106" t="s">
        <v>160</v>
      </c>
      <c r="U96" s="107"/>
      <c r="V96" s="107">
        <v>5</v>
      </c>
      <c r="W96" s="108"/>
    </row>
    <row r="97" spans="2:23" s="96" customFormat="1" ht="18" customHeight="1" x14ac:dyDescent="0.4">
      <c r="B97" s="97">
        <f t="shared" si="1"/>
        <v>85</v>
      </c>
      <c r="C97" s="98" t="s">
        <v>169</v>
      </c>
      <c r="D97" s="99" t="s">
        <v>160</v>
      </c>
      <c r="E97" s="100" t="s">
        <v>161</v>
      </c>
      <c r="F97" s="98" t="s">
        <v>237</v>
      </c>
      <c r="G97" s="126">
        <v>2</v>
      </c>
      <c r="H97" s="101">
        <v>3</v>
      </c>
      <c r="I97" s="102"/>
      <c r="J97" s="103"/>
      <c r="K97" s="436" t="s">
        <v>163</v>
      </c>
      <c r="L97" s="104" t="s">
        <v>164</v>
      </c>
      <c r="M97" s="99" t="s">
        <v>165</v>
      </c>
      <c r="N97" s="99" t="s">
        <v>168</v>
      </c>
      <c r="O97" s="105" t="s">
        <v>160</v>
      </c>
      <c r="P97" s="106" t="s">
        <v>160</v>
      </c>
      <c r="Q97" s="106" t="s">
        <v>8</v>
      </c>
      <c r="R97" s="106" t="s">
        <v>160</v>
      </c>
      <c r="S97" s="106" t="s">
        <v>160</v>
      </c>
      <c r="T97" s="106" t="s">
        <v>160</v>
      </c>
      <c r="U97" s="107"/>
      <c r="V97" s="107">
        <v>5</v>
      </c>
      <c r="W97" s="108"/>
    </row>
    <row r="98" spans="2:23" s="96" customFormat="1" ht="18" customHeight="1" x14ac:dyDescent="0.4">
      <c r="B98" s="97">
        <f t="shared" si="1"/>
        <v>86</v>
      </c>
      <c r="C98" s="98" t="s">
        <v>170</v>
      </c>
      <c r="D98" s="99" t="s">
        <v>160</v>
      </c>
      <c r="E98" s="100" t="s">
        <v>161</v>
      </c>
      <c r="F98" s="98" t="s">
        <v>237</v>
      </c>
      <c r="G98" s="126">
        <v>2</v>
      </c>
      <c r="H98" s="101">
        <v>4</v>
      </c>
      <c r="I98" s="102"/>
      <c r="J98" s="103"/>
      <c r="K98" s="436" t="s">
        <v>163</v>
      </c>
      <c r="L98" s="104" t="s">
        <v>164</v>
      </c>
      <c r="M98" s="99" t="s">
        <v>165</v>
      </c>
      <c r="N98" s="99" t="s">
        <v>168</v>
      </c>
      <c r="O98" s="105" t="s">
        <v>160</v>
      </c>
      <c r="P98" s="106" t="s">
        <v>160</v>
      </c>
      <c r="Q98" s="106" t="s">
        <v>8</v>
      </c>
      <c r="R98" s="106" t="s">
        <v>160</v>
      </c>
      <c r="S98" s="106" t="s">
        <v>160</v>
      </c>
      <c r="T98" s="106" t="s">
        <v>160</v>
      </c>
      <c r="U98" s="107"/>
      <c r="V98" s="107">
        <v>5</v>
      </c>
      <c r="W98" s="108"/>
    </row>
    <row r="99" spans="2:23" s="96" customFormat="1" ht="18" customHeight="1" x14ac:dyDescent="0.4">
      <c r="B99" s="97">
        <f t="shared" si="1"/>
        <v>87</v>
      </c>
      <c r="C99" s="98" t="s">
        <v>171</v>
      </c>
      <c r="D99" s="99" t="s">
        <v>160</v>
      </c>
      <c r="E99" s="100" t="s">
        <v>161</v>
      </c>
      <c r="F99" s="98" t="s">
        <v>237</v>
      </c>
      <c r="G99" s="126">
        <v>2</v>
      </c>
      <c r="H99" s="101">
        <v>5</v>
      </c>
      <c r="I99" s="102"/>
      <c r="J99" s="103"/>
      <c r="K99" s="436" t="s">
        <v>163</v>
      </c>
      <c r="L99" s="104" t="s">
        <v>164</v>
      </c>
      <c r="M99" s="99" t="s">
        <v>165</v>
      </c>
      <c r="N99" s="99" t="s">
        <v>168</v>
      </c>
      <c r="O99" s="105" t="s">
        <v>160</v>
      </c>
      <c r="P99" s="106" t="s">
        <v>160</v>
      </c>
      <c r="Q99" s="106" t="s">
        <v>8</v>
      </c>
      <c r="R99" s="106" t="s">
        <v>160</v>
      </c>
      <c r="S99" s="106" t="s">
        <v>160</v>
      </c>
      <c r="T99" s="106" t="s">
        <v>160</v>
      </c>
      <c r="U99" s="107"/>
      <c r="V99" s="107">
        <v>5</v>
      </c>
      <c r="W99" s="108"/>
    </row>
    <row r="100" spans="2:23" x14ac:dyDescent="0.4">
      <c r="B100" s="4">
        <f t="shared" si="1"/>
        <v>88</v>
      </c>
      <c r="C100" s="126" t="s">
        <v>172</v>
      </c>
      <c r="D100" s="99" t="s">
        <v>160</v>
      </c>
      <c r="E100" s="137" t="s">
        <v>161</v>
      </c>
      <c r="F100" s="126" t="s">
        <v>237</v>
      </c>
      <c r="G100" s="126">
        <v>2</v>
      </c>
      <c r="H100" s="101">
        <v>6</v>
      </c>
      <c r="I100" s="138">
        <v>660000</v>
      </c>
      <c r="J100" s="139"/>
      <c r="K100" s="436" t="s">
        <v>163</v>
      </c>
      <c r="L100" s="7" t="s">
        <v>164</v>
      </c>
      <c r="M100" s="7" t="s">
        <v>238</v>
      </c>
      <c r="N100" s="113"/>
      <c r="O100" s="140">
        <v>6</v>
      </c>
      <c r="P100" s="131" t="s">
        <v>239</v>
      </c>
      <c r="Q100" s="131" t="s">
        <v>175</v>
      </c>
      <c r="R100" s="131" t="s">
        <v>239</v>
      </c>
      <c r="S100" s="131">
        <v>6</v>
      </c>
      <c r="T100" s="131" t="s">
        <v>177</v>
      </c>
      <c r="U100" s="127"/>
      <c r="V100" s="131">
        <v>5</v>
      </c>
      <c r="W100" s="141"/>
    </row>
    <row r="101" spans="2:23" x14ac:dyDescent="0.4">
      <c r="B101" s="4">
        <f t="shared" si="1"/>
        <v>89</v>
      </c>
      <c r="C101" s="126" t="s">
        <v>178</v>
      </c>
      <c r="D101" s="99" t="s">
        <v>160</v>
      </c>
      <c r="E101" s="137" t="s">
        <v>161</v>
      </c>
      <c r="F101" s="126" t="s">
        <v>237</v>
      </c>
      <c r="G101" s="126">
        <v>2</v>
      </c>
      <c r="H101" s="101">
        <v>7</v>
      </c>
      <c r="I101" s="135" t="s">
        <v>240</v>
      </c>
      <c r="J101" s="139"/>
      <c r="K101" s="436" t="s">
        <v>163</v>
      </c>
      <c r="L101" s="7" t="s">
        <v>164</v>
      </c>
      <c r="M101" s="7" t="s">
        <v>180</v>
      </c>
      <c r="N101" s="113"/>
      <c r="O101" s="140">
        <v>3</v>
      </c>
      <c r="P101" s="131" t="s">
        <v>239</v>
      </c>
      <c r="Q101" s="131" t="s">
        <v>175</v>
      </c>
      <c r="R101" s="131" t="s">
        <v>239</v>
      </c>
      <c r="S101" s="131">
        <v>3</v>
      </c>
      <c r="T101" s="131" t="s">
        <v>181</v>
      </c>
      <c r="U101" s="127"/>
      <c r="V101" s="131">
        <v>5</v>
      </c>
      <c r="W101" s="141"/>
    </row>
    <row r="102" spans="2:23" ht="37.5" x14ac:dyDescent="0.4">
      <c r="B102" s="4">
        <f t="shared" si="1"/>
        <v>90</v>
      </c>
      <c r="C102" s="126" t="s">
        <v>182</v>
      </c>
      <c r="D102" s="142" t="s">
        <v>183</v>
      </c>
      <c r="E102" s="137" t="s">
        <v>161</v>
      </c>
      <c r="F102" s="126" t="s">
        <v>237</v>
      </c>
      <c r="G102" s="126">
        <v>2</v>
      </c>
      <c r="H102" s="101">
        <v>8</v>
      </c>
      <c r="I102" s="138">
        <f ca="1">INDIRECT("補記シート!D30")</f>
        <v>0</v>
      </c>
      <c r="J102" s="139"/>
      <c r="K102" s="114" t="s">
        <v>184</v>
      </c>
      <c r="L102" s="104" t="s">
        <v>164</v>
      </c>
      <c r="M102" s="7" t="s">
        <v>185</v>
      </c>
      <c r="N102" s="113"/>
      <c r="O102" s="140">
        <v>7</v>
      </c>
      <c r="P102" s="131" t="s">
        <v>239</v>
      </c>
      <c r="Q102" s="131" t="s">
        <v>175</v>
      </c>
      <c r="R102" s="131" t="s">
        <v>239</v>
      </c>
      <c r="S102" s="131">
        <v>7</v>
      </c>
      <c r="T102" s="131" t="s">
        <v>186</v>
      </c>
      <c r="U102" s="127"/>
      <c r="V102" s="131">
        <v>5</v>
      </c>
      <c r="W102" s="141"/>
    </row>
    <row r="103" spans="2:23" ht="56.25" x14ac:dyDescent="0.4">
      <c r="B103" s="4">
        <f t="shared" si="1"/>
        <v>91</v>
      </c>
      <c r="C103" s="126" t="s">
        <v>242</v>
      </c>
      <c r="D103" s="142" t="s">
        <v>183</v>
      </c>
      <c r="E103" s="137" t="s">
        <v>161</v>
      </c>
      <c r="F103" s="126" t="s">
        <v>237</v>
      </c>
      <c r="G103" s="126">
        <v>2</v>
      </c>
      <c r="H103" s="101">
        <v>9</v>
      </c>
      <c r="I103" s="138" t="str">
        <f ca="1">IF(INDIRECT("間接口座管理機関に関する届出書!Q41")&lt;&gt;"",INDIRECT("間接口座管理機関に関する届出書!Q41"),IF(INDIRECT("間接口座管理機関に関する届出書!Q105")&lt;&gt;"",INDIRECT("間接口座管理機関に関する届出書!Q105"),""))</f>
        <v/>
      </c>
      <c r="J103" s="139"/>
      <c r="K103" s="114" t="s">
        <v>243</v>
      </c>
      <c r="L103" s="7" t="s">
        <v>244</v>
      </c>
      <c r="M103" s="7" t="s">
        <v>222</v>
      </c>
      <c r="N103" s="397" t="s">
        <v>676</v>
      </c>
      <c r="O103" s="140">
        <v>2</v>
      </c>
      <c r="P103" s="131" t="s">
        <v>239</v>
      </c>
      <c r="Q103" s="131" t="s">
        <v>175</v>
      </c>
      <c r="R103" s="131" t="s">
        <v>239</v>
      </c>
      <c r="S103" s="131">
        <v>2</v>
      </c>
      <c r="T103" s="131" t="s">
        <v>177</v>
      </c>
      <c r="U103" s="127"/>
      <c r="V103" s="131">
        <v>5</v>
      </c>
      <c r="W103" s="141"/>
    </row>
    <row r="104" spans="2:23" ht="56.25" x14ac:dyDescent="0.4">
      <c r="B104" s="4">
        <f t="shared" si="1"/>
        <v>92</v>
      </c>
      <c r="C104" s="126" t="s">
        <v>245</v>
      </c>
      <c r="D104" s="142" t="s">
        <v>183</v>
      </c>
      <c r="E104" s="137" t="s">
        <v>161</v>
      </c>
      <c r="F104" s="126" t="s">
        <v>237</v>
      </c>
      <c r="G104" s="126">
        <v>2</v>
      </c>
      <c r="H104" s="101">
        <v>10</v>
      </c>
      <c r="I104" s="110" t="str">
        <f ca="1">IF(INDIRECT("補記シート!D31")="","",INDIRECT("補記シート!D31"))</f>
        <v/>
      </c>
      <c r="J104" s="139"/>
      <c r="K104" s="114" t="s">
        <v>246</v>
      </c>
      <c r="L104" s="104" t="s">
        <v>164</v>
      </c>
      <c r="M104" s="118" t="s">
        <v>247</v>
      </c>
      <c r="N104" s="113"/>
      <c r="O104" s="140">
        <v>8</v>
      </c>
      <c r="P104" s="131" t="s">
        <v>239</v>
      </c>
      <c r="Q104" s="131" t="s">
        <v>175</v>
      </c>
      <c r="R104" s="131" t="s">
        <v>239</v>
      </c>
      <c r="S104" s="131">
        <v>8</v>
      </c>
      <c r="T104" s="131" t="s">
        <v>177</v>
      </c>
      <c r="U104" s="127"/>
      <c r="V104" s="131">
        <v>5</v>
      </c>
      <c r="W104" s="141"/>
    </row>
    <row r="105" spans="2:23" ht="131.25" x14ac:dyDescent="0.4">
      <c r="B105" s="4">
        <f t="shared" si="1"/>
        <v>93</v>
      </c>
      <c r="C105" s="126" t="s">
        <v>189</v>
      </c>
      <c r="D105" s="142" t="s">
        <v>183</v>
      </c>
      <c r="E105" s="137" t="s">
        <v>161</v>
      </c>
      <c r="F105" s="126" t="s">
        <v>237</v>
      </c>
      <c r="G105" s="126">
        <v>2</v>
      </c>
      <c r="H105" s="101">
        <v>11</v>
      </c>
      <c r="I105" s="110" t="str">
        <f ca="1">IF(AND(INDIRECT("間接口座管理機関に関する届出書!K27")="○",INDIRECT("間接口座管理機関に関する届出書!K25")="新規開設",INDIRECT("間接口座管理機関に関する届出書!Q41")&lt;&gt;""),1,IF(AND(INDIRECT("間接口座管理機関に関する届出書!K27")="○",INDIRECT("間接口座管理機関に関する届出書!K25")="変更",OR(INDIRECT("間接口座管理機関に関する届出書!Q41")&lt;&gt;"",INDIRECT("間接口座管理機関に関する届出書!Q105")&lt;&gt;"")),2,""))</f>
        <v/>
      </c>
      <c r="J105" s="139"/>
      <c r="K105" s="114" t="s">
        <v>243</v>
      </c>
      <c r="L105" s="7" t="s">
        <v>191</v>
      </c>
      <c r="M105" s="118" t="s">
        <v>693</v>
      </c>
      <c r="N105" s="113"/>
      <c r="O105" s="140">
        <v>1</v>
      </c>
      <c r="P105" s="131" t="s">
        <v>239</v>
      </c>
      <c r="Q105" s="131" t="s">
        <v>175</v>
      </c>
      <c r="R105" s="131" t="s">
        <v>239</v>
      </c>
      <c r="S105" s="131">
        <v>1</v>
      </c>
      <c r="T105" s="131" t="s">
        <v>177</v>
      </c>
      <c r="U105" s="127"/>
      <c r="V105" s="131">
        <v>5</v>
      </c>
      <c r="W105" s="141"/>
    </row>
    <row r="106" spans="2:23" x14ac:dyDescent="0.4">
      <c r="B106" s="4">
        <f t="shared" si="1"/>
        <v>94</v>
      </c>
      <c r="C106" s="126" t="s">
        <v>194</v>
      </c>
      <c r="D106" s="117" t="s">
        <v>160</v>
      </c>
      <c r="E106" s="109" t="s">
        <v>195</v>
      </c>
      <c r="F106" s="126" t="s">
        <v>237</v>
      </c>
      <c r="G106" s="126">
        <v>2</v>
      </c>
      <c r="H106" s="101">
        <v>12</v>
      </c>
      <c r="I106" s="135"/>
      <c r="J106" s="139"/>
      <c r="K106" s="114" t="s">
        <v>249</v>
      </c>
      <c r="L106" s="7" t="s">
        <v>164</v>
      </c>
      <c r="M106" s="7" t="s">
        <v>196</v>
      </c>
      <c r="N106" s="113"/>
      <c r="O106" s="140">
        <v>1</v>
      </c>
      <c r="P106" s="131" t="s">
        <v>239</v>
      </c>
      <c r="Q106" s="131" t="s">
        <v>197</v>
      </c>
      <c r="R106" s="131" t="s">
        <v>239</v>
      </c>
      <c r="S106" s="131">
        <v>1</v>
      </c>
      <c r="T106" s="131" t="s">
        <v>198</v>
      </c>
      <c r="U106" s="127"/>
      <c r="V106" s="131">
        <v>5</v>
      </c>
      <c r="W106" s="141"/>
    </row>
    <row r="107" spans="2:23" ht="75" x14ac:dyDescent="0.4">
      <c r="B107" s="4">
        <f t="shared" si="1"/>
        <v>95</v>
      </c>
      <c r="C107" s="126" t="s">
        <v>250</v>
      </c>
      <c r="D107" s="142" t="s">
        <v>183</v>
      </c>
      <c r="E107" s="109" t="s">
        <v>201</v>
      </c>
      <c r="F107" s="126" t="s">
        <v>237</v>
      </c>
      <c r="G107" s="126">
        <v>2</v>
      </c>
      <c r="H107" s="101">
        <v>13</v>
      </c>
      <c r="I107" s="138" t="str">
        <f ca="1">IF(I105=1,TEXT(DATE(INDIRECT("間接口座管理機関に関する届出書!K26"),INDIRECT("間接口座管理機関に関する届出書!Q26"),INDIRECT("間接口座管理機関に関する届出書!W26")),"YYYYMMDD"),"")</f>
        <v/>
      </c>
      <c r="J107" s="139"/>
      <c r="K107" s="114" t="s">
        <v>243</v>
      </c>
      <c r="L107" s="7" t="s">
        <v>203</v>
      </c>
      <c r="M107" s="118" t="s">
        <v>204</v>
      </c>
      <c r="N107" s="113"/>
      <c r="O107" s="140">
        <v>8</v>
      </c>
      <c r="P107" s="131" t="s">
        <v>239</v>
      </c>
      <c r="Q107" s="131" t="s">
        <v>205</v>
      </c>
      <c r="R107" s="131" t="s">
        <v>239</v>
      </c>
      <c r="S107" s="131">
        <v>8</v>
      </c>
      <c r="T107" s="131" t="s">
        <v>177</v>
      </c>
      <c r="U107" s="144" t="s">
        <v>251</v>
      </c>
      <c r="V107" s="131">
        <v>5</v>
      </c>
      <c r="W107" s="141"/>
    </row>
    <row r="108" spans="2:23" x14ac:dyDescent="0.4">
      <c r="B108" s="4">
        <f t="shared" si="1"/>
        <v>96</v>
      </c>
      <c r="C108" s="126" t="s">
        <v>207</v>
      </c>
      <c r="D108" s="117" t="s">
        <v>160</v>
      </c>
      <c r="E108" s="109" t="s">
        <v>195</v>
      </c>
      <c r="F108" s="126" t="s">
        <v>237</v>
      </c>
      <c r="G108" s="126">
        <v>2</v>
      </c>
      <c r="H108" s="101">
        <v>14</v>
      </c>
      <c r="I108" s="135"/>
      <c r="J108" s="139"/>
      <c r="K108" s="114" t="s">
        <v>249</v>
      </c>
      <c r="L108" s="7" t="s">
        <v>164</v>
      </c>
      <c r="M108" s="7" t="s">
        <v>196</v>
      </c>
      <c r="N108" s="113"/>
      <c r="O108" s="140">
        <v>1</v>
      </c>
      <c r="P108" s="131" t="s">
        <v>239</v>
      </c>
      <c r="Q108" s="131" t="s">
        <v>197</v>
      </c>
      <c r="R108" s="131" t="s">
        <v>239</v>
      </c>
      <c r="S108" s="131">
        <v>1</v>
      </c>
      <c r="T108" s="131" t="s">
        <v>198</v>
      </c>
      <c r="U108" s="127"/>
      <c r="V108" s="131">
        <v>5</v>
      </c>
      <c r="W108" s="141"/>
    </row>
    <row r="109" spans="2:23" x14ac:dyDescent="0.4">
      <c r="B109" s="4">
        <f t="shared" si="1"/>
        <v>97</v>
      </c>
      <c r="C109" s="126" t="s">
        <v>208</v>
      </c>
      <c r="D109" s="142" t="s">
        <v>183</v>
      </c>
      <c r="E109" s="109" t="s">
        <v>201</v>
      </c>
      <c r="F109" s="126" t="s">
        <v>237</v>
      </c>
      <c r="G109" s="126">
        <v>2</v>
      </c>
      <c r="H109" s="101">
        <v>15</v>
      </c>
      <c r="I109" s="143">
        <v>29991231</v>
      </c>
      <c r="J109" s="139"/>
      <c r="K109" s="114" t="s">
        <v>249</v>
      </c>
      <c r="L109" s="7" t="s">
        <v>164</v>
      </c>
      <c r="M109" s="7" t="s">
        <v>252</v>
      </c>
      <c r="N109" s="113"/>
      <c r="O109" s="140">
        <v>8</v>
      </c>
      <c r="P109" s="131" t="s">
        <v>239</v>
      </c>
      <c r="Q109" s="131" t="s">
        <v>197</v>
      </c>
      <c r="R109" s="131" t="s">
        <v>239</v>
      </c>
      <c r="S109" s="131">
        <v>8</v>
      </c>
      <c r="T109" s="131" t="s">
        <v>177</v>
      </c>
      <c r="U109" s="127"/>
      <c r="V109" s="131">
        <v>5</v>
      </c>
      <c r="W109" s="141"/>
    </row>
    <row r="110" spans="2:23" x14ac:dyDescent="0.4">
      <c r="B110" s="4">
        <f t="shared" si="1"/>
        <v>98</v>
      </c>
      <c r="C110" s="126" t="s">
        <v>253</v>
      </c>
      <c r="D110" s="117" t="s">
        <v>160</v>
      </c>
      <c r="E110" s="109" t="s">
        <v>195</v>
      </c>
      <c r="F110" s="126" t="s">
        <v>237</v>
      </c>
      <c r="G110" s="126">
        <v>2</v>
      </c>
      <c r="H110" s="101">
        <v>16</v>
      </c>
      <c r="I110" s="135"/>
      <c r="J110" s="139"/>
      <c r="K110" s="114" t="s">
        <v>249</v>
      </c>
      <c r="L110" s="7" t="s">
        <v>164</v>
      </c>
      <c r="M110" s="7" t="s">
        <v>196</v>
      </c>
      <c r="N110" s="113"/>
      <c r="O110" s="140">
        <v>1</v>
      </c>
      <c r="P110" s="131" t="s">
        <v>239</v>
      </c>
      <c r="Q110" s="131" t="s">
        <v>197</v>
      </c>
      <c r="R110" s="131" t="s">
        <v>239</v>
      </c>
      <c r="S110" s="131">
        <v>1</v>
      </c>
      <c r="T110" s="131" t="s">
        <v>198</v>
      </c>
      <c r="U110" s="127"/>
      <c r="V110" s="131">
        <v>5</v>
      </c>
      <c r="W110" s="141"/>
    </row>
    <row r="111" spans="2:23" ht="37.5" x14ac:dyDescent="0.4">
      <c r="B111" s="4">
        <f t="shared" si="1"/>
        <v>99</v>
      </c>
      <c r="C111" s="126" t="s">
        <v>254</v>
      </c>
      <c r="D111" s="142" t="s">
        <v>183</v>
      </c>
      <c r="E111" s="109" t="s">
        <v>201</v>
      </c>
      <c r="F111" s="126" t="s">
        <v>237</v>
      </c>
      <c r="G111" s="126">
        <v>2</v>
      </c>
      <c r="H111" s="101">
        <v>17</v>
      </c>
      <c r="I111" s="138" t="str">
        <f ca="1">IF(INDIRECT("補記シート!D32")="","",INDIRECT("補記シート!D32"))</f>
        <v/>
      </c>
      <c r="J111" s="139"/>
      <c r="K111" s="114" t="s">
        <v>246</v>
      </c>
      <c r="L111" s="7" t="s">
        <v>164</v>
      </c>
      <c r="M111" s="7" t="s">
        <v>255</v>
      </c>
      <c r="N111" s="113"/>
      <c r="O111" s="140">
        <v>7</v>
      </c>
      <c r="P111" s="131" t="s">
        <v>239</v>
      </c>
      <c r="Q111" s="131" t="s">
        <v>205</v>
      </c>
      <c r="R111" s="131" t="s">
        <v>239</v>
      </c>
      <c r="S111" s="131">
        <v>7</v>
      </c>
      <c r="T111" s="131" t="s">
        <v>186</v>
      </c>
      <c r="U111" s="144" t="s">
        <v>251</v>
      </c>
      <c r="V111" s="131">
        <v>5</v>
      </c>
      <c r="W111" s="141"/>
    </row>
    <row r="112" spans="2:23" x14ac:dyDescent="0.4">
      <c r="B112" s="4">
        <f t="shared" si="1"/>
        <v>100</v>
      </c>
      <c r="C112" s="126" t="s">
        <v>256</v>
      </c>
      <c r="D112" s="117" t="s">
        <v>160</v>
      </c>
      <c r="E112" s="109" t="s">
        <v>195</v>
      </c>
      <c r="F112" s="126" t="s">
        <v>237</v>
      </c>
      <c r="G112" s="126">
        <v>2</v>
      </c>
      <c r="H112" s="101">
        <v>18</v>
      </c>
      <c r="I112" s="135"/>
      <c r="J112" s="139"/>
      <c r="K112" s="114" t="s">
        <v>249</v>
      </c>
      <c r="L112" s="7" t="s">
        <v>164</v>
      </c>
      <c r="M112" s="7" t="s">
        <v>196</v>
      </c>
      <c r="N112" s="113"/>
      <c r="O112" s="140">
        <v>1</v>
      </c>
      <c r="P112" s="131" t="s">
        <v>239</v>
      </c>
      <c r="Q112" s="131" t="s">
        <v>197</v>
      </c>
      <c r="R112" s="131" t="s">
        <v>239</v>
      </c>
      <c r="S112" s="131">
        <v>1</v>
      </c>
      <c r="T112" s="131" t="s">
        <v>198</v>
      </c>
      <c r="U112" s="127"/>
      <c r="V112" s="131">
        <v>5</v>
      </c>
      <c r="W112" s="141"/>
    </row>
    <row r="113" spans="2:23" ht="37.5" x14ac:dyDescent="0.4">
      <c r="B113" s="4">
        <f t="shared" si="1"/>
        <v>101</v>
      </c>
      <c r="C113" s="126" t="s">
        <v>257</v>
      </c>
      <c r="D113" s="142" t="s">
        <v>183</v>
      </c>
      <c r="E113" s="109" t="s">
        <v>201</v>
      </c>
      <c r="F113" s="126" t="s">
        <v>237</v>
      </c>
      <c r="G113" s="126">
        <v>2</v>
      </c>
      <c r="H113" s="101">
        <v>19</v>
      </c>
      <c r="I113" s="135" t="str">
        <f ca="1">IF(INDIRECT("補記シート!D33")="","",INDIRECT("補記シート!D33"))</f>
        <v/>
      </c>
      <c r="J113" s="139"/>
      <c r="K113" s="114" t="s">
        <v>246</v>
      </c>
      <c r="L113" s="7" t="s">
        <v>164</v>
      </c>
      <c r="M113" s="7" t="s">
        <v>258</v>
      </c>
      <c r="N113" s="113" t="s">
        <v>259</v>
      </c>
      <c r="O113" s="140">
        <v>2</v>
      </c>
      <c r="P113" s="131" t="s">
        <v>239</v>
      </c>
      <c r="Q113" s="131" t="s">
        <v>205</v>
      </c>
      <c r="R113" s="131" t="s">
        <v>239</v>
      </c>
      <c r="S113" s="131">
        <v>2</v>
      </c>
      <c r="T113" s="131" t="s">
        <v>181</v>
      </c>
      <c r="U113" s="144" t="s">
        <v>251</v>
      </c>
      <c r="V113" s="131">
        <v>5</v>
      </c>
      <c r="W113" s="141"/>
    </row>
    <row r="114" spans="2:23" x14ac:dyDescent="0.4">
      <c r="B114" s="4">
        <f t="shared" si="1"/>
        <v>102</v>
      </c>
      <c r="C114" s="126" t="s">
        <v>260</v>
      </c>
      <c r="D114" s="117" t="s">
        <v>160</v>
      </c>
      <c r="E114" s="109" t="s">
        <v>195</v>
      </c>
      <c r="F114" s="126" t="s">
        <v>237</v>
      </c>
      <c r="G114" s="126">
        <v>2</v>
      </c>
      <c r="H114" s="101">
        <v>20</v>
      </c>
      <c r="I114" s="135"/>
      <c r="J114" s="139"/>
      <c r="K114" s="114" t="s">
        <v>249</v>
      </c>
      <c r="L114" s="7" t="s">
        <v>164</v>
      </c>
      <c r="M114" s="7" t="s">
        <v>196</v>
      </c>
      <c r="N114" s="113"/>
      <c r="O114" s="140">
        <v>1</v>
      </c>
      <c r="P114" s="131" t="s">
        <v>239</v>
      </c>
      <c r="Q114" s="131" t="s">
        <v>197</v>
      </c>
      <c r="R114" s="131" t="s">
        <v>239</v>
      </c>
      <c r="S114" s="131">
        <v>1</v>
      </c>
      <c r="T114" s="131" t="s">
        <v>198</v>
      </c>
      <c r="U114" s="127"/>
      <c r="V114" s="131">
        <v>5</v>
      </c>
      <c r="W114" s="141"/>
    </row>
    <row r="115" spans="2:23" ht="56.25" x14ac:dyDescent="0.4">
      <c r="B115" s="4">
        <f t="shared" si="1"/>
        <v>103</v>
      </c>
      <c r="C115" s="126" t="s">
        <v>261</v>
      </c>
      <c r="D115" s="142" t="s">
        <v>183</v>
      </c>
      <c r="E115" s="109" t="s">
        <v>201</v>
      </c>
      <c r="F115" s="126" t="s">
        <v>237</v>
      </c>
      <c r="G115" s="126">
        <v>2</v>
      </c>
      <c r="H115" s="101">
        <v>21</v>
      </c>
      <c r="I115" s="138" t="str">
        <f ca="1">IF(INDIRECT("間接口座管理機関に関する届出書!M56")="","",INDIRECT("間接口座管理機関に関する届出書!M56"))</f>
        <v/>
      </c>
      <c r="J115" s="139"/>
      <c r="K115" s="114" t="s">
        <v>246</v>
      </c>
      <c r="L115" s="7" t="s">
        <v>164</v>
      </c>
      <c r="M115" s="118" t="s">
        <v>262</v>
      </c>
      <c r="N115" s="113"/>
      <c r="O115" s="140">
        <v>2</v>
      </c>
      <c r="P115" s="131" t="s">
        <v>239</v>
      </c>
      <c r="Q115" s="131" t="s">
        <v>205</v>
      </c>
      <c r="R115" s="131" t="s">
        <v>239</v>
      </c>
      <c r="S115" s="131">
        <v>2</v>
      </c>
      <c r="T115" s="131" t="s">
        <v>177</v>
      </c>
      <c r="U115" s="144" t="s">
        <v>251</v>
      </c>
      <c r="V115" s="131">
        <v>5</v>
      </c>
      <c r="W115" s="141"/>
    </row>
    <row r="116" spans="2:23" x14ac:dyDescent="0.4">
      <c r="B116" s="4">
        <f t="shared" si="1"/>
        <v>104</v>
      </c>
      <c r="C116" s="126" t="s">
        <v>263</v>
      </c>
      <c r="D116" s="117" t="s">
        <v>160</v>
      </c>
      <c r="E116" s="109" t="s">
        <v>195</v>
      </c>
      <c r="F116" s="126" t="s">
        <v>237</v>
      </c>
      <c r="G116" s="126">
        <v>2</v>
      </c>
      <c r="H116" s="101">
        <v>22</v>
      </c>
      <c r="I116" s="135"/>
      <c r="J116" s="139"/>
      <c r="K116" s="114" t="s">
        <v>249</v>
      </c>
      <c r="L116" s="7" t="s">
        <v>164</v>
      </c>
      <c r="M116" s="7" t="s">
        <v>196</v>
      </c>
      <c r="N116" s="113"/>
      <c r="O116" s="140">
        <v>1</v>
      </c>
      <c r="P116" s="131" t="s">
        <v>239</v>
      </c>
      <c r="Q116" s="131" t="s">
        <v>197</v>
      </c>
      <c r="R116" s="131" t="s">
        <v>239</v>
      </c>
      <c r="S116" s="131">
        <v>1</v>
      </c>
      <c r="T116" s="131" t="s">
        <v>198</v>
      </c>
      <c r="U116" s="127"/>
      <c r="V116" s="131">
        <v>5</v>
      </c>
      <c r="W116" s="141"/>
    </row>
    <row r="117" spans="2:23" ht="37.5" x14ac:dyDescent="0.4">
      <c r="B117" s="4">
        <f t="shared" si="1"/>
        <v>105</v>
      </c>
      <c r="C117" s="126" t="s">
        <v>264</v>
      </c>
      <c r="D117" s="142" t="s">
        <v>183</v>
      </c>
      <c r="E117" s="109" t="s">
        <v>201</v>
      </c>
      <c r="F117" s="126" t="s">
        <v>237</v>
      </c>
      <c r="G117" s="126">
        <v>2</v>
      </c>
      <c r="H117" s="101">
        <v>23</v>
      </c>
      <c r="I117" s="138" t="str">
        <f ca="1">IF(INDIRECT("間接口座管理機関に関する届出書!K112")="","",INDIRECT("間接口座管理機関に関する届出書!K112"))</f>
        <v/>
      </c>
      <c r="J117" s="139"/>
      <c r="K117" s="114" t="s">
        <v>243</v>
      </c>
      <c r="L117" s="118" t="s">
        <v>265</v>
      </c>
      <c r="M117" s="7" t="s">
        <v>222</v>
      </c>
      <c r="N117" s="113"/>
      <c r="O117" s="140">
        <v>4</v>
      </c>
      <c r="P117" s="131" t="s">
        <v>239</v>
      </c>
      <c r="Q117" s="131" t="s">
        <v>197</v>
      </c>
      <c r="R117" s="131" t="s">
        <v>239</v>
      </c>
      <c r="S117" s="131">
        <v>4</v>
      </c>
      <c r="T117" s="131" t="s">
        <v>177</v>
      </c>
      <c r="U117" s="127"/>
      <c r="V117" s="131">
        <v>5</v>
      </c>
      <c r="W117" s="141"/>
    </row>
    <row r="118" spans="2:23" x14ac:dyDescent="0.4">
      <c r="B118" s="4">
        <f t="shared" si="1"/>
        <v>106</v>
      </c>
      <c r="C118" s="126" t="s">
        <v>266</v>
      </c>
      <c r="D118" s="117" t="s">
        <v>160</v>
      </c>
      <c r="E118" s="109" t="s">
        <v>195</v>
      </c>
      <c r="F118" s="126" t="s">
        <v>237</v>
      </c>
      <c r="G118" s="126">
        <v>2</v>
      </c>
      <c r="H118" s="101">
        <v>24</v>
      </c>
      <c r="I118" s="135"/>
      <c r="J118" s="139"/>
      <c r="K118" s="114" t="s">
        <v>249</v>
      </c>
      <c r="L118" s="7" t="s">
        <v>164</v>
      </c>
      <c r="M118" s="7" t="s">
        <v>196</v>
      </c>
      <c r="N118" s="113"/>
      <c r="O118" s="140">
        <v>1</v>
      </c>
      <c r="P118" s="131" t="s">
        <v>239</v>
      </c>
      <c r="Q118" s="131" t="s">
        <v>197</v>
      </c>
      <c r="R118" s="131" t="s">
        <v>239</v>
      </c>
      <c r="S118" s="131">
        <v>1</v>
      </c>
      <c r="T118" s="131" t="s">
        <v>198</v>
      </c>
      <c r="U118" s="127"/>
      <c r="V118" s="131">
        <v>5</v>
      </c>
      <c r="W118" s="141"/>
    </row>
    <row r="119" spans="2:23" ht="37.5" x14ac:dyDescent="0.4">
      <c r="B119" s="4">
        <f t="shared" si="1"/>
        <v>107</v>
      </c>
      <c r="C119" s="126" t="s">
        <v>267</v>
      </c>
      <c r="D119" s="142" t="s">
        <v>183</v>
      </c>
      <c r="E119" s="109" t="s">
        <v>201</v>
      </c>
      <c r="F119" s="126" t="s">
        <v>237</v>
      </c>
      <c r="G119" s="126">
        <v>2</v>
      </c>
      <c r="H119" s="101">
        <v>25</v>
      </c>
      <c r="I119" s="138" t="str">
        <f ca="1">IF(INDIRECT("間接口座管理機関に関する届出書!W112")="","",INDIRECT("間接口座管理機関に関する届出書!W112"))</f>
        <v/>
      </c>
      <c r="J119" s="139"/>
      <c r="K119" s="114" t="s">
        <v>243</v>
      </c>
      <c r="L119" s="118" t="s">
        <v>268</v>
      </c>
      <c r="M119" s="7" t="s">
        <v>222</v>
      </c>
      <c r="N119" s="113"/>
      <c r="O119" s="140">
        <v>3</v>
      </c>
      <c r="P119" s="131" t="s">
        <v>239</v>
      </c>
      <c r="Q119" s="131" t="s">
        <v>197</v>
      </c>
      <c r="R119" s="131" t="s">
        <v>239</v>
      </c>
      <c r="S119" s="131">
        <v>3</v>
      </c>
      <c r="T119" s="131" t="s">
        <v>186</v>
      </c>
      <c r="U119" s="127"/>
      <c r="V119" s="131">
        <v>5</v>
      </c>
      <c r="W119" s="141"/>
    </row>
    <row r="120" spans="2:23" x14ac:dyDescent="0.4">
      <c r="B120" s="4">
        <f t="shared" si="1"/>
        <v>108</v>
      </c>
      <c r="C120" s="126" t="s">
        <v>269</v>
      </c>
      <c r="D120" s="117" t="s">
        <v>160</v>
      </c>
      <c r="E120" s="109" t="s">
        <v>195</v>
      </c>
      <c r="F120" s="126" t="s">
        <v>237</v>
      </c>
      <c r="G120" s="126">
        <v>2</v>
      </c>
      <c r="H120" s="101">
        <v>26</v>
      </c>
      <c r="I120" s="135"/>
      <c r="J120" s="139"/>
      <c r="K120" s="114" t="s">
        <v>249</v>
      </c>
      <c r="L120" s="7" t="s">
        <v>164</v>
      </c>
      <c r="M120" s="7" t="s">
        <v>196</v>
      </c>
      <c r="N120" s="113"/>
      <c r="O120" s="140">
        <v>1</v>
      </c>
      <c r="P120" s="131" t="s">
        <v>239</v>
      </c>
      <c r="Q120" s="131" t="s">
        <v>197</v>
      </c>
      <c r="R120" s="131" t="s">
        <v>239</v>
      </c>
      <c r="S120" s="131">
        <v>1</v>
      </c>
      <c r="T120" s="131" t="s">
        <v>198</v>
      </c>
      <c r="U120" s="127"/>
      <c r="V120" s="131">
        <v>5</v>
      </c>
      <c r="W120" s="141"/>
    </row>
    <row r="121" spans="2:23" ht="93.75" x14ac:dyDescent="0.4">
      <c r="B121" s="4">
        <f t="shared" si="1"/>
        <v>109</v>
      </c>
      <c r="C121" s="126" t="s">
        <v>270</v>
      </c>
      <c r="D121" s="142" t="s">
        <v>183</v>
      </c>
      <c r="E121" s="109" t="s">
        <v>201</v>
      </c>
      <c r="F121" s="126" t="s">
        <v>237</v>
      </c>
      <c r="G121" s="126">
        <v>2</v>
      </c>
      <c r="H121" s="101">
        <v>27</v>
      </c>
      <c r="I121" s="138" t="str">
        <f ca="1">IF(INDIRECT("間接口座管理機関に関する届出書!P114")="","",IF(INDIRECT("間接口座管理機関に関する届出書!P114")="普通",1,IF(INDIRECT("間接口座管理機関に関する届出書!P114")="当座",2,IF(INDIRECT("間接口座管理機関に関する届出書!P114")="その他",9,"想定外のエラー"))))</f>
        <v/>
      </c>
      <c r="J121" s="139"/>
      <c r="K121" s="434" t="s">
        <v>243</v>
      </c>
      <c r="L121" s="7" t="s">
        <v>271</v>
      </c>
      <c r="M121" s="7" t="s">
        <v>272</v>
      </c>
      <c r="N121" s="113" t="s">
        <v>273</v>
      </c>
      <c r="O121" s="140">
        <v>1</v>
      </c>
      <c r="P121" s="131" t="s">
        <v>239</v>
      </c>
      <c r="Q121" s="131" t="s">
        <v>197</v>
      </c>
      <c r="R121" s="131" t="s">
        <v>239</v>
      </c>
      <c r="S121" s="131">
        <v>1</v>
      </c>
      <c r="T121" s="131" t="s">
        <v>177</v>
      </c>
      <c r="U121" s="127"/>
      <c r="V121" s="131">
        <v>5</v>
      </c>
      <c r="W121" s="141"/>
    </row>
    <row r="122" spans="2:23" x14ac:dyDescent="0.4">
      <c r="B122" s="4">
        <f t="shared" si="1"/>
        <v>110</v>
      </c>
      <c r="C122" s="126" t="s">
        <v>274</v>
      </c>
      <c r="D122" s="117" t="s">
        <v>160</v>
      </c>
      <c r="E122" s="109" t="s">
        <v>195</v>
      </c>
      <c r="F122" s="126" t="s">
        <v>237</v>
      </c>
      <c r="G122" s="126">
        <v>2</v>
      </c>
      <c r="H122" s="101">
        <v>28</v>
      </c>
      <c r="I122" s="135"/>
      <c r="J122" s="139"/>
      <c r="K122" s="114" t="s">
        <v>249</v>
      </c>
      <c r="L122" s="7" t="s">
        <v>164</v>
      </c>
      <c r="M122" s="7" t="s">
        <v>196</v>
      </c>
      <c r="N122" s="113"/>
      <c r="O122" s="140">
        <v>1</v>
      </c>
      <c r="P122" s="131" t="s">
        <v>239</v>
      </c>
      <c r="Q122" s="131" t="s">
        <v>197</v>
      </c>
      <c r="R122" s="131" t="s">
        <v>239</v>
      </c>
      <c r="S122" s="131">
        <v>1</v>
      </c>
      <c r="T122" s="131" t="s">
        <v>198</v>
      </c>
      <c r="U122" s="127"/>
      <c r="V122" s="131">
        <v>5</v>
      </c>
      <c r="W122" s="141"/>
    </row>
    <row r="123" spans="2:23" ht="37.5" x14ac:dyDescent="0.4">
      <c r="B123" s="4">
        <f t="shared" si="1"/>
        <v>111</v>
      </c>
      <c r="C123" s="126" t="s">
        <v>275</v>
      </c>
      <c r="D123" s="142" t="s">
        <v>183</v>
      </c>
      <c r="E123" s="109" t="s">
        <v>201</v>
      </c>
      <c r="F123" s="126" t="s">
        <v>237</v>
      </c>
      <c r="G123" s="126">
        <v>2</v>
      </c>
      <c r="H123" s="101">
        <v>29</v>
      </c>
      <c r="I123" s="138" t="str">
        <f ca="1">IF(INDIRECT("間接口座管理機関に関する届出書!T114")="","",INDIRECT("間接口座管理機関に関する届出書!T114"))</f>
        <v/>
      </c>
      <c r="J123" s="139"/>
      <c r="K123" s="114" t="s">
        <v>243</v>
      </c>
      <c r="L123" s="118" t="s">
        <v>276</v>
      </c>
      <c r="M123" s="7" t="s">
        <v>222</v>
      </c>
      <c r="N123" s="113"/>
      <c r="O123" s="140">
        <v>7</v>
      </c>
      <c r="P123" s="131" t="s">
        <v>239</v>
      </c>
      <c r="Q123" s="131" t="s">
        <v>197</v>
      </c>
      <c r="R123" s="131" t="s">
        <v>239</v>
      </c>
      <c r="S123" s="131">
        <v>7</v>
      </c>
      <c r="T123" s="131" t="s">
        <v>177</v>
      </c>
      <c r="U123" s="127"/>
      <c r="V123" s="131">
        <v>5</v>
      </c>
      <c r="W123" s="141"/>
    </row>
    <row r="124" spans="2:23" x14ac:dyDescent="0.4">
      <c r="B124" s="4">
        <f t="shared" si="1"/>
        <v>112</v>
      </c>
      <c r="C124" s="126" t="s">
        <v>277</v>
      </c>
      <c r="D124" s="117" t="s">
        <v>160</v>
      </c>
      <c r="E124" s="109" t="s">
        <v>195</v>
      </c>
      <c r="F124" s="126" t="s">
        <v>237</v>
      </c>
      <c r="G124" s="126">
        <v>2</v>
      </c>
      <c r="H124" s="101">
        <v>30</v>
      </c>
      <c r="I124" s="135"/>
      <c r="J124" s="139"/>
      <c r="K124" s="114" t="s">
        <v>249</v>
      </c>
      <c r="L124" s="7" t="s">
        <v>164</v>
      </c>
      <c r="M124" s="7" t="s">
        <v>196</v>
      </c>
      <c r="N124" s="113"/>
      <c r="O124" s="140">
        <v>1</v>
      </c>
      <c r="P124" s="131" t="s">
        <v>239</v>
      </c>
      <c r="Q124" s="131" t="s">
        <v>197</v>
      </c>
      <c r="R124" s="131" t="s">
        <v>239</v>
      </c>
      <c r="S124" s="131">
        <v>1</v>
      </c>
      <c r="T124" s="131" t="s">
        <v>198</v>
      </c>
      <c r="U124" s="127"/>
      <c r="V124" s="131">
        <v>5</v>
      </c>
      <c r="W124" s="141"/>
    </row>
    <row r="125" spans="2:23" ht="56.25" x14ac:dyDescent="0.4">
      <c r="B125" s="4">
        <f t="shared" si="1"/>
        <v>113</v>
      </c>
      <c r="C125" s="126" t="s">
        <v>278</v>
      </c>
      <c r="D125" s="142" t="s">
        <v>183</v>
      </c>
      <c r="E125" s="109" t="s">
        <v>201</v>
      </c>
      <c r="F125" s="126" t="s">
        <v>237</v>
      </c>
      <c r="G125" s="126">
        <v>2</v>
      </c>
      <c r="H125" s="101">
        <v>31</v>
      </c>
      <c r="I125" s="394" t="str">
        <f ca="1">IF(INDIRECT("間接口座管理機関に関する届出書!K116")="","",IF(INDIRECT("補記シート!D34")="","エラー：補記が不足しています",DBCS(INDIRECT("補記シート!D34"))&amp;"　"&amp;INDIRECT("間接口座管理機関に関する届出書!K116")))</f>
        <v/>
      </c>
      <c r="J125" s="139"/>
      <c r="K125" s="114" t="s">
        <v>243</v>
      </c>
      <c r="L125" s="119" t="s">
        <v>216</v>
      </c>
      <c r="M125" s="7" t="s">
        <v>222</v>
      </c>
      <c r="N125" s="113"/>
      <c r="O125" s="140" t="s">
        <v>279</v>
      </c>
      <c r="P125" s="131" t="s">
        <v>239</v>
      </c>
      <c r="Q125" s="131" t="s">
        <v>197</v>
      </c>
      <c r="R125" s="131" t="s">
        <v>239</v>
      </c>
      <c r="S125" s="131">
        <v>120</v>
      </c>
      <c r="T125" s="131" t="s">
        <v>219</v>
      </c>
      <c r="U125" s="127"/>
      <c r="V125" s="131">
        <v>5</v>
      </c>
      <c r="W125" s="141"/>
    </row>
    <row r="126" spans="2:23" x14ac:dyDescent="0.4">
      <c r="B126" s="4">
        <f t="shared" si="1"/>
        <v>114</v>
      </c>
      <c r="C126" s="126" t="s">
        <v>280</v>
      </c>
      <c r="D126" s="117" t="s">
        <v>160</v>
      </c>
      <c r="E126" s="109" t="s">
        <v>195</v>
      </c>
      <c r="F126" s="126" t="s">
        <v>237</v>
      </c>
      <c r="G126" s="126">
        <v>2</v>
      </c>
      <c r="H126" s="101">
        <v>32</v>
      </c>
      <c r="I126" s="135"/>
      <c r="J126" s="139"/>
      <c r="K126" s="114" t="s">
        <v>249</v>
      </c>
      <c r="L126" s="7" t="s">
        <v>164</v>
      </c>
      <c r="M126" s="7" t="s">
        <v>196</v>
      </c>
      <c r="N126" s="113"/>
      <c r="O126" s="140">
        <v>1</v>
      </c>
      <c r="P126" s="131" t="s">
        <v>239</v>
      </c>
      <c r="Q126" s="131" t="s">
        <v>197</v>
      </c>
      <c r="R126" s="131" t="s">
        <v>239</v>
      </c>
      <c r="S126" s="131">
        <v>1</v>
      </c>
      <c r="T126" s="131" t="s">
        <v>198</v>
      </c>
      <c r="U126" s="127"/>
      <c r="V126" s="131">
        <v>5</v>
      </c>
      <c r="W126" s="141"/>
    </row>
    <row r="127" spans="2:23" ht="75" x14ac:dyDescent="0.4">
      <c r="B127" s="4">
        <f t="shared" si="1"/>
        <v>115</v>
      </c>
      <c r="C127" s="126" t="s">
        <v>281</v>
      </c>
      <c r="D127" s="142" t="s">
        <v>183</v>
      </c>
      <c r="E127" s="109" t="s">
        <v>201</v>
      </c>
      <c r="F127" s="126" t="s">
        <v>237</v>
      </c>
      <c r="G127" s="126">
        <v>2</v>
      </c>
      <c r="H127" s="101">
        <v>33</v>
      </c>
      <c r="I127" s="394" t="str">
        <f ca="1">SUBSTITUTE(SUBSTITUTE(IF(INDIRECT("間接口座管理機関に関する届出書!N115")="","",INDIRECT("間接口座管理機関に関する届出書!N115")),"ｰ","-"),"･",".")</f>
        <v/>
      </c>
      <c r="J127" s="139"/>
      <c r="K127" s="114" t="s">
        <v>243</v>
      </c>
      <c r="L127" s="7" t="s">
        <v>282</v>
      </c>
      <c r="M127" s="7" t="s">
        <v>222</v>
      </c>
      <c r="N127" s="113" t="s">
        <v>750</v>
      </c>
      <c r="O127" s="140">
        <v>30</v>
      </c>
      <c r="P127" s="131" t="s">
        <v>239</v>
      </c>
      <c r="Q127" s="131" t="s">
        <v>197</v>
      </c>
      <c r="R127" s="131" t="s">
        <v>239</v>
      </c>
      <c r="S127" s="131">
        <v>38</v>
      </c>
      <c r="T127" s="131" t="s">
        <v>201</v>
      </c>
      <c r="U127" s="127"/>
      <c r="V127" s="131">
        <v>5</v>
      </c>
      <c r="W127" s="141"/>
    </row>
    <row r="128" spans="2:23" x14ac:dyDescent="0.4">
      <c r="B128" s="4">
        <f t="shared" si="1"/>
        <v>116</v>
      </c>
      <c r="C128" s="126" t="s">
        <v>283</v>
      </c>
      <c r="D128" s="117" t="s">
        <v>160</v>
      </c>
      <c r="E128" s="109" t="s">
        <v>195</v>
      </c>
      <c r="F128" s="126" t="s">
        <v>237</v>
      </c>
      <c r="G128" s="126">
        <v>2</v>
      </c>
      <c r="H128" s="101">
        <v>34</v>
      </c>
      <c r="I128" s="135"/>
      <c r="J128" s="139"/>
      <c r="K128" s="114" t="s">
        <v>249</v>
      </c>
      <c r="L128" s="7" t="s">
        <v>164</v>
      </c>
      <c r="M128" s="7" t="s">
        <v>196</v>
      </c>
      <c r="N128" s="113"/>
      <c r="O128" s="140">
        <v>1</v>
      </c>
      <c r="P128" s="131" t="s">
        <v>239</v>
      </c>
      <c r="Q128" s="131" t="s">
        <v>197</v>
      </c>
      <c r="R128" s="131" t="s">
        <v>239</v>
      </c>
      <c r="S128" s="131">
        <v>1</v>
      </c>
      <c r="T128" s="131" t="s">
        <v>198</v>
      </c>
      <c r="U128" s="127"/>
      <c r="V128" s="131">
        <v>5</v>
      </c>
      <c r="W128" s="141"/>
    </row>
    <row r="129" spans="2:23" ht="56.25" x14ac:dyDescent="0.4">
      <c r="B129" s="4">
        <f t="shared" si="1"/>
        <v>117</v>
      </c>
      <c r="C129" s="126" t="s">
        <v>284</v>
      </c>
      <c r="D129" s="142" t="s">
        <v>183</v>
      </c>
      <c r="E129" s="109" t="s">
        <v>201</v>
      </c>
      <c r="F129" s="126" t="s">
        <v>237</v>
      </c>
      <c r="G129" s="126">
        <v>2</v>
      </c>
      <c r="H129" s="101">
        <v>35</v>
      </c>
      <c r="I129" s="138" t="str">
        <f ca="1">IF(INDIRECT("間接口座管理機関に関する届出書!K114")="自己名義",1,IF(INDIRECT("間接口座管理機関に関する届出書!K114")="再委託先名義",2,""))</f>
        <v/>
      </c>
      <c r="J129" s="139"/>
      <c r="K129" s="114" t="s">
        <v>243</v>
      </c>
      <c r="L129" s="7" t="s">
        <v>285</v>
      </c>
      <c r="M129" s="7" t="s">
        <v>286</v>
      </c>
      <c r="N129" s="113" t="s">
        <v>287</v>
      </c>
      <c r="O129" s="140">
        <v>1</v>
      </c>
      <c r="P129" s="131" t="s">
        <v>239</v>
      </c>
      <c r="Q129" s="131" t="s">
        <v>197</v>
      </c>
      <c r="R129" s="131" t="s">
        <v>239</v>
      </c>
      <c r="S129" s="131">
        <v>1</v>
      </c>
      <c r="T129" s="131" t="s">
        <v>177</v>
      </c>
      <c r="U129" s="127"/>
      <c r="V129" s="131">
        <v>5</v>
      </c>
      <c r="W129" s="141"/>
    </row>
    <row r="130" spans="2:23" ht="56.25" x14ac:dyDescent="0.4">
      <c r="B130" s="4">
        <f t="shared" si="1"/>
        <v>118</v>
      </c>
      <c r="C130" s="126" t="s">
        <v>288</v>
      </c>
      <c r="D130" s="99" t="s">
        <v>160</v>
      </c>
      <c r="E130" s="137" t="s">
        <v>219</v>
      </c>
      <c r="F130" s="126" t="s">
        <v>237</v>
      </c>
      <c r="G130" s="126">
        <v>2</v>
      </c>
      <c r="H130" s="101">
        <v>36</v>
      </c>
      <c r="I130" s="394" t="str">
        <f ca="1">IF(I129=1,"－",IF(INDIRECT("間接口座管理機関に関する届出書!K117")="","",INDIRECT("間接口座管理機関に関する届出書!K117")))</f>
        <v/>
      </c>
      <c r="J130" s="139"/>
      <c r="K130" s="114" t="s">
        <v>243</v>
      </c>
      <c r="L130" s="119" t="s">
        <v>216</v>
      </c>
      <c r="M130" s="7" t="s">
        <v>222</v>
      </c>
      <c r="N130" s="113"/>
      <c r="O130" s="140">
        <v>100</v>
      </c>
      <c r="P130" s="131" t="s">
        <v>239</v>
      </c>
      <c r="Q130" s="131" t="s">
        <v>8</v>
      </c>
      <c r="R130" s="126"/>
      <c r="S130" s="126"/>
      <c r="T130" s="126"/>
      <c r="U130" s="127"/>
      <c r="V130" s="131">
        <v>5</v>
      </c>
      <c r="W130" s="141"/>
    </row>
    <row r="131" spans="2:23" ht="56.25" x14ac:dyDescent="0.4">
      <c r="B131" s="4">
        <f t="shared" si="1"/>
        <v>119</v>
      </c>
      <c r="C131" s="126" t="s">
        <v>289</v>
      </c>
      <c r="D131" s="99" t="s">
        <v>160</v>
      </c>
      <c r="E131" s="137" t="s">
        <v>219</v>
      </c>
      <c r="F131" s="126" t="s">
        <v>237</v>
      </c>
      <c r="G131" s="126">
        <v>2</v>
      </c>
      <c r="H131" s="101">
        <v>37</v>
      </c>
      <c r="I131" s="394" t="str">
        <f ca="1">IF(I129=1,"－",IF(INDIRECT("間接口座管理機関に関する届出書!K118")="","",INDIRECT("間接口座管理機関に関する届出書!K118")))</f>
        <v/>
      </c>
      <c r="J131" s="139"/>
      <c r="K131" s="114" t="s">
        <v>243</v>
      </c>
      <c r="L131" s="119" t="s">
        <v>216</v>
      </c>
      <c r="M131" s="7" t="s">
        <v>222</v>
      </c>
      <c r="N131" s="113"/>
      <c r="O131" s="140">
        <v>200</v>
      </c>
      <c r="P131" s="131" t="s">
        <v>239</v>
      </c>
      <c r="Q131" s="131" t="s">
        <v>8</v>
      </c>
      <c r="R131" s="126"/>
      <c r="S131" s="126"/>
      <c r="T131" s="126"/>
      <c r="U131" s="127"/>
      <c r="V131" s="131">
        <v>5</v>
      </c>
      <c r="W131" s="141"/>
    </row>
    <row r="132" spans="2:23" ht="56.25" x14ac:dyDescent="0.4">
      <c r="B132" s="4">
        <f t="shared" si="1"/>
        <v>120</v>
      </c>
      <c r="C132" s="126" t="s">
        <v>290</v>
      </c>
      <c r="D132" s="99" t="s">
        <v>160</v>
      </c>
      <c r="E132" s="137" t="s">
        <v>219</v>
      </c>
      <c r="F132" s="126" t="s">
        <v>237</v>
      </c>
      <c r="G132" s="126">
        <v>2</v>
      </c>
      <c r="H132" s="101">
        <v>38</v>
      </c>
      <c r="I132" s="394" t="str">
        <f ca="1">IF(I129=1,"－",IF(INDIRECT("間接口座管理機関に関する届出書!K119")="","",INDIRECT("間接口座管理機関に関する届出書!K119")))</f>
        <v/>
      </c>
      <c r="J132" s="139"/>
      <c r="K132" s="114" t="s">
        <v>243</v>
      </c>
      <c r="L132" s="119" t="s">
        <v>291</v>
      </c>
      <c r="M132" s="7" t="s">
        <v>222</v>
      </c>
      <c r="N132" s="113"/>
      <c r="O132" s="140">
        <v>8</v>
      </c>
      <c r="P132" s="131" t="s">
        <v>239</v>
      </c>
      <c r="Q132" s="131" t="s">
        <v>8</v>
      </c>
      <c r="R132" s="126"/>
      <c r="S132" s="126"/>
      <c r="T132" s="126"/>
      <c r="U132" s="127"/>
      <c r="V132" s="131">
        <v>5</v>
      </c>
      <c r="W132" s="141"/>
    </row>
    <row r="133" spans="2:23" ht="56.25" x14ac:dyDescent="0.4">
      <c r="B133" s="4">
        <f t="shared" si="1"/>
        <v>121</v>
      </c>
      <c r="C133" s="126" t="s">
        <v>213</v>
      </c>
      <c r="D133" s="99" t="s">
        <v>160</v>
      </c>
      <c r="E133" s="137" t="s">
        <v>214</v>
      </c>
      <c r="F133" s="126" t="s">
        <v>237</v>
      </c>
      <c r="G133" s="126">
        <v>2</v>
      </c>
      <c r="H133" s="101">
        <v>39</v>
      </c>
      <c r="I133" s="135"/>
      <c r="J133" s="139"/>
      <c r="K133" s="114" t="s">
        <v>215</v>
      </c>
      <c r="L133" s="119" t="s">
        <v>216</v>
      </c>
      <c r="M133" s="6" t="s">
        <v>292</v>
      </c>
      <c r="N133" s="113" t="s">
        <v>293</v>
      </c>
      <c r="O133" s="140" t="s">
        <v>294</v>
      </c>
      <c r="P133" s="131" t="s">
        <v>295</v>
      </c>
      <c r="Q133" s="131" t="s">
        <v>8</v>
      </c>
      <c r="R133" s="126"/>
      <c r="S133" s="126"/>
      <c r="T133" s="126"/>
      <c r="U133" s="127"/>
      <c r="V133" s="131">
        <v>5</v>
      </c>
      <c r="W133" s="141"/>
    </row>
    <row r="134" spans="2:23" ht="37.5" x14ac:dyDescent="0.4">
      <c r="B134" s="4">
        <f t="shared" si="1"/>
        <v>122</v>
      </c>
      <c r="C134" s="126" t="s">
        <v>296</v>
      </c>
      <c r="D134" s="99" t="s">
        <v>160</v>
      </c>
      <c r="E134" s="137" t="s">
        <v>219</v>
      </c>
      <c r="F134" s="126" t="s">
        <v>237</v>
      </c>
      <c r="G134" s="126">
        <v>2</v>
      </c>
      <c r="H134" s="101">
        <v>40</v>
      </c>
      <c r="I134" s="138" t="str">
        <f ca="1">IF(INDIRECT("間接口座管理機関に関する届出書!K30")="","",INDIRECT("間接口座管理機関に関する届出書!K30"))</f>
        <v/>
      </c>
      <c r="J134" s="139"/>
      <c r="K134" s="114" t="s">
        <v>243</v>
      </c>
      <c r="L134" s="118" t="s">
        <v>221</v>
      </c>
      <c r="M134" s="7" t="s">
        <v>222</v>
      </c>
      <c r="N134" s="113"/>
      <c r="O134" s="140">
        <v>5</v>
      </c>
      <c r="P134" s="131" t="s">
        <v>295</v>
      </c>
      <c r="Q134" s="131" t="s">
        <v>8</v>
      </c>
      <c r="R134" s="126"/>
      <c r="S134" s="126"/>
      <c r="T134" s="126"/>
      <c r="U134" s="127"/>
      <c r="V134" s="131">
        <v>5</v>
      </c>
      <c r="W134" s="141"/>
    </row>
    <row r="135" spans="2:23" ht="56.25" customHeight="1" x14ac:dyDescent="0.4">
      <c r="B135" s="4">
        <f t="shared" si="1"/>
        <v>123</v>
      </c>
      <c r="C135" s="126" t="s">
        <v>297</v>
      </c>
      <c r="D135" s="99" t="s">
        <v>160</v>
      </c>
      <c r="E135" s="137" t="s">
        <v>219</v>
      </c>
      <c r="F135" s="126" t="s">
        <v>237</v>
      </c>
      <c r="G135" s="126">
        <v>2</v>
      </c>
      <c r="H135" s="101">
        <v>41</v>
      </c>
      <c r="I135" s="135"/>
      <c r="J135" s="139"/>
      <c r="K135" s="114" t="s">
        <v>298</v>
      </c>
      <c r="L135" s="119" t="s">
        <v>216</v>
      </c>
      <c r="M135" s="6" t="s">
        <v>299</v>
      </c>
      <c r="N135" s="7" t="s">
        <v>300</v>
      </c>
      <c r="O135" s="140" t="s">
        <v>294</v>
      </c>
      <c r="P135" s="131" t="s">
        <v>295</v>
      </c>
      <c r="Q135" s="131" t="s">
        <v>8</v>
      </c>
      <c r="R135" s="126"/>
      <c r="S135" s="126"/>
      <c r="T135" s="126"/>
      <c r="U135" s="127"/>
      <c r="V135" s="131">
        <v>5</v>
      </c>
      <c r="W135" s="141"/>
    </row>
    <row r="136" spans="2:23" ht="37.5" x14ac:dyDescent="0.4">
      <c r="B136" s="4">
        <f t="shared" si="1"/>
        <v>124</v>
      </c>
      <c r="C136" s="126" t="s">
        <v>301</v>
      </c>
      <c r="D136" s="99" t="s">
        <v>160</v>
      </c>
      <c r="E136" s="137" t="s">
        <v>219</v>
      </c>
      <c r="F136" s="126" t="s">
        <v>237</v>
      </c>
      <c r="G136" s="126">
        <v>2</v>
      </c>
      <c r="H136" s="101">
        <v>42</v>
      </c>
      <c r="I136" s="138" t="str">
        <f ca="1">IF(INDIRECT("間接口座管理機関に関する届出書!T55")="","",INDIRECT("間接口座管理機関に関する届出書!T55"))</f>
        <v/>
      </c>
      <c r="J136" s="139"/>
      <c r="K136" s="114" t="s">
        <v>243</v>
      </c>
      <c r="L136" s="118" t="s">
        <v>221</v>
      </c>
      <c r="M136" s="7" t="s">
        <v>222</v>
      </c>
      <c r="N136" s="113"/>
      <c r="O136" s="140">
        <v>5</v>
      </c>
      <c r="P136" s="131" t="s">
        <v>295</v>
      </c>
      <c r="Q136" s="131" t="s">
        <v>8</v>
      </c>
      <c r="R136" s="126"/>
      <c r="S136" s="126"/>
      <c r="T136" s="126"/>
      <c r="U136" s="127"/>
      <c r="V136" s="131">
        <v>5</v>
      </c>
      <c r="W136" s="141"/>
    </row>
    <row r="137" spans="2:23" ht="56.25" x14ac:dyDescent="0.4">
      <c r="B137" s="4">
        <f t="shared" si="1"/>
        <v>125</v>
      </c>
      <c r="C137" s="126" t="s">
        <v>302</v>
      </c>
      <c r="D137" s="99" t="s">
        <v>160</v>
      </c>
      <c r="E137" s="137" t="s">
        <v>219</v>
      </c>
      <c r="F137" s="126" t="s">
        <v>237</v>
      </c>
      <c r="G137" s="126">
        <v>2</v>
      </c>
      <c r="H137" s="101">
        <v>43</v>
      </c>
      <c r="I137" s="138" t="str">
        <f ca="1">IF(INDIRECT("補記シート!D35")="","",INDIRECT("補記シート!D35"))</f>
        <v/>
      </c>
      <c r="J137" s="139"/>
      <c r="K137" s="114" t="s">
        <v>246</v>
      </c>
      <c r="L137" s="104" t="s">
        <v>164</v>
      </c>
      <c r="M137" s="7" t="s">
        <v>303</v>
      </c>
      <c r="N137" s="113"/>
      <c r="O137" s="140">
        <v>7</v>
      </c>
      <c r="P137" s="131" t="s">
        <v>295</v>
      </c>
      <c r="Q137" s="131" t="s">
        <v>8</v>
      </c>
      <c r="R137" s="126"/>
      <c r="S137" s="126"/>
      <c r="T137" s="126"/>
      <c r="U137" s="127"/>
      <c r="V137" s="131">
        <v>5</v>
      </c>
      <c r="W137" s="141"/>
    </row>
    <row r="138" spans="2:23" ht="112.5" x14ac:dyDescent="0.4">
      <c r="B138" s="4">
        <f t="shared" si="1"/>
        <v>126</v>
      </c>
      <c r="C138" s="126" t="s">
        <v>304</v>
      </c>
      <c r="D138" s="99" t="s">
        <v>160</v>
      </c>
      <c r="E138" s="137" t="s">
        <v>219</v>
      </c>
      <c r="F138" s="126" t="s">
        <v>237</v>
      </c>
      <c r="G138" s="126">
        <v>2</v>
      </c>
      <c r="H138" s="101">
        <v>44</v>
      </c>
      <c r="I138" s="135"/>
      <c r="J138" s="139"/>
      <c r="K138" s="114" t="s">
        <v>305</v>
      </c>
      <c r="L138" s="119" t="s">
        <v>216</v>
      </c>
      <c r="M138" s="6" t="s">
        <v>299</v>
      </c>
      <c r="N138" s="7" t="s">
        <v>300</v>
      </c>
      <c r="O138" s="140" t="s">
        <v>294</v>
      </c>
      <c r="P138" s="131" t="s">
        <v>295</v>
      </c>
      <c r="Q138" s="131" t="s">
        <v>8</v>
      </c>
      <c r="R138" s="126"/>
      <c r="S138" s="126"/>
      <c r="T138" s="126"/>
      <c r="U138" s="127"/>
      <c r="V138" s="131">
        <v>5</v>
      </c>
      <c r="W138" s="141"/>
    </row>
    <row r="139" spans="2:23" ht="37.5" x14ac:dyDescent="0.4">
      <c r="B139" s="4">
        <f t="shared" si="1"/>
        <v>127</v>
      </c>
      <c r="C139" s="126" t="s">
        <v>306</v>
      </c>
      <c r="D139" s="99" t="s">
        <v>160</v>
      </c>
      <c r="E139" s="137" t="s">
        <v>219</v>
      </c>
      <c r="F139" s="126" t="s">
        <v>237</v>
      </c>
      <c r="G139" s="126">
        <v>2</v>
      </c>
      <c r="H139" s="101">
        <v>45</v>
      </c>
      <c r="I139" s="138" t="str">
        <f ca="1">IF(INDIRECT("間接口座管理機関に関する届出書!T59")="","",INDIRECT("間接口座管理機関に関する届出書!T59"))</f>
        <v/>
      </c>
      <c r="J139" s="139"/>
      <c r="K139" s="114" t="s">
        <v>243</v>
      </c>
      <c r="L139" s="118" t="s">
        <v>221</v>
      </c>
      <c r="M139" s="7" t="s">
        <v>222</v>
      </c>
      <c r="N139" s="113"/>
      <c r="O139" s="140">
        <v>5</v>
      </c>
      <c r="P139" s="131" t="s">
        <v>295</v>
      </c>
      <c r="Q139" s="131" t="s">
        <v>8</v>
      </c>
      <c r="R139" s="126"/>
      <c r="S139" s="126"/>
      <c r="T139" s="126"/>
      <c r="U139" s="127"/>
      <c r="V139" s="131">
        <v>5</v>
      </c>
      <c r="W139" s="141"/>
    </row>
    <row r="140" spans="2:23" ht="56.25" x14ac:dyDescent="0.4">
      <c r="B140" s="4">
        <f t="shared" si="1"/>
        <v>128</v>
      </c>
      <c r="C140" s="126" t="s">
        <v>307</v>
      </c>
      <c r="D140" s="99" t="s">
        <v>160</v>
      </c>
      <c r="E140" s="137" t="s">
        <v>219</v>
      </c>
      <c r="F140" s="126" t="s">
        <v>237</v>
      </c>
      <c r="G140" s="126">
        <v>2</v>
      </c>
      <c r="H140" s="101">
        <v>46</v>
      </c>
      <c r="I140" s="138" t="str">
        <f ca="1">IF(INDIRECT("補記シート!D36")="","",INDIRECT("補記シート!D36"))</f>
        <v/>
      </c>
      <c r="J140" s="139"/>
      <c r="K140" s="114" t="s">
        <v>246</v>
      </c>
      <c r="L140" s="104" t="s">
        <v>164</v>
      </c>
      <c r="M140" s="7" t="s">
        <v>303</v>
      </c>
      <c r="N140" s="113"/>
      <c r="O140" s="140">
        <v>7</v>
      </c>
      <c r="P140" s="131" t="s">
        <v>295</v>
      </c>
      <c r="Q140" s="131" t="s">
        <v>8</v>
      </c>
      <c r="R140" s="126"/>
      <c r="S140" s="126"/>
      <c r="T140" s="126"/>
      <c r="U140" s="127"/>
      <c r="V140" s="131">
        <v>5</v>
      </c>
      <c r="W140" s="141"/>
    </row>
    <row r="141" spans="2:23" ht="112.5" x14ac:dyDescent="0.4">
      <c r="B141" s="4">
        <f t="shared" ref="B141:B204" si="2">ROW()-12</f>
        <v>129</v>
      </c>
      <c r="C141" s="126" t="s">
        <v>308</v>
      </c>
      <c r="D141" s="99" t="s">
        <v>160</v>
      </c>
      <c r="E141" s="137" t="s">
        <v>219</v>
      </c>
      <c r="F141" s="126" t="s">
        <v>237</v>
      </c>
      <c r="G141" s="126">
        <v>2</v>
      </c>
      <c r="H141" s="101">
        <v>47</v>
      </c>
      <c r="I141" s="135"/>
      <c r="J141" s="139"/>
      <c r="K141" s="114" t="s">
        <v>298</v>
      </c>
      <c r="L141" s="119" t="s">
        <v>216</v>
      </c>
      <c r="M141" s="6" t="s">
        <v>309</v>
      </c>
      <c r="N141" s="7" t="s">
        <v>300</v>
      </c>
      <c r="O141" s="140" t="s">
        <v>294</v>
      </c>
      <c r="P141" s="131" t="s">
        <v>295</v>
      </c>
      <c r="Q141" s="131" t="s">
        <v>8</v>
      </c>
      <c r="R141" s="126"/>
      <c r="S141" s="126"/>
      <c r="T141" s="126"/>
      <c r="U141" s="127"/>
      <c r="V141" s="131">
        <v>5</v>
      </c>
      <c r="W141" s="141"/>
    </row>
    <row r="142" spans="2:23" ht="37.5" x14ac:dyDescent="0.4">
      <c r="B142" s="4">
        <f t="shared" si="2"/>
        <v>130</v>
      </c>
      <c r="C142" s="126" t="s">
        <v>310</v>
      </c>
      <c r="D142" s="99" t="s">
        <v>160</v>
      </c>
      <c r="E142" s="137" t="s">
        <v>219</v>
      </c>
      <c r="F142" s="126" t="s">
        <v>237</v>
      </c>
      <c r="G142" s="126">
        <v>2</v>
      </c>
      <c r="H142" s="101">
        <v>48</v>
      </c>
      <c r="I142" s="138" t="str">
        <f ca="1">IF(INDIRECT("間接口座管理機関に関する届出書!T60")="","",INDIRECT("間接口座管理機関に関する届出書!T60"))</f>
        <v/>
      </c>
      <c r="J142" s="139"/>
      <c r="K142" s="114" t="s">
        <v>243</v>
      </c>
      <c r="L142" s="118" t="s">
        <v>221</v>
      </c>
      <c r="M142" s="7" t="s">
        <v>222</v>
      </c>
      <c r="N142" s="113"/>
      <c r="O142" s="140">
        <v>5</v>
      </c>
      <c r="P142" s="131" t="s">
        <v>295</v>
      </c>
      <c r="Q142" s="131" t="s">
        <v>8</v>
      </c>
      <c r="R142" s="126"/>
      <c r="S142" s="126"/>
      <c r="T142" s="126"/>
      <c r="U142" s="127"/>
      <c r="V142" s="131">
        <v>5</v>
      </c>
      <c r="W142" s="141"/>
    </row>
    <row r="143" spans="2:23" ht="56.25" x14ac:dyDescent="0.4">
      <c r="B143" s="4">
        <f t="shared" si="2"/>
        <v>131</v>
      </c>
      <c r="C143" s="126" t="s">
        <v>311</v>
      </c>
      <c r="D143" s="99" t="s">
        <v>160</v>
      </c>
      <c r="E143" s="137" t="s">
        <v>219</v>
      </c>
      <c r="F143" s="126" t="s">
        <v>237</v>
      </c>
      <c r="G143" s="126">
        <v>2</v>
      </c>
      <c r="H143" s="101">
        <v>49</v>
      </c>
      <c r="I143" s="138" t="str">
        <f ca="1">IF(INDIRECT("補記シート!D37")="","",INDIRECT("補記シート!D37"))</f>
        <v/>
      </c>
      <c r="J143" s="139"/>
      <c r="K143" s="114" t="s">
        <v>246</v>
      </c>
      <c r="L143" s="104" t="s">
        <v>164</v>
      </c>
      <c r="M143" s="7" t="s">
        <v>303</v>
      </c>
      <c r="N143" s="113"/>
      <c r="O143" s="140">
        <v>7</v>
      </c>
      <c r="P143" s="131" t="s">
        <v>295</v>
      </c>
      <c r="Q143" s="131" t="s">
        <v>8</v>
      </c>
      <c r="R143" s="126"/>
      <c r="S143" s="126"/>
      <c r="T143" s="126"/>
      <c r="U143" s="127"/>
      <c r="V143" s="131">
        <v>5</v>
      </c>
      <c r="W143" s="141"/>
    </row>
    <row r="144" spans="2:23" ht="112.5" x14ac:dyDescent="0.4">
      <c r="B144" s="4">
        <f t="shared" si="2"/>
        <v>132</v>
      </c>
      <c r="C144" s="126" t="s">
        <v>312</v>
      </c>
      <c r="D144" s="99" t="s">
        <v>160</v>
      </c>
      <c r="E144" s="137" t="s">
        <v>219</v>
      </c>
      <c r="F144" s="126" t="s">
        <v>237</v>
      </c>
      <c r="G144" s="126">
        <v>2</v>
      </c>
      <c r="H144" s="101">
        <v>50</v>
      </c>
      <c r="I144" s="135"/>
      <c r="J144" s="139"/>
      <c r="K144" s="114" t="s">
        <v>298</v>
      </c>
      <c r="L144" s="119" t="s">
        <v>216</v>
      </c>
      <c r="M144" s="6" t="s">
        <v>299</v>
      </c>
      <c r="N144" s="7" t="s">
        <v>300</v>
      </c>
      <c r="O144" s="140" t="s">
        <v>294</v>
      </c>
      <c r="P144" s="131" t="s">
        <v>295</v>
      </c>
      <c r="Q144" s="131" t="s">
        <v>8</v>
      </c>
      <c r="R144" s="126"/>
      <c r="S144" s="126"/>
      <c r="T144" s="126"/>
      <c r="U144" s="127"/>
      <c r="V144" s="131">
        <v>5</v>
      </c>
      <c r="W144" s="141"/>
    </row>
    <row r="145" spans="2:23" ht="37.5" x14ac:dyDescent="0.4">
      <c r="B145" s="4">
        <f t="shared" si="2"/>
        <v>133</v>
      </c>
      <c r="C145" s="126" t="s">
        <v>313</v>
      </c>
      <c r="D145" s="99" t="s">
        <v>160</v>
      </c>
      <c r="E145" s="137" t="s">
        <v>219</v>
      </c>
      <c r="F145" s="126" t="s">
        <v>237</v>
      </c>
      <c r="G145" s="126">
        <v>2</v>
      </c>
      <c r="H145" s="101">
        <v>51</v>
      </c>
      <c r="I145" s="138" t="str">
        <f ca="1">IF(INDIRECT("間接口座管理機関に関する届出書!T61")="","",INDIRECT("間接口座管理機関に関する届出書!T61"))</f>
        <v/>
      </c>
      <c r="J145" s="139"/>
      <c r="K145" s="114" t="s">
        <v>243</v>
      </c>
      <c r="L145" s="118" t="s">
        <v>221</v>
      </c>
      <c r="M145" s="7" t="s">
        <v>222</v>
      </c>
      <c r="N145" s="113"/>
      <c r="O145" s="140">
        <v>5</v>
      </c>
      <c r="P145" s="131" t="s">
        <v>295</v>
      </c>
      <c r="Q145" s="131" t="s">
        <v>8</v>
      </c>
      <c r="R145" s="126"/>
      <c r="S145" s="126"/>
      <c r="T145" s="126"/>
      <c r="U145" s="127"/>
      <c r="V145" s="131">
        <v>5</v>
      </c>
      <c r="W145" s="141"/>
    </row>
    <row r="146" spans="2:23" s="3" customFormat="1" ht="56.25" x14ac:dyDescent="0.4">
      <c r="B146" s="4">
        <f t="shared" si="2"/>
        <v>134</v>
      </c>
      <c r="C146" s="136" t="s">
        <v>314</v>
      </c>
      <c r="D146" s="145" t="s">
        <v>160</v>
      </c>
      <c r="E146" s="146" t="s">
        <v>315</v>
      </c>
      <c r="F146" s="126" t="s">
        <v>237</v>
      </c>
      <c r="G146" s="126">
        <v>2</v>
      </c>
      <c r="H146" s="101">
        <v>52</v>
      </c>
      <c r="I146" s="394" t="str">
        <f ca="1">IF(INDIRECT("間接口座管理機関に関する届出書!K48")="","",INDIRECT("間接口座管理機関に関する届出書!K48"))</f>
        <v/>
      </c>
      <c r="J146" s="148"/>
      <c r="K146" s="114" t="s">
        <v>243</v>
      </c>
      <c r="L146" s="119" t="s">
        <v>216</v>
      </c>
      <c r="M146" s="7" t="s">
        <v>222</v>
      </c>
      <c r="N146" s="398"/>
      <c r="O146" s="149">
        <v>30</v>
      </c>
      <c r="P146" s="5" t="s">
        <v>295</v>
      </c>
      <c r="Q146" s="150" t="s">
        <v>8</v>
      </c>
      <c r="R146" s="150"/>
      <c r="S146" s="150"/>
      <c r="T146" s="150"/>
      <c r="U146" s="151"/>
      <c r="V146" s="131">
        <v>5</v>
      </c>
      <c r="W146" s="113"/>
    </row>
    <row r="147" spans="2:23" ht="56.25" x14ac:dyDescent="0.4">
      <c r="B147" s="4">
        <f t="shared" si="2"/>
        <v>135</v>
      </c>
      <c r="C147" s="136" t="s">
        <v>316</v>
      </c>
      <c r="D147" s="145" t="s">
        <v>160</v>
      </c>
      <c r="E147" s="146" t="s">
        <v>317</v>
      </c>
      <c r="F147" s="126" t="s">
        <v>237</v>
      </c>
      <c r="G147" s="126">
        <v>2</v>
      </c>
      <c r="H147" s="101">
        <v>53</v>
      </c>
      <c r="I147" s="138" t="str">
        <f ca="1">IF(INDIRECT("間接口座管理機関に関する届出書!K49")="","",INDIRECT("間接口座管理機関に関する届出書!K49"))</f>
        <v/>
      </c>
      <c r="J147" s="148"/>
      <c r="K147" s="114" t="s">
        <v>243</v>
      </c>
      <c r="L147" s="119" t="s">
        <v>216</v>
      </c>
      <c r="M147" s="7" t="s">
        <v>222</v>
      </c>
      <c r="N147" s="398"/>
      <c r="O147" s="149">
        <v>30</v>
      </c>
      <c r="P147" s="5" t="s">
        <v>295</v>
      </c>
      <c r="Q147" s="150" t="s">
        <v>8</v>
      </c>
      <c r="R147" s="150"/>
      <c r="S147" s="150"/>
      <c r="T147" s="150"/>
      <c r="U147" s="152"/>
      <c r="V147" s="131">
        <v>5</v>
      </c>
      <c r="W147" s="153"/>
    </row>
    <row r="148" spans="2:23" ht="56.25" x14ac:dyDescent="0.4">
      <c r="B148" s="4">
        <f t="shared" si="2"/>
        <v>136</v>
      </c>
      <c r="C148" s="136" t="s">
        <v>318</v>
      </c>
      <c r="D148" s="154" t="s">
        <v>160</v>
      </c>
      <c r="E148" s="146" t="s">
        <v>315</v>
      </c>
      <c r="F148" s="126" t="s">
        <v>237</v>
      </c>
      <c r="G148" s="126">
        <v>2</v>
      </c>
      <c r="H148" s="101">
        <v>54</v>
      </c>
      <c r="I148" s="138" t="str">
        <f ca="1">IF(INDIRECT("間接口座管理機関に関する届出書!K50")="","",INDIRECT("間接口座管理機関に関する届出書!K50"))</f>
        <v/>
      </c>
      <c r="J148" s="148"/>
      <c r="K148" s="114" t="s">
        <v>243</v>
      </c>
      <c r="L148" s="119" t="s">
        <v>216</v>
      </c>
      <c r="M148" s="7" t="s">
        <v>222</v>
      </c>
      <c r="N148" s="398"/>
      <c r="O148" s="149">
        <v>30</v>
      </c>
      <c r="P148" s="5" t="s">
        <v>295</v>
      </c>
      <c r="Q148" s="150" t="s">
        <v>8</v>
      </c>
      <c r="R148" s="150"/>
      <c r="S148" s="150"/>
      <c r="T148" s="150"/>
      <c r="U148" s="146"/>
      <c r="V148" s="131">
        <v>5</v>
      </c>
      <c r="W148" s="155"/>
    </row>
    <row r="149" spans="2:23" ht="37.5" x14ac:dyDescent="0.4">
      <c r="B149" s="4">
        <f t="shared" si="2"/>
        <v>137</v>
      </c>
      <c r="C149" s="126" t="s">
        <v>319</v>
      </c>
      <c r="D149" s="99" t="s">
        <v>160</v>
      </c>
      <c r="E149" s="123" t="s">
        <v>161</v>
      </c>
      <c r="F149" s="126" t="s">
        <v>237</v>
      </c>
      <c r="G149" s="126">
        <v>2</v>
      </c>
      <c r="H149" s="101">
        <v>55</v>
      </c>
      <c r="I149" s="135" t="str">
        <f ca="1">IF(INDIRECT("補記シート!D38")="","",INDIRECT("補記シート!D38"))</f>
        <v/>
      </c>
      <c r="J149" s="139"/>
      <c r="K149" s="114" t="s">
        <v>184</v>
      </c>
      <c r="L149" s="7" t="s">
        <v>164</v>
      </c>
      <c r="M149" s="7" t="s">
        <v>224</v>
      </c>
      <c r="N149" s="118"/>
      <c r="O149" s="140">
        <v>10</v>
      </c>
      <c r="P149" s="131" t="s">
        <v>295</v>
      </c>
      <c r="Q149" s="131" t="s">
        <v>8</v>
      </c>
      <c r="R149" s="126"/>
      <c r="S149" s="126"/>
      <c r="T149" s="126"/>
      <c r="U149" s="127"/>
      <c r="V149" s="131">
        <v>5</v>
      </c>
      <c r="W149" s="141"/>
    </row>
    <row r="150" spans="2:23" ht="75" x14ac:dyDescent="0.4">
      <c r="B150" s="4">
        <f t="shared" si="2"/>
        <v>138</v>
      </c>
      <c r="C150" s="126" t="s">
        <v>320</v>
      </c>
      <c r="D150" s="99" t="s">
        <v>160</v>
      </c>
      <c r="E150" s="137" t="s">
        <v>219</v>
      </c>
      <c r="F150" s="126" t="s">
        <v>237</v>
      </c>
      <c r="G150" s="126">
        <v>2</v>
      </c>
      <c r="H150" s="101">
        <v>56</v>
      </c>
      <c r="I150" s="135" t="str">
        <f ca="1">IF(I107="","",LEFT(I107,4)&amp;"/"&amp;MID(I107,5,2)&amp;"/"&amp;RIGHT(I107,2))</f>
        <v/>
      </c>
      <c r="J150" s="139"/>
      <c r="K150" s="114" t="s">
        <v>226</v>
      </c>
      <c r="L150" s="7" t="s">
        <v>164</v>
      </c>
      <c r="M150" s="7" t="s">
        <v>321</v>
      </c>
      <c r="N150" s="113"/>
      <c r="O150" s="140">
        <v>10</v>
      </c>
      <c r="P150" s="131" t="s">
        <v>295</v>
      </c>
      <c r="Q150" s="131" t="s">
        <v>8</v>
      </c>
      <c r="R150" s="126"/>
      <c r="S150" s="126"/>
      <c r="T150" s="126"/>
      <c r="U150" s="127"/>
      <c r="V150" s="131">
        <v>5</v>
      </c>
      <c r="W150" s="141"/>
    </row>
    <row r="151" spans="2:23" ht="56.25" x14ac:dyDescent="0.4">
      <c r="B151" s="4">
        <f t="shared" si="2"/>
        <v>139</v>
      </c>
      <c r="C151" s="126" t="s">
        <v>322</v>
      </c>
      <c r="D151" s="99" t="s">
        <v>160</v>
      </c>
      <c r="E151" s="137" t="s">
        <v>229</v>
      </c>
      <c r="F151" s="126" t="s">
        <v>237</v>
      </c>
      <c r="G151" s="126">
        <v>2</v>
      </c>
      <c r="H151" s="101">
        <v>57</v>
      </c>
      <c r="I151" s="135" t="str">
        <f ca="1">LEFT(I104,4)&amp;"/"&amp;MID(I104,5,2)&amp;"/"&amp;RIGHT(I104,2)</f>
        <v>//</v>
      </c>
      <c r="J151" s="139"/>
      <c r="K151" s="114" t="s">
        <v>226</v>
      </c>
      <c r="L151" s="7" t="s">
        <v>164</v>
      </c>
      <c r="M151" s="7" t="s">
        <v>323</v>
      </c>
      <c r="N151" s="113"/>
      <c r="O151" s="140">
        <v>10</v>
      </c>
      <c r="P151" s="131" t="s">
        <v>295</v>
      </c>
      <c r="Q151" s="131" t="s">
        <v>8</v>
      </c>
      <c r="R151" s="126"/>
      <c r="S151" s="126"/>
      <c r="T151" s="126"/>
      <c r="U151" s="127"/>
      <c r="V151" s="131">
        <v>5</v>
      </c>
      <c r="W151" s="141"/>
    </row>
    <row r="152" spans="2:23" ht="56.25" x14ac:dyDescent="0.4">
      <c r="B152" s="4">
        <f t="shared" si="2"/>
        <v>140</v>
      </c>
      <c r="C152" s="126" t="s">
        <v>324</v>
      </c>
      <c r="D152" s="99" t="s">
        <v>160</v>
      </c>
      <c r="E152" s="137" t="s">
        <v>214</v>
      </c>
      <c r="F152" s="126" t="s">
        <v>237</v>
      </c>
      <c r="G152" s="126">
        <v>2</v>
      </c>
      <c r="H152" s="101">
        <v>58</v>
      </c>
      <c r="I152" s="135">
        <v>401768</v>
      </c>
      <c r="J152" s="139"/>
      <c r="K152" s="114" t="s">
        <v>163</v>
      </c>
      <c r="L152" s="7" t="s">
        <v>164</v>
      </c>
      <c r="M152" s="7" t="s">
        <v>233</v>
      </c>
      <c r="N152" s="113" t="s">
        <v>234</v>
      </c>
      <c r="O152" s="140">
        <v>10</v>
      </c>
      <c r="P152" s="131" t="s">
        <v>295</v>
      </c>
      <c r="Q152" s="131" t="s">
        <v>8</v>
      </c>
      <c r="R152" s="126"/>
      <c r="S152" s="126"/>
      <c r="T152" s="126"/>
      <c r="U152" s="127"/>
      <c r="V152" s="131">
        <v>5</v>
      </c>
      <c r="W152" s="141"/>
    </row>
    <row r="153" spans="2:23" ht="19.5" thickBot="1" x14ac:dyDescent="0.45">
      <c r="B153" s="156">
        <f t="shared" si="2"/>
        <v>141</v>
      </c>
      <c r="C153" s="157" t="s">
        <v>326</v>
      </c>
      <c r="D153" s="158" t="s">
        <v>160</v>
      </c>
      <c r="E153" s="159" t="s">
        <v>214</v>
      </c>
      <c r="F153" s="157" t="s">
        <v>237</v>
      </c>
      <c r="G153" s="157">
        <v>2</v>
      </c>
      <c r="H153" s="160">
        <v>59</v>
      </c>
      <c r="I153" s="161">
        <v>401768</v>
      </c>
      <c r="J153" s="162"/>
      <c r="K153" s="333" t="s">
        <v>163</v>
      </c>
      <c r="L153" s="163" t="s">
        <v>164</v>
      </c>
      <c r="M153" s="163" t="s">
        <v>233</v>
      </c>
      <c r="N153" s="164"/>
      <c r="O153" s="165">
        <v>10</v>
      </c>
      <c r="P153" s="166" t="s">
        <v>295</v>
      </c>
      <c r="Q153" s="166" t="s">
        <v>8</v>
      </c>
      <c r="R153" s="157"/>
      <c r="S153" s="157"/>
      <c r="T153" s="157"/>
      <c r="U153" s="167"/>
      <c r="V153" s="166">
        <v>5</v>
      </c>
      <c r="W153" s="168"/>
    </row>
    <row r="154" spans="2:23" s="96" customFormat="1" ht="18" customHeight="1" x14ac:dyDescent="0.4">
      <c r="B154" s="84">
        <f t="shared" si="2"/>
        <v>142</v>
      </c>
      <c r="C154" s="85" t="s">
        <v>159</v>
      </c>
      <c r="D154" s="86" t="s">
        <v>160</v>
      </c>
      <c r="E154" s="87" t="s">
        <v>161</v>
      </c>
      <c r="F154" s="85" t="s">
        <v>236</v>
      </c>
      <c r="G154" s="84">
        <v>3</v>
      </c>
      <c r="H154" s="88">
        <v>1</v>
      </c>
      <c r="I154" s="89"/>
      <c r="J154" s="90"/>
      <c r="K154" s="435" t="s">
        <v>163</v>
      </c>
      <c r="L154" s="91" t="s">
        <v>164</v>
      </c>
      <c r="M154" s="86" t="s">
        <v>165</v>
      </c>
      <c r="N154" s="86" t="s">
        <v>166</v>
      </c>
      <c r="O154" s="92" t="s">
        <v>160</v>
      </c>
      <c r="P154" s="93" t="s">
        <v>160</v>
      </c>
      <c r="Q154" s="93" t="s">
        <v>8</v>
      </c>
      <c r="R154" s="93" t="s">
        <v>160</v>
      </c>
      <c r="S154" s="93" t="s">
        <v>160</v>
      </c>
      <c r="T154" s="93" t="s">
        <v>160</v>
      </c>
      <c r="U154" s="94"/>
      <c r="V154" s="94">
        <v>5</v>
      </c>
      <c r="W154" s="95"/>
    </row>
    <row r="155" spans="2:23" s="96" customFormat="1" ht="18" customHeight="1" x14ac:dyDescent="0.4">
      <c r="B155" s="97">
        <f t="shared" si="2"/>
        <v>143</v>
      </c>
      <c r="C155" s="98" t="s">
        <v>167</v>
      </c>
      <c r="D155" s="99" t="s">
        <v>160</v>
      </c>
      <c r="E155" s="100" t="s">
        <v>161</v>
      </c>
      <c r="F155" s="98" t="s">
        <v>237</v>
      </c>
      <c r="G155" s="97">
        <v>3</v>
      </c>
      <c r="H155" s="101">
        <v>2</v>
      </c>
      <c r="I155" s="102"/>
      <c r="J155" s="103"/>
      <c r="K155" s="436" t="s">
        <v>163</v>
      </c>
      <c r="L155" s="104" t="s">
        <v>164</v>
      </c>
      <c r="M155" s="99" t="s">
        <v>165</v>
      </c>
      <c r="N155" s="99" t="s">
        <v>168</v>
      </c>
      <c r="O155" s="105" t="s">
        <v>160</v>
      </c>
      <c r="P155" s="106" t="s">
        <v>160</v>
      </c>
      <c r="Q155" s="106" t="s">
        <v>8</v>
      </c>
      <c r="R155" s="106" t="s">
        <v>160</v>
      </c>
      <c r="S155" s="106" t="s">
        <v>160</v>
      </c>
      <c r="T155" s="106" t="s">
        <v>160</v>
      </c>
      <c r="U155" s="107"/>
      <c r="V155" s="107">
        <v>5</v>
      </c>
      <c r="W155" s="108"/>
    </row>
    <row r="156" spans="2:23" s="96" customFormat="1" ht="18" customHeight="1" x14ac:dyDescent="0.4">
      <c r="B156" s="97">
        <f t="shared" si="2"/>
        <v>144</v>
      </c>
      <c r="C156" s="98" t="s">
        <v>169</v>
      </c>
      <c r="D156" s="99" t="s">
        <v>160</v>
      </c>
      <c r="E156" s="100" t="s">
        <v>161</v>
      </c>
      <c r="F156" s="98" t="s">
        <v>237</v>
      </c>
      <c r="G156" s="97">
        <v>3</v>
      </c>
      <c r="H156" s="101">
        <v>3</v>
      </c>
      <c r="I156" s="102"/>
      <c r="J156" s="103"/>
      <c r="K156" s="436" t="s">
        <v>163</v>
      </c>
      <c r="L156" s="104" t="s">
        <v>164</v>
      </c>
      <c r="M156" s="99" t="s">
        <v>165</v>
      </c>
      <c r="N156" s="99" t="s">
        <v>168</v>
      </c>
      <c r="O156" s="105" t="s">
        <v>160</v>
      </c>
      <c r="P156" s="106" t="s">
        <v>160</v>
      </c>
      <c r="Q156" s="106" t="s">
        <v>8</v>
      </c>
      <c r="R156" s="106" t="s">
        <v>160</v>
      </c>
      <c r="S156" s="106" t="s">
        <v>160</v>
      </c>
      <c r="T156" s="106" t="s">
        <v>160</v>
      </c>
      <c r="U156" s="107"/>
      <c r="V156" s="107">
        <v>5</v>
      </c>
      <c r="W156" s="108"/>
    </row>
    <row r="157" spans="2:23" s="96" customFormat="1" ht="18" customHeight="1" x14ac:dyDescent="0.4">
      <c r="B157" s="97">
        <f t="shared" si="2"/>
        <v>145</v>
      </c>
      <c r="C157" s="98" t="s">
        <v>170</v>
      </c>
      <c r="D157" s="99" t="s">
        <v>160</v>
      </c>
      <c r="E157" s="100" t="s">
        <v>161</v>
      </c>
      <c r="F157" s="98" t="s">
        <v>237</v>
      </c>
      <c r="G157" s="97">
        <v>3</v>
      </c>
      <c r="H157" s="101">
        <v>4</v>
      </c>
      <c r="I157" s="102"/>
      <c r="J157" s="103"/>
      <c r="K157" s="436" t="s">
        <v>163</v>
      </c>
      <c r="L157" s="104" t="s">
        <v>164</v>
      </c>
      <c r="M157" s="99" t="s">
        <v>165</v>
      </c>
      <c r="N157" s="99" t="s">
        <v>168</v>
      </c>
      <c r="O157" s="105" t="s">
        <v>160</v>
      </c>
      <c r="P157" s="106" t="s">
        <v>160</v>
      </c>
      <c r="Q157" s="106" t="s">
        <v>8</v>
      </c>
      <c r="R157" s="106" t="s">
        <v>160</v>
      </c>
      <c r="S157" s="106" t="s">
        <v>160</v>
      </c>
      <c r="T157" s="106" t="s">
        <v>160</v>
      </c>
      <c r="U157" s="107"/>
      <c r="V157" s="107">
        <v>5</v>
      </c>
      <c r="W157" s="108"/>
    </row>
    <row r="158" spans="2:23" s="96" customFormat="1" ht="18" customHeight="1" x14ac:dyDescent="0.4">
      <c r="B158" s="97">
        <f t="shared" si="2"/>
        <v>146</v>
      </c>
      <c r="C158" s="98" t="s">
        <v>171</v>
      </c>
      <c r="D158" s="99" t="s">
        <v>160</v>
      </c>
      <c r="E158" s="100" t="s">
        <v>161</v>
      </c>
      <c r="F158" s="98" t="s">
        <v>237</v>
      </c>
      <c r="G158" s="97">
        <v>3</v>
      </c>
      <c r="H158" s="101">
        <v>5</v>
      </c>
      <c r="I158" s="102"/>
      <c r="J158" s="103"/>
      <c r="K158" s="436" t="s">
        <v>163</v>
      </c>
      <c r="L158" s="104" t="s">
        <v>164</v>
      </c>
      <c r="M158" s="99" t="s">
        <v>165</v>
      </c>
      <c r="N158" s="99" t="s">
        <v>168</v>
      </c>
      <c r="O158" s="105" t="s">
        <v>160</v>
      </c>
      <c r="P158" s="106" t="s">
        <v>160</v>
      </c>
      <c r="Q158" s="106" t="s">
        <v>8</v>
      </c>
      <c r="R158" s="106" t="s">
        <v>160</v>
      </c>
      <c r="S158" s="106" t="s">
        <v>160</v>
      </c>
      <c r="T158" s="106" t="s">
        <v>160</v>
      </c>
      <c r="U158" s="107"/>
      <c r="V158" s="107">
        <v>5</v>
      </c>
      <c r="W158" s="108"/>
    </row>
    <row r="159" spans="2:23" x14ac:dyDescent="0.4">
      <c r="B159" s="4">
        <f t="shared" si="2"/>
        <v>147</v>
      </c>
      <c r="C159" s="126" t="s">
        <v>172</v>
      </c>
      <c r="D159" s="99" t="s">
        <v>160</v>
      </c>
      <c r="E159" s="137" t="s">
        <v>161</v>
      </c>
      <c r="F159" s="126" t="s">
        <v>237</v>
      </c>
      <c r="G159" s="97">
        <v>3</v>
      </c>
      <c r="H159" s="101">
        <v>6</v>
      </c>
      <c r="I159" s="138">
        <v>660000</v>
      </c>
      <c r="J159" s="139"/>
      <c r="K159" s="436" t="s">
        <v>163</v>
      </c>
      <c r="L159" s="7" t="s">
        <v>164</v>
      </c>
      <c r="M159" s="7" t="s">
        <v>238</v>
      </c>
      <c r="N159" s="113"/>
      <c r="O159" s="140">
        <v>6</v>
      </c>
      <c r="P159" s="131" t="s">
        <v>239</v>
      </c>
      <c r="Q159" s="131" t="s">
        <v>175</v>
      </c>
      <c r="R159" s="131" t="s">
        <v>239</v>
      </c>
      <c r="S159" s="131">
        <v>6</v>
      </c>
      <c r="T159" s="131" t="s">
        <v>177</v>
      </c>
      <c r="U159" s="127"/>
      <c r="V159" s="131">
        <v>5</v>
      </c>
      <c r="W159" s="141"/>
    </row>
    <row r="160" spans="2:23" x14ac:dyDescent="0.4">
      <c r="B160" s="4">
        <f t="shared" si="2"/>
        <v>148</v>
      </c>
      <c r="C160" s="126" t="s">
        <v>178</v>
      </c>
      <c r="D160" s="99" t="s">
        <v>160</v>
      </c>
      <c r="E160" s="137" t="s">
        <v>161</v>
      </c>
      <c r="F160" s="126" t="s">
        <v>237</v>
      </c>
      <c r="G160" s="97">
        <v>3</v>
      </c>
      <c r="H160" s="101">
        <v>7</v>
      </c>
      <c r="I160" s="135" t="s">
        <v>240</v>
      </c>
      <c r="J160" s="139"/>
      <c r="K160" s="436" t="s">
        <v>163</v>
      </c>
      <c r="L160" s="7" t="s">
        <v>164</v>
      </c>
      <c r="M160" s="7" t="s">
        <v>180</v>
      </c>
      <c r="N160" s="113"/>
      <c r="O160" s="140">
        <v>3</v>
      </c>
      <c r="P160" s="131" t="s">
        <v>239</v>
      </c>
      <c r="Q160" s="131" t="s">
        <v>175</v>
      </c>
      <c r="R160" s="131" t="s">
        <v>239</v>
      </c>
      <c r="S160" s="131">
        <v>3</v>
      </c>
      <c r="T160" s="131" t="s">
        <v>181</v>
      </c>
      <c r="U160" s="127"/>
      <c r="V160" s="131">
        <v>5</v>
      </c>
      <c r="W160" s="141"/>
    </row>
    <row r="161" spans="2:23" ht="37.5" x14ac:dyDescent="0.4">
      <c r="B161" s="4">
        <f t="shared" si="2"/>
        <v>149</v>
      </c>
      <c r="C161" s="126" t="s">
        <v>182</v>
      </c>
      <c r="D161" s="142" t="s">
        <v>183</v>
      </c>
      <c r="E161" s="137" t="s">
        <v>161</v>
      </c>
      <c r="F161" s="126" t="s">
        <v>237</v>
      </c>
      <c r="G161" s="97">
        <v>3</v>
      </c>
      <c r="H161" s="101">
        <v>8</v>
      </c>
      <c r="I161" s="138">
        <f ca="1">INDIRECT("補記シート!D39")</f>
        <v>0</v>
      </c>
      <c r="J161" s="139"/>
      <c r="K161" s="114" t="s">
        <v>184</v>
      </c>
      <c r="L161" s="104" t="s">
        <v>164</v>
      </c>
      <c r="M161" s="7" t="s">
        <v>185</v>
      </c>
      <c r="N161" s="113"/>
      <c r="O161" s="140">
        <v>7</v>
      </c>
      <c r="P161" s="131" t="s">
        <v>239</v>
      </c>
      <c r="Q161" s="131" t="s">
        <v>175</v>
      </c>
      <c r="R161" s="131" t="s">
        <v>239</v>
      </c>
      <c r="S161" s="131">
        <v>7</v>
      </c>
      <c r="T161" s="131" t="s">
        <v>186</v>
      </c>
      <c r="U161" s="127"/>
      <c r="V161" s="131">
        <v>5</v>
      </c>
      <c r="W161" s="141"/>
    </row>
    <row r="162" spans="2:23" ht="56.25" x14ac:dyDescent="0.4">
      <c r="B162" s="4">
        <f t="shared" si="2"/>
        <v>150</v>
      </c>
      <c r="C162" s="126" t="s">
        <v>242</v>
      </c>
      <c r="D162" s="142" t="s">
        <v>183</v>
      </c>
      <c r="E162" s="137" t="s">
        <v>161</v>
      </c>
      <c r="F162" s="126" t="s">
        <v>237</v>
      </c>
      <c r="G162" s="97">
        <v>3</v>
      </c>
      <c r="H162" s="101">
        <v>9</v>
      </c>
      <c r="I162" s="138" t="str">
        <f ca="1">IF(INDIRECT("間接口座管理機関に関する届出書!W41")&lt;&gt;"",INDIRECT("間接口座管理機関に関する届出書!W41"),IF(INDIRECT("間接口座管理機関に関する届出書!W105")&lt;&gt;"",INDIRECT("間接口座管理機関に関する届出書!W105"),""))</f>
        <v/>
      </c>
      <c r="J162" s="139"/>
      <c r="K162" s="114" t="s">
        <v>243</v>
      </c>
      <c r="L162" s="7" t="s">
        <v>244</v>
      </c>
      <c r="M162" s="7" t="s">
        <v>222</v>
      </c>
      <c r="N162" s="113" t="s">
        <v>694</v>
      </c>
      <c r="O162" s="140">
        <v>2</v>
      </c>
      <c r="P162" s="131" t="s">
        <v>239</v>
      </c>
      <c r="Q162" s="131" t="s">
        <v>175</v>
      </c>
      <c r="R162" s="131" t="s">
        <v>239</v>
      </c>
      <c r="S162" s="131">
        <v>2</v>
      </c>
      <c r="T162" s="131" t="s">
        <v>177</v>
      </c>
      <c r="U162" s="127"/>
      <c r="V162" s="131">
        <v>5</v>
      </c>
      <c r="W162" s="141"/>
    </row>
    <row r="163" spans="2:23" ht="56.25" x14ac:dyDescent="0.4">
      <c r="B163" s="4">
        <f t="shared" si="2"/>
        <v>151</v>
      </c>
      <c r="C163" s="126" t="s">
        <v>245</v>
      </c>
      <c r="D163" s="142" t="s">
        <v>183</v>
      </c>
      <c r="E163" s="137" t="s">
        <v>161</v>
      </c>
      <c r="F163" s="126" t="s">
        <v>237</v>
      </c>
      <c r="G163" s="97">
        <v>3</v>
      </c>
      <c r="H163" s="101">
        <v>10</v>
      </c>
      <c r="I163" s="110" t="str">
        <f ca="1">IF(INDIRECT("補記シート!D40")="","",INDIRECT("補記シート!D40"))</f>
        <v/>
      </c>
      <c r="J163" s="139"/>
      <c r="K163" s="114" t="s">
        <v>246</v>
      </c>
      <c r="L163" s="104" t="s">
        <v>164</v>
      </c>
      <c r="M163" s="118" t="s">
        <v>247</v>
      </c>
      <c r="N163" s="113"/>
      <c r="O163" s="140">
        <v>8</v>
      </c>
      <c r="P163" s="131" t="s">
        <v>239</v>
      </c>
      <c r="Q163" s="131" t="s">
        <v>175</v>
      </c>
      <c r="R163" s="131" t="s">
        <v>239</v>
      </c>
      <c r="S163" s="131">
        <v>8</v>
      </c>
      <c r="T163" s="131" t="s">
        <v>177</v>
      </c>
      <c r="U163" s="127"/>
      <c r="V163" s="131">
        <v>5</v>
      </c>
      <c r="W163" s="141"/>
    </row>
    <row r="164" spans="2:23" ht="131.25" x14ac:dyDescent="0.4">
      <c r="B164" s="4">
        <f t="shared" si="2"/>
        <v>152</v>
      </c>
      <c r="C164" s="126" t="s">
        <v>189</v>
      </c>
      <c r="D164" s="142" t="s">
        <v>183</v>
      </c>
      <c r="E164" s="137" t="s">
        <v>161</v>
      </c>
      <c r="F164" s="126" t="s">
        <v>237</v>
      </c>
      <c r="G164" s="97">
        <v>3</v>
      </c>
      <c r="H164" s="101">
        <v>11</v>
      </c>
      <c r="I164" s="110" t="str">
        <f ca="1">IF(AND(INDIRECT("間接口座管理機関に関する届出書!K27")="○",INDIRECT("間接口座管理機関に関する届出書!K25")="新規開設",INDIRECT("間接口座管理機関に関する届出書!W41")&lt;&gt;""),1,IF(AND(INDIRECT("間接口座管理機関に関する届出書!K27")="○",INDIRECT("間接口座管理機関に関する届出書!K25")="変更",OR(INDIRECT("間接口座管理機関に関する届出書!W41")&lt;&gt;"",INDIRECT("間接口座管理機関に関する届出書!W105")&lt;&gt;"")),2,""))</f>
        <v/>
      </c>
      <c r="J164" s="139"/>
      <c r="K164" s="114" t="s">
        <v>243</v>
      </c>
      <c r="L164" s="7" t="s">
        <v>191</v>
      </c>
      <c r="M164" s="118" t="s">
        <v>248</v>
      </c>
      <c r="N164" s="113"/>
      <c r="O164" s="140">
        <v>1</v>
      </c>
      <c r="P164" s="131" t="s">
        <v>239</v>
      </c>
      <c r="Q164" s="131" t="s">
        <v>175</v>
      </c>
      <c r="R164" s="131" t="s">
        <v>239</v>
      </c>
      <c r="S164" s="131">
        <v>1</v>
      </c>
      <c r="T164" s="131" t="s">
        <v>177</v>
      </c>
      <c r="U164" s="127"/>
      <c r="V164" s="131">
        <v>5</v>
      </c>
      <c r="W164" s="141"/>
    </row>
    <row r="165" spans="2:23" x14ac:dyDescent="0.4">
      <c r="B165" s="4">
        <f t="shared" si="2"/>
        <v>153</v>
      </c>
      <c r="C165" s="126" t="s">
        <v>194</v>
      </c>
      <c r="D165" s="117" t="s">
        <v>160</v>
      </c>
      <c r="E165" s="109" t="s">
        <v>195</v>
      </c>
      <c r="F165" s="126" t="s">
        <v>237</v>
      </c>
      <c r="G165" s="97">
        <v>3</v>
      </c>
      <c r="H165" s="101">
        <v>12</v>
      </c>
      <c r="I165" s="135"/>
      <c r="J165" s="139"/>
      <c r="K165" s="114" t="s">
        <v>249</v>
      </c>
      <c r="L165" s="7" t="s">
        <v>164</v>
      </c>
      <c r="M165" s="7" t="s">
        <v>196</v>
      </c>
      <c r="N165" s="113"/>
      <c r="O165" s="140">
        <v>1</v>
      </c>
      <c r="P165" s="131" t="s">
        <v>239</v>
      </c>
      <c r="Q165" s="131" t="s">
        <v>197</v>
      </c>
      <c r="R165" s="131" t="s">
        <v>239</v>
      </c>
      <c r="S165" s="131">
        <v>1</v>
      </c>
      <c r="T165" s="131" t="s">
        <v>198</v>
      </c>
      <c r="U165" s="127"/>
      <c r="V165" s="131">
        <v>5</v>
      </c>
      <c r="W165" s="141"/>
    </row>
    <row r="166" spans="2:23" ht="75" x14ac:dyDescent="0.4">
      <c r="B166" s="4">
        <f t="shared" si="2"/>
        <v>154</v>
      </c>
      <c r="C166" s="126" t="s">
        <v>250</v>
      </c>
      <c r="D166" s="142" t="s">
        <v>183</v>
      </c>
      <c r="E166" s="109" t="s">
        <v>201</v>
      </c>
      <c r="F166" s="126" t="s">
        <v>237</v>
      </c>
      <c r="G166" s="97">
        <v>3</v>
      </c>
      <c r="H166" s="101">
        <v>13</v>
      </c>
      <c r="I166" s="138" t="str">
        <f ca="1">IF(I164=1,TEXT(DATE(INDIRECT("間接口座管理機関に関する届出書!K26"),INDIRECT("間接口座管理機関に関する届出書!Q26"),INDIRECT("間接口座管理機関に関する届出書!W26")),"YYYYMMDD"),"")</f>
        <v/>
      </c>
      <c r="J166" s="139"/>
      <c r="K166" s="114" t="s">
        <v>243</v>
      </c>
      <c r="L166" s="7" t="s">
        <v>203</v>
      </c>
      <c r="M166" s="118" t="s">
        <v>204</v>
      </c>
      <c r="N166" s="113"/>
      <c r="O166" s="140">
        <v>8</v>
      </c>
      <c r="P166" s="131" t="s">
        <v>239</v>
      </c>
      <c r="Q166" s="131" t="s">
        <v>205</v>
      </c>
      <c r="R166" s="131" t="s">
        <v>239</v>
      </c>
      <c r="S166" s="131">
        <v>8</v>
      </c>
      <c r="T166" s="131" t="s">
        <v>177</v>
      </c>
      <c r="U166" s="144" t="s">
        <v>251</v>
      </c>
      <c r="V166" s="131">
        <v>5</v>
      </c>
      <c r="W166" s="141"/>
    </row>
    <row r="167" spans="2:23" x14ac:dyDescent="0.4">
      <c r="B167" s="4">
        <f t="shared" si="2"/>
        <v>155</v>
      </c>
      <c r="C167" s="126" t="s">
        <v>207</v>
      </c>
      <c r="D167" s="117" t="s">
        <v>160</v>
      </c>
      <c r="E167" s="109" t="s">
        <v>195</v>
      </c>
      <c r="F167" s="126" t="s">
        <v>237</v>
      </c>
      <c r="G167" s="97">
        <v>3</v>
      </c>
      <c r="H167" s="101">
        <v>14</v>
      </c>
      <c r="I167" s="135"/>
      <c r="J167" s="139"/>
      <c r="K167" s="114" t="s">
        <v>249</v>
      </c>
      <c r="L167" s="7" t="s">
        <v>164</v>
      </c>
      <c r="M167" s="7" t="s">
        <v>196</v>
      </c>
      <c r="N167" s="113"/>
      <c r="O167" s="140">
        <v>1</v>
      </c>
      <c r="P167" s="131" t="s">
        <v>239</v>
      </c>
      <c r="Q167" s="131" t="s">
        <v>197</v>
      </c>
      <c r="R167" s="131" t="s">
        <v>239</v>
      </c>
      <c r="S167" s="131">
        <v>1</v>
      </c>
      <c r="T167" s="131" t="s">
        <v>198</v>
      </c>
      <c r="U167" s="127"/>
      <c r="V167" s="131">
        <v>5</v>
      </c>
      <c r="W167" s="141"/>
    </row>
    <row r="168" spans="2:23" x14ac:dyDescent="0.4">
      <c r="B168" s="4">
        <f t="shared" si="2"/>
        <v>156</v>
      </c>
      <c r="C168" s="126" t="s">
        <v>208</v>
      </c>
      <c r="D168" s="142" t="s">
        <v>183</v>
      </c>
      <c r="E168" s="109" t="s">
        <v>201</v>
      </c>
      <c r="F168" s="126" t="s">
        <v>237</v>
      </c>
      <c r="G168" s="97">
        <v>3</v>
      </c>
      <c r="H168" s="101">
        <v>15</v>
      </c>
      <c r="I168" s="143">
        <v>29991231</v>
      </c>
      <c r="J168" s="139"/>
      <c r="K168" s="114" t="s">
        <v>249</v>
      </c>
      <c r="L168" s="7" t="s">
        <v>164</v>
      </c>
      <c r="M168" s="7" t="s">
        <v>252</v>
      </c>
      <c r="N168" s="113"/>
      <c r="O168" s="140">
        <v>8</v>
      </c>
      <c r="P168" s="131" t="s">
        <v>239</v>
      </c>
      <c r="Q168" s="131" t="s">
        <v>197</v>
      </c>
      <c r="R168" s="131" t="s">
        <v>239</v>
      </c>
      <c r="S168" s="131">
        <v>8</v>
      </c>
      <c r="T168" s="131" t="s">
        <v>177</v>
      </c>
      <c r="U168" s="127"/>
      <c r="V168" s="131">
        <v>5</v>
      </c>
      <c r="W168" s="141"/>
    </row>
    <row r="169" spans="2:23" x14ac:dyDescent="0.4">
      <c r="B169" s="4">
        <f t="shared" si="2"/>
        <v>157</v>
      </c>
      <c r="C169" s="126" t="s">
        <v>253</v>
      </c>
      <c r="D169" s="117" t="s">
        <v>160</v>
      </c>
      <c r="E169" s="109" t="s">
        <v>195</v>
      </c>
      <c r="F169" s="126" t="s">
        <v>237</v>
      </c>
      <c r="G169" s="97">
        <v>3</v>
      </c>
      <c r="H169" s="101">
        <v>16</v>
      </c>
      <c r="I169" s="135"/>
      <c r="J169" s="139"/>
      <c r="K169" s="114" t="s">
        <v>249</v>
      </c>
      <c r="L169" s="7" t="s">
        <v>164</v>
      </c>
      <c r="M169" s="7" t="s">
        <v>196</v>
      </c>
      <c r="N169" s="113"/>
      <c r="O169" s="140">
        <v>1</v>
      </c>
      <c r="P169" s="131" t="s">
        <v>239</v>
      </c>
      <c r="Q169" s="131" t="s">
        <v>197</v>
      </c>
      <c r="R169" s="131" t="s">
        <v>239</v>
      </c>
      <c r="S169" s="131">
        <v>1</v>
      </c>
      <c r="T169" s="131" t="s">
        <v>198</v>
      </c>
      <c r="U169" s="127"/>
      <c r="V169" s="131">
        <v>5</v>
      </c>
      <c r="W169" s="141"/>
    </row>
    <row r="170" spans="2:23" ht="37.5" x14ac:dyDescent="0.4">
      <c r="B170" s="4">
        <f t="shared" si="2"/>
        <v>158</v>
      </c>
      <c r="C170" s="126" t="s">
        <v>254</v>
      </c>
      <c r="D170" s="142" t="s">
        <v>183</v>
      </c>
      <c r="E170" s="109" t="s">
        <v>201</v>
      </c>
      <c r="F170" s="126" t="s">
        <v>237</v>
      </c>
      <c r="G170" s="97">
        <v>3</v>
      </c>
      <c r="H170" s="101">
        <v>17</v>
      </c>
      <c r="I170" s="138" t="str">
        <f ca="1">IF(INDIRECT("補記シート!D41")="","",INDIRECT("補記シート!D41"))</f>
        <v/>
      </c>
      <c r="J170" s="139"/>
      <c r="K170" s="114" t="s">
        <v>246</v>
      </c>
      <c r="L170" s="7" t="s">
        <v>164</v>
      </c>
      <c r="M170" s="7" t="s">
        <v>255</v>
      </c>
      <c r="N170" s="113"/>
      <c r="O170" s="140">
        <v>7</v>
      </c>
      <c r="P170" s="131" t="s">
        <v>239</v>
      </c>
      <c r="Q170" s="131" t="s">
        <v>205</v>
      </c>
      <c r="R170" s="131" t="s">
        <v>239</v>
      </c>
      <c r="S170" s="131">
        <v>7</v>
      </c>
      <c r="T170" s="131" t="s">
        <v>186</v>
      </c>
      <c r="U170" s="144" t="s">
        <v>251</v>
      </c>
      <c r="V170" s="131">
        <v>5</v>
      </c>
      <c r="W170" s="141"/>
    </row>
    <row r="171" spans="2:23" x14ac:dyDescent="0.4">
      <c r="B171" s="4">
        <f t="shared" si="2"/>
        <v>159</v>
      </c>
      <c r="C171" s="126" t="s">
        <v>256</v>
      </c>
      <c r="D171" s="117" t="s">
        <v>160</v>
      </c>
      <c r="E171" s="109" t="s">
        <v>195</v>
      </c>
      <c r="F171" s="126" t="s">
        <v>237</v>
      </c>
      <c r="G171" s="97">
        <v>3</v>
      </c>
      <c r="H171" s="101">
        <v>18</v>
      </c>
      <c r="I171" s="135"/>
      <c r="J171" s="139"/>
      <c r="K171" s="114" t="s">
        <v>249</v>
      </c>
      <c r="L171" s="7" t="s">
        <v>164</v>
      </c>
      <c r="M171" s="7" t="s">
        <v>196</v>
      </c>
      <c r="N171" s="113"/>
      <c r="O171" s="140">
        <v>1</v>
      </c>
      <c r="P171" s="131" t="s">
        <v>239</v>
      </c>
      <c r="Q171" s="131" t="s">
        <v>197</v>
      </c>
      <c r="R171" s="131" t="s">
        <v>239</v>
      </c>
      <c r="S171" s="131">
        <v>1</v>
      </c>
      <c r="T171" s="131" t="s">
        <v>198</v>
      </c>
      <c r="U171" s="127"/>
      <c r="V171" s="131">
        <v>5</v>
      </c>
      <c r="W171" s="141"/>
    </row>
    <row r="172" spans="2:23" ht="37.5" x14ac:dyDescent="0.4">
      <c r="B172" s="4">
        <f t="shared" si="2"/>
        <v>160</v>
      </c>
      <c r="C172" s="126" t="s">
        <v>257</v>
      </c>
      <c r="D172" s="142" t="s">
        <v>183</v>
      </c>
      <c r="E172" s="109" t="s">
        <v>201</v>
      </c>
      <c r="F172" s="126" t="s">
        <v>237</v>
      </c>
      <c r="G172" s="97">
        <v>3</v>
      </c>
      <c r="H172" s="101">
        <v>19</v>
      </c>
      <c r="I172" s="135" t="str">
        <f ca="1">IF(INDIRECT("補記シート!D42")="","",INDIRECT("補記シート!D42"))</f>
        <v/>
      </c>
      <c r="J172" s="139"/>
      <c r="K172" s="114" t="s">
        <v>246</v>
      </c>
      <c r="L172" s="7" t="s">
        <v>164</v>
      </c>
      <c r="M172" s="7" t="s">
        <v>258</v>
      </c>
      <c r="N172" s="113" t="s">
        <v>259</v>
      </c>
      <c r="O172" s="140">
        <v>2</v>
      </c>
      <c r="P172" s="131" t="s">
        <v>239</v>
      </c>
      <c r="Q172" s="131" t="s">
        <v>205</v>
      </c>
      <c r="R172" s="131" t="s">
        <v>239</v>
      </c>
      <c r="S172" s="131">
        <v>2</v>
      </c>
      <c r="T172" s="131" t="s">
        <v>181</v>
      </c>
      <c r="U172" s="144" t="s">
        <v>251</v>
      </c>
      <c r="V172" s="131">
        <v>5</v>
      </c>
      <c r="W172" s="141"/>
    </row>
    <row r="173" spans="2:23" x14ac:dyDescent="0.4">
      <c r="B173" s="4">
        <f t="shared" si="2"/>
        <v>161</v>
      </c>
      <c r="C173" s="126" t="s">
        <v>260</v>
      </c>
      <c r="D173" s="117" t="s">
        <v>160</v>
      </c>
      <c r="E173" s="109" t="s">
        <v>195</v>
      </c>
      <c r="F173" s="126" t="s">
        <v>237</v>
      </c>
      <c r="G173" s="97">
        <v>3</v>
      </c>
      <c r="H173" s="101">
        <v>20</v>
      </c>
      <c r="I173" s="135"/>
      <c r="J173" s="139"/>
      <c r="K173" s="114" t="s">
        <v>249</v>
      </c>
      <c r="L173" s="7" t="s">
        <v>164</v>
      </c>
      <c r="M173" s="7" t="s">
        <v>196</v>
      </c>
      <c r="N173" s="113"/>
      <c r="O173" s="140">
        <v>1</v>
      </c>
      <c r="P173" s="131" t="s">
        <v>239</v>
      </c>
      <c r="Q173" s="131" t="s">
        <v>197</v>
      </c>
      <c r="R173" s="131" t="s">
        <v>239</v>
      </c>
      <c r="S173" s="131">
        <v>1</v>
      </c>
      <c r="T173" s="131" t="s">
        <v>198</v>
      </c>
      <c r="U173" s="127"/>
      <c r="V173" s="131">
        <v>5</v>
      </c>
      <c r="W173" s="141"/>
    </row>
    <row r="174" spans="2:23" ht="56.25" x14ac:dyDescent="0.4">
      <c r="B174" s="4">
        <f t="shared" si="2"/>
        <v>162</v>
      </c>
      <c r="C174" s="126" t="s">
        <v>261</v>
      </c>
      <c r="D174" s="142" t="s">
        <v>183</v>
      </c>
      <c r="E174" s="109" t="s">
        <v>201</v>
      </c>
      <c r="F174" s="126" t="s">
        <v>237</v>
      </c>
      <c r="G174" s="97">
        <v>3</v>
      </c>
      <c r="H174" s="101">
        <v>21</v>
      </c>
      <c r="I174" s="138" t="str">
        <f ca="1">IF(INDIRECT("間接口座管理機関に関する届出書!Q56")="","",INDIRECT("間接口座管理機関に関する届出書!Q56"))</f>
        <v/>
      </c>
      <c r="J174" s="139"/>
      <c r="K174" s="114" t="s">
        <v>246</v>
      </c>
      <c r="L174" s="7" t="s">
        <v>164</v>
      </c>
      <c r="M174" s="118" t="s">
        <v>262</v>
      </c>
      <c r="N174" s="450"/>
      <c r="O174" s="140">
        <v>2</v>
      </c>
      <c r="P174" s="131" t="s">
        <v>239</v>
      </c>
      <c r="Q174" s="131" t="s">
        <v>205</v>
      </c>
      <c r="R174" s="131" t="s">
        <v>239</v>
      </c>
      <c r="S174" s="131">
        <v>2</v>
      </c>
      <c r="T174" s="131" t="s">
        <v>177</v>
      </c>
      <c r="U174" s="144" t="s">
        <v>251</v>
      </c>
      <c r="V174" s="131">
        <v>5</v>
      </c>
      <c r="W174" s="141"/>
    </row>
    <row r="175" spans="2:23" x14ac:dyDescent="0.4">
      <c r="B175" s="4">
        <f t="shared" si="2"/>
        <v>163</v>
      </c>
      <c r="C175" s="126" t="s">
        <v>263</v>
      </c>
      <c r="D175" s="117" t="s">
        <v>160</v>
      </c>
      <c r="E175" s="109" t="s">
        <v>195</v>
      </c>
      <c r="F175" s="126" t="s">
        <v>237</v>
      </c>
      <c r="G175" s="97">
        <v>3</v>
      </c>
      <c r="H175" s="101">
        <v>22</v>
      </c>
      <c r="I175" s="135"/>
      <c r="J175" s="139"/>
      <c r="K175" s="114" t="s">
        <v>249</v>
      </c>
      <c r="L175" s="7" t="s">
        <v>164</v>
      </c>
      <c r="M175" s="7" t="s">
        <v>196</v>
      </c>
      <c r="N175" s="113"/>
      <c r="O175" s="140">
        <v>1</v>
      </c>
      <c r="P175" s="131" t="s">
        <v>239</v>
      </c>
      <c r="Q175" s="131" t="s">
        <v>197</v>
      </c>
      <c r="R175" s="131" t="s">
        <v>239</v>
      </c>
      <c r="S175" s="131">
        <v>1</v>
      </c>
      <c r="T175" s="131" t="s">
        <v>198</v>
      </c>
      <c r="U175" s="127"/>
      <c r="V175" s="131">
        <v>5</v>
      </c>
      <c r="W175" s="141"/>
    </row>
    <row r="176" spans="2:23" ht="37.5" x14ac:dyDescent="0.4">
      <c r="B176" s="4">
        <f t="shared" si="2"/>
        <v>164</v>
      </c>
      <c r="C176" s="126" t="s">
        <v>264</v>
      </c>
      <c r="D176" s="142" t="s">
        <v>183</v>
      </c>
      <c r="E176" s="109" t="s">
        <v>201</v>
      </c>
      <c r="F176" s="126" t="s">
        <v>237</v>
      </c>
      <c r="G176" s="97">
        <v>3</v>
      </c>
      <c r="H176" s="101">
        <v>23</v>
      </c>
      <c r="I176" s="138" t="str">
        <f ca="1">IF(INDIRECT("間接口座管理機関に関する届出書!K112")="","",INDIRECT("間接口座管理機関に関する届出書!K112"))</f>
        <v/>
      </c>
      <c r="J176" s="139"/>
      <c r="K176" s="114" t="s">
        <v>243</v>
      </c>
      <c r="L176" s="118" t="s">
        <v>265</v>
      </c>
      <c r="M176" s="7" t="s">
        <v>222</v>
      </c>
      <c r="N176" s="113"/>
      <c r="O176" s="140">
        <v>4</v>
      </c>
      <c r="P176" s="131" t="s">
        <v>239</v>
      </c>
      <c r="Q176" s="131" t="s">
        <v>197</v>
      </c>
      <c r="R176" s="131" t="s">
        <v>239</v>
      </c>
      <c r="S176" s="131">
        <v>4</v>
      </c>
      <c r="T176" s="131" t="s">
        <v>177</v>
      </c>
      <c r="U176" s="127"/>
      <c r="V176" s="131">
        <v>5</v>
      </c>
      <c r="W176" s="141"/>
    </row>
    <row r="177" spans="2:23" x14ac:dyDescent="0.4">
      <c r="B177" s="4">
        <f t="shared" si="2"/>
        <v>165</v>
      </c>
      <c r="C177" s="126" t="s">
        <v>266</v>
      </c>
      <c r="D177" s="117" t="s">
        <v>160</v>
      </c>
      <c r="E177" s="109" t="s">
        <v>195</v>
      </c>
      <c r="F177" s="126" t="s">
        <v>237</v>
      </c>
      <c r="G177" s="97">
        <v>3</v>
      </c>
      <c r="H177" s="101">
        <v>24</v>
      </c>
      <c r="I177" s="135"/>
      <c r="J177" s="139"/>
      <c r="K177" s="114" t="s">
        <v>249</v>
      </c>
      <c r="L177" s="7" t="s">
        <v>164</v>
      </c>
      <c r="M177" s="7" t="s">
        <v>196</v>
      </c>
      <c r="N177" s="113"/>
      <c r="O177" s="140">
        <v>1</v>
      </c>
      <c r="P177" s="131" t="s">
        <v>239</v>
      </c>
      <c r="Q177" s="131" t="s">
        <v>197</v>
      </c>
      <c r="R177" s="131" t="s">
        <v>239</v>
      </c>
      <c r="S177" s="131">
        <v>1</v>
      </c>
      <c r="T177" s="131" t="s">
        <v>198</v>
      </c>
      <c r="U177" s="127"/>
      <c r="V177" s="131">
        <v>5</v>
      </c>
      <c r="W177" s="141"/>
    </row>
    <row r="178" spans="2:23" ht="37.5" x14ac:dyDescent="0.4">
      <c r="B178" s="4">
        <f t="shared" si="2"/>
        <v>166</v>
      </c>
      <c r="C178" s="126" t="s">
        <v>267</v>
      </c>
      <c r="D178" s="142" t="s">
        <v>183</v>
      </c>
      <c r="E178" s="109" t="s">
        <v>201</v>
      </c>
      <c r="F178" s="126" t="s">
        <v>237</v>
      </c>
      <c r="G178" s="97">
        <v>3</v>
      </c>
      <c r="H178" s="101">
        <v>25</v>
      </c>
      <c r="I178" s="138" t="str">
        <f ca="1">IF(INDIRECT("間接口座管理機関に関する届出書!W112")="","",INDIRECT("間接口座管理機関に関する届出書!W112"))</f>
        <v/>
      </c>
      <c r="J178" s="139"/>
      <c r="K178" s="114" t="s">
        <v>243</v>
      </c>
      <c r="L178" s="118" t="s">
        <v>268</v>
      </c>
      <c r="M178" s="7" t="s">
        <v>222</v>
      </c>
      <c r="N178" s="113"/>
      <c r="O178" s="140">
        <v>3</v>
      </c>
      <c r="P178" s="131" t="s">
        <v>239</v>
      </c>
      <c r="Q178" s="131" t="s">
        <v>197</v>
      </c>
      <c r="R178" s="131" t="s">
        <v>239</v>
      </c>
      <c r="S178" s="131">
        <v>3</v>
      </c>
      <c r="T178" s="131" t="s">
        <v>186</v>
      </c>
      <c r="U178" s="127"/>
      <c r="V178" s="131">
        <v>5</v>
      </c>
      <c r="W178" s="141"/>
    </row>
    <row r="179" spans="2:23" x14ac:dyDescent="0.4">
      <c r="B179" s="4">
        <f t="shared" si="2"/>
        <v>167</v>
      </c>
      <c r="C179" s="126" t="s">
        <v>269</v>
      </c>
      <c r="D179" s="117" t="s">
        <v>160</v>
      </c>
      <c r="E179" s="109" t="s">
        <v>195</v>
      </c>
      <c r="F179" s="126" t="s">
        <v>237</v>
      </c>
      <c r="G179" s="97">
        <v>3</v>
      </c>
      <c r="H179" s="101">
        <v>26</v>
      </c>
      <c r="I179" s="135"/>
      <c r="J179" s="139"/>
      <c r="K179" s="114" t="s">
        <v>249</v>
      </c>
      <c r="L179" s="7" t="s">
        <v>164</v>
      </c>
      <c r="M179" s="7" t="s">
        <v>196</v>
      </c>
      <c r="N179" s="113"/>
      <c r="O179" s="140">
        <v>1</v>
      </c>
      <c r="P179" s="131" t="s">
        <v>239</v>
      </c>
      <c r="Q179" s="131" t="s">
        <v>197</v>
      </c>
      <c r="R179" s="131" t="s">
        <v>239</v>
      </c>
      <c r="S179" s="131">
        <v>1</v>
      </c>
      <c r="T179" s="131" t="s">
        <v>198</v>
      </c>
      <c r="U179" s="127"/>
      <c r="V179" s="131">
        <v>5</v>
      </c>
      <c r="W179" s="141"/>
    </row>
    <row r="180" spans="2:23" ht="93.75" x14ac:dyDescent="0.4">
      <c r="B180" s="4">
        <f t="shared" si="2"/>
        <v>168</v>
      </c>
      <c r="C180" s="126" t="s">
        <v>270</v>
      </c>
      <c r="D180" s="142" t="s">
        <v>183</v>
      </c>
      <c r="E180" s="109" t="s">
        <v>201</v>
      </c>
      <c r="F180" s="126" t="s">
        <v>237</v>
      </c>
      <c r="G180" s="97">
        <v>3</v>
      </c>
      <c r="H180" s="101">
        <v>27</v>
      </c>
      <c r="I180" s="138" t="str">
        <f ca="1">IF(INDIRECT("間接口座管理機関に関する届出書!P114")="","",IF(INDIRECT("間接口座管理機関に関する届出書!P114")="普通",1,IF(INDIRECT("間接口座管理機関に関する届出書!P114")="当座",2,IF(INDIRECT("間接口座管理機関に関する届出書!P114")="その他",9,"想定外のエラー"))))</f>
        <v/>
      </c>
      <c r="J180" s="139"/>
      <c r="K180" s="434" t="s">
        <v>243</v>
      </c>
      <c r="L180" s="7" t="s">
        <v>271</v>
      </c>
      <c r="M180" s="7" t="s">
        <v>272</v>
      </c>
      <c r="N180" s="113" t="s">
        <v>273</v>
      </c>
      <c r="O180" s="140">
        <v>1</v>
      </c>
      <c r="P180" s="131" t="s">
        <v>239</v>
      </c>
      <c r="Q180" s="131" t="s">
        <v>197</v>
      </c>
      <c r="R180" s="131" t="s">
        <v>239</v>
      </c>
      <c r="S180" s="131">
        <v>1</v>
      </c>
      <c r="T180" s="131" t="s">
        <v>177</v>
      </c>
      <c r="U180" s="127"/>
      <c r="V180" s="131">
        <v>5</v>
      </c>
      <c r="W180" s="141"/>
    </row>
    <row r="181" spans="2:23" x14ac:dyDescent="0.4">
      <c r="B181" s="4">
        <f t="shared" si="2"/>
        <v>169</v>
      </c>
      <c r="C181" s="126" t="s">
        <v>274</v>
      </c>
      <c r="D181" s="117" t="s">
        <v>160</v>
      </c>
      <c r="E181" s="109" t="s">
        <v>195</v>
      </c>
      <c r="F181" s="126" t="s">
        <v>237</v>
      </c>
      <c r="G181" s="97">
        <v>3</v>
      </c>
      <c r="H181" s="101">
        <v>28</v>
      </c>
      <c r="I181" s="135"/>
      <c r="J181" s="139"/>
      <c r="K181" s="114" t="s">
        <v>249</v>
      </c>
      <c r="L181" s="7" t="s">
        <v>164</v>
      </c>
      <c r="M181" s="7" t="s">
        <v>196</v>
      </c>
      <c r="N181" s="113"/>
      <c r="O181" s="140">
        <v>1</v>
      </c>
      <c r="P181" s="131" t="s">
        <v>239</v>
      </c>
      <c r="Q181" s="131" t="s">
        <v>197</v>
      </c>
      <c r="R181" s="131" t="s">
        <v>239</v>
      </c>
      <c r="S181" s="131">
        <v>1</v>
      </c>
      <c r="T181" s="131" t="s">
        <v>198</v>
      </c>
      <c r="U181" s="127"/>
      <c r="V181" s="131">
        <v>5</v>
      </c>
      <c r="W181" s="141"/>
    </row>
    <row r="182" spans="2:23" ht="37.5" x14ac:dyDescent="0.4">
      <c r="B182" s="4">
        <f t="shared" si="2"/>
        <v>170</v>
      </c>
      <c r="C182" s="126" t="s">
        <v>275</v>
      </c>
      <c r="D182" s="142" t="s">
        <v>183</v>
      </c>
      <c r="E182" s="109" t="s">
        <v>201</v>
      </c>
      <c r="F182" s="126" t="s">
        <v>237</v>
      </c>
      <c r="G182" s="97">
        <v>3</v>
      </c>
      <c r="H182" s="101">
        <v>29</v>
      </c>
      <c r="I182" s="138" t="str">
        <f ca="1">IF(INDIRECT("間接口座管理機関に関する届出書!T114")="","",INDIRECT("間接口座管理機関に関する届出書!T114"))</f>
        <v/>
      </c>
      <c r="J182" s="139"/>
      <c r="K182" s="114" t="s">
        <v>243</v>
      </c>
      <c r="L182" s="118" t="s">
        <v>276</v>
      </c>
      <c r="M182" s="7" t="s">
        <v>222</v>
      </c>
      <c r="N182" s="113"/>
      <c r="O182" s="140">
        <v>7</v>
      </c>
      <c r="P182" s="131" t="s">
        <v>239</v>
      </c>
      <c r="Q182" s="131" t="s">
        <v>197</v>
      </c>
      <c r="R182" s="131" t="s">
        <v>239</v>
      </c>
      <c r="S182" s="131">
        <v>7</v>
      </c>
      <c r="T182" s="131" t="s">
        <v>177</v>
      </c>
      <c r="U182" s="127"/>
      <c r="V182" s="131">
        <v>5</v>
      </c>
      <c r="W182" s="141"/>
    </row>
    <row r="183" spans="2:23" x14ac:dyDescent="0.4">
      <c r="B183" s="4">
        <f t="shared" si="2"/>
        <v>171</v>
      </c>
      <c r="C183" s="126" t="s">
        <v>277</v>
      </c>
      <c r="D183" s="117" t="s">
        <v>160</v>
      </c>
      <c r="E183" s="109" t="s">
        <v>195</v>
      </c>
      <c r="F183" s="126" t="s">
        <v>237</v>
      </c>
      <c r="G183" s="97">
        <v>3</v>
      </c>
      <c r="H183" s="101">
        <v>30</v>
      </c>
      <c r="I183" s="135"/>
      <c r="J183" s="139"/>
      <c r="K183" s="114" t="s">
        <v>249</v>
      </c>
      <c r="L183" s="7" t="s">
        <v>164</v>
      </c>
      <c r="M183" s="7" t="s">
        <v>196</v>
      </c>
      <c r="N183" s="113"/>
      <c r="O183" s="140">
        <v>1</v>
      </c>
      <c r="P183" s="131" t="s">
        <v>239</v>
      </c>
      <c r="Q183" s="131" t="s">
        <v>197</v>
      </c>
      <c r="R183" s="131" t="s">
        <v>239</v>
      </c>
      <c r="S183" s="131">
        <v>1</v>
      </c>
      <c r="T183" s="131" t="s">
        <v>198</v>
      </c>
      <c r="U183" s="127"/>
      <c r="V183" s="131">
        <v>5</v>
      </c>
      <c r="W183" s="141"/>
    </row>
    <row r="184" spans="2:23" ht="56.25" x14ac:dyDescent="0.4">
      <c r="B184" s="4">
        <f t="shared" si="2"/>
        <v>172</v>
      </c>
      <c r="C184" s="126" t="s">
        <v>278</v>
      </c>
      <c r="D184" s="142" t="s">
        <v>183</v>
      </c>
      <c r="E184" s="109" t="s">
        <v>201</v>
      </c>
      <c r="F184" s="126" t="s">
        <v>237</v>
      </c>
      <c r="G184" s="97">
        <v>3</v>
      </c>
      <c r="H184" s="101">
        <v>31</v>
      </c>
      <c r="I184" s="394" t="str">
        <f ca="1">IF(INDIRECT("間接口座管理機関に関する届出書!K116")="","",IF(INDIRECT("補記シート!D43")="","エラー：補記が不足しています",DBCS(INDIRECT("補記シート!D43"))&amp;"　"&amp;INDIRECT("間接口座管理機関に関する届出書!K116")))</f>
        <v/>
      </c>
      <c r="J184" s="139"/>
      <c r="K184" s="114" t="s">
        <v>243</v>
      </c>
      <c r="L184" s="119" t="s">
        <v>216</v>
      </c>
      <c r="M184" s="7" t="s">
        <v>222</v>
      </c>
      <c r="N184" s="113"/>
      <c r="O184" s="140" t="s">
        <v>279</v>
      </c>
      <c r="P184" s="131" t="s">
        <v>239</v>
      </c>
      <c r="Q184" s="131" t="s">
        <v>197</v>
      </c>
      <c r="R184" s="131" t="s">
        <v>239</v>
      </c>
      <c r="S184" s="131">
        <v>120</v>
      </c>
      <c r="T184" s="131" t="s">
        <v>219</v>
      </c>
      <c r="U184" s="127"/>
      <c r="V184" s="131">
        <v>5</v>
      </c>
      <c r="W184" s="141"/>
    </row>
    <row r="185" spans="2:23" x14ac:dyDescent="0.4">
      <c r="B185" s="4">
        <f t="shared" si="2"/>
        <v>173</v>
      </c>
      <c r="C185" s="126" t="s">
        <v>280</v>
      </c>
      <c r="D185" s="117" t="s">
        <v>160</v>
      </c>
      <c r="E185" s="109" t="s">
        <v>195</v>
      </c>
      <c r="F185" s="126" t="s">
        <v>237</v>
      </c>
      <c r="G185" s="97">
        <v>3</v>
      </c>
      <c r="H185" s="101">
        <v>32</v>
      </c>
      <c r="I185" s="135"/>
      <c r="J185" s="139"/>
      <c r="K185" s="114" t="s">
        <v>249</v>
      </c>
      <c r="L185" s="7" t="s">
        <v>164</v>
      </c>
      <c r="M185" s="7" t="s">
        <v>196</v>
      </c>
      <c r="N185" s="113"/>
      <c r="O185" s="140">
        <v>1</v>
      </c>
      <c r="P185" s="131" t="s">
        <v>239</v>
      </c>
      <c r="Q185" s="131" t="s">
        <v>197</v>
      </c>
      <c r="R185" s="131" t="s">
        <v>239</v>
      </c>
      <c r="S185" s="131">
        <v>1</v>
      </c>
      <c r="T185" s="131" t="s">
        <v>198</v>
      </c>
      <c r="U185" s="127"/>
      <c r="V185" s="131">
        <v>5</v>
      </c>
      <c r="W185" s="141"/>
    </row>
    <row r="186" spans="2:23" ht="75" x14ac:dyDescent="0.4">
      <c r="B186" s="4">
        <f t="shared" si="2"/>
        <v>174</v>
      </c>
      <c r="C186" s="126" t="s">
        <v>281</v>
      </c>
      <c r="D186" s="142" t="s">
        <v>183</v>
      </c>
      <c r="E186" s="109" t="s">
        <v>201</v>
      </c>
      <c r="F186" s="126" t="s">
        <v>237</v>
      </c>
      <c r="G186" s="97">
        <v>3</v>
      </c>
      <c r="H186" s="101">
        <v>33</v>
      </c>
      <c r="I186" s="394" t="str">
        <f ca="1">SUBSTITUTE(SUBSTITUTE(IF(INDIRECT("間接口座管理機関に関する届出書!N115")="","",INDIRECT("間接口座管理機関に関する届出書!N115")),"ｰ","-"),"･",".")</f>
        <v/>
      </c>
      <c r="J186" s="139"/>
      <c r="K186" s="114" t="s">
        <v>243</v>
      </c>
      <c r="L186" s="7" t="s">
        <v>282</v>
      </c>
      <c r="M186" s="7" t="s">
        <v>222</v>
      </c>
      <c r="N186" s="113" t="s">
        <v>750</v>
      </c>
      <c r="O186" s="140">
        <v>30</v>
      </c>
      <c r="P186" s="131" t="s">
        <v>239</v>
      </c>
      <c r="Q186" s="131" t="s">
        <v>197</v>
      </c>
      <c r="R186" s="131" t="s">
        <v>239</v>
      </c>
      <c r="S186" s="131">
        <v>38</v>
      </c>
      <c r="T186" s="131" t="s">
        <v>201</v>
      </c>
      <c r="U186" s="127"/>
      <c r="V186" s="131">
        <v>5</v>
      </c>
      <c r="W186" s="141"/>
    </row>
    <row r="187" spans="2:23" x14ac:dyDescent="0.4">
      <c r="B187" s="4">
        <f t="shared" si="2"/>
        <v>175</v>
      </c>
      <c r="C187" s="126" t="s">
        <v>283</v>
      </c>
      <c r="D187" s="117" t="s">
        <v>160</v>
      </c>
      <c r="E187" s="109" t="s">
        <v>195</v>
      </c>
      <c r="F187" s="126" t="s">
        <v>237</v>
      </c>
      <c r="G187" s="97">
        <v>3</v>
      </c>
      <c r="H187" s="101">
        <v>34</v>
      </c>
      <c r="I187" s="135"/>
      <c r="J187" s="139"/>
      <c r="K187" s="114" t="s">
        <v>249</v>
      </c>
      <c r="L187" s="7" t="s">
        <v>164</v>
      </c>
      <c r="M187" s="7" t="s">
        <v>196</v>
      </c>
      <c r="N187" s="113"/>
      <c r="O187" s="140">
        <v>1</v>
      </c>
      <c r="P187" s="131" t="s">
        <v>239</v>
      </c>
      <c r="Q187" s="131" t="s">
        <v>197</v>
      </c>
      <c r="R187" s="131" t="s">
        <v>239</v>
      </c>
      <c r="S187" s="131">
        <v>1</v>
      </c>
      <c r="T187" s="131" t="s">
        <v>198</v>
      </c>
      <c r="U187" s="127"/>
      <c r="V187" s="131">
        <v>5</v>
      </c>
      <c r="W187" s="141"/>
    </row>
    <row r="188" spans="2:23" ht="56.25" x14ac:dyDescent="0.4">
      <c r="B188" s="4">
        <f t="shared" si="2"/>
        <v>176</v>
      </c>
      <c r="C188" s="126" t="s">
        <v>284</v>
      </c>
      <c r="D188" s="142" t="s">
        <v>183</v>
      </c>
      <c r="E188" s="109" t="s">
        <v>201</v>
      </c>
      <c r="F188" s="126" t="s">
        <v>237</v>
      </c>
      <c r="G188" s="97">
        <v>3</v>
      </c>
      <c r="H188" s="101">
        <v>35</v>
      </c>
      <c r="I188" s="138" t="str">
        <f ca="1">IF(INDIRECT("間接口座管理機関に関する届出書!K114")="自己名義",1,IF(INDIRECT("間接口座管理機関に関する届出書!K114")="再委託先名義",2,""))</f>
        <v/>
      </c>
      <c r="J188" s="139"/>
      <c r="K188" s="114" t="s">
        <v>243</v>
      </c>
      <c r="L188" s="7" t="s">
        <v>285</v>
      </c>
      <c r="M188" s="7" t="s">
        <v>286</v>
      </c>
      <c r="N188" s="113" t="s">
        <v>287</v>
      </c>
      <c r="O188" s="140">
        <v>1</v>
      </c>
      <c r="P188" s="131" t="s">
        <v>239</v>
      </c>
      <c r="Q188" s="131" t="s">
        <v>197</v>
      </c>
      <c r="R188" s="131" t="s">
        <v>239</v>
      </c>
      <c r="S188" s="131">
        <v>1</v>
      </c>
      <c r="T188" s="131" t="s">
        <v>177</v>
      </c>
      <c r="U188" s="127"/>
      <c r="V188" s="131">
        <v>5</v>
      </c>
      <c r="W188" s="141"/>
    </row>
    <row r="189" spans="2:23" ht="56.25" x14ac:dyDescent="0.4">
      <c r="B189" s="4">
        <f t="shared" si="2"/>
        <v>177</v>
      </c>
      <c r="C189" s="126" t="s">
        <v>288</v>
      </c>
      <c r="D189" s="99" t="s">
        <v>160</v>
      </c>
      <c r="E189" s="137" t="s">
        <v>219</v>
      </c>
      <c r="F189" s="126" t="s">
        <v>237</v>
      </c>
      <c r="G189" s="97">
        <v>3</v>
      </c>
      <c r="H189" s="101">
        <v>36</v>
      </c>
      <c r="I189" s="394" t="str">
        <f ca="1">IF(I188=1,"－",IF(INDIRECT("間接口座管理機関に関する届出書!K117")="","",INDIRECT("間接口座管理機関に関する届出書!K117")))</f>
        <v/>
      </c>
      <c r="J189" s="139"/>
      <c r="K189" s="114" t="s">
        <v>243</v>
      </c>
      <c r="L189" s="119" t="s">
        <v>216</v>
      </c>
      <c r="M189" s="7" t="s">
        <v>222</v>
      </c>
      <c r="N189" s="113"/>
      <c r="O189" s="140">
        <v>100</v>
      </c>
      <c r="P189" s="131" t="s">
        <v>239</v>
      </c>
      <c r="Q189" s="131" t="s">
        <v>8</v>
      </c>
      <c r="R189" s="126"/>
      <c r="S189" s="126"/>
      <c r="T189" s="126"/>
      <c r="U189" s="127"/>
      <c r="V189" s="131">
        <v>5</v>
      </c>
      <c r="W189" s="141"/>
    </row>
    <row r="190" spans="2:23" ht="56.25" x14ac:dyDescent="0.4">
      <c r="B190" s="4">
        <f t="shared" si="2"/>
        <v>178</v>
      </c>
      <c r="C190" s="126" t="s">
        <v>289</v>
      </c>
      <c r="D190" s="99" t="s">
        <v>160</v>
      </c>
      <c r="E190" s="137" t="s">
        <v>219</v>
      </c>
      <c r="F190" s="126" t="s">
        <v>237</v>
      </c>
      <c r="G190" s="97">
        <v>3</v>
      </c>
      <c r="H190" s="101">
        <v>37</v>
      </c>
      <c r="I190" s="394" t="str">
        <f ca="1">IF(I188=1,"－",IF(INDIRECT("間接口座管理機関に関する届出書!K118")="","",INDIRECT("間接口座管理機関に関する届出書!K118")))</f>
        <v/>
      </c>
      <c r="J190" s="139"/>
      <c r="K190" s="114" t="s">
        <v>243</v>
      </c>
      <c r="L190" s="119" t="s">
        <v>216</v>
      </c>
      <c r="M190" s="7" t="s">
        <v>222</v>
      </c>
      <c r="N190" s="113"/>
      <c r="O190" s="140">
        <v>200</v>
      </c>
      <c r="P190" s="131" t="s">
        <v>239</v>
      </c>
      <c r="Q190" s="131" t="s">
        <v>8</v>
      </c>
      <c r="R190" s="126"/>
      <c r="S190" s="126"/>
      <c r="T190" s="126"/>
      <c r="U190" s="127"/>
      <c r="V190" s="131">
        <v>5</v>
      </c>
      <c r="W190" s="141"/>
    </row>
    <row r="191" spans="2:23" ht="56.25" x14ac:dyDescent="0.4">
      <c r="B191" s="4">
        <f t="shared" si="2"/>
        <v>179</v>
      </c>
      <c r="C191" s="126" t="s">
        <v>290</v>
      </c>
      <c r="D191" s="99" t="s">
        <v>160</v>
      </c>
      <c r="E191" s="137" t="s">
        <v>219</v>
      </c>
      <c r="F191" s="126" t="s">
        <v>237</v>
      </c>
      <c r="G191" s="97">
        <v>3</v>
      </c>
      <c r="H191" s="101">
        <v>38</v>
      </c>
      <c r="I191" s="394" t="str">
        <f ca="1">IF(I188=1,"－",IF(INDIRECT("間接口座管理機関に関する届出書!K119")="","",INDIRECT("間接口座管理機関に関する届出書!K119")))</f>
        <v/>
      </c>
      <c r="J191" s="139"/>
      <c r="K191" s="114" t="s">
        <v>243</v>
      </c>
      <c r="L191" s="119" t="s">
        <v>291</v>
      </c>
      <c r="M191" s="7" t="s">
        <v>222</v>
      </c>
      <c r="N191" s="113"/>
      <c r="O191" s="140">
        <v>8</v>
      </c>
      <c r="P191" s="131" t="s">
        <v>239</v>
      </c>
      <c r="Q191" s="131" t="s">
        <v>8</v>
      </c>
      <c r="R191" s="126"/>
      <c r="S191" s="126"/>
      <c r="T191" s="126"/>
      <c r="U191" s="127"/>
      <c r="V191" s="131">
        <v>5</v>
      </c>
      <c r="W191" s="141"/>
    </row>
    <row r="192" spans="2:23" ht="56.25" x14ac:dyDescent="0.4">
      <c r="B192" s="4">
        <f t="shared" si="2"/>
        <v>180</v>
      </c>
      <c r="C192" s="126" t="s">
        <v>213</v>
      </c>
      <c r="D192" s="99" t="s">
        <v>160</v>
      </c>
      <c r="E192" s="137" t="s">
        <v>214</v>
      </c>
      <c r="F192" s="126" t="s">
        <v>237</v>
      </c>
      <c r="G192" s="97">
        <v>3</v>
      </c>
      <c r="H192" s="101">
        <v>39</v>
      </c>
      <c r="I192" s="135"/>
      <c r="J192" s="139"/>
      <c r="K192" s="114" t="s">
        <v>215</v>
      </c>
      <c r="L192" s="119" t="s">
        <v>216</v>
      </c>
      <c r="M192" s="6" t="s">
        <v>292</v>
      </c>
      <c r="N192" s="113" t="s">
        <v>293</v>
      </c>
      <c r="O192" s="140" t="s">
        <v>294</v>
      </c>
      <c r="P192" s="131" t="s">
        <v>295</v>
      </c>
      <c r="Q192" s="131" t="s">
        <v>8</v>
      </c>
      <c r="R192" s="126"/>
      <c r="S192" s="126"/>
      <c r="T192" s="126"/>
      <c r="U192" s="127"/>
      <c r="V192" s="131">
        <v>5</v>
      </c>
      <c r="W192" s="141"/>
    </row>
    <row r="193" spans="2:23" ht="37.5" x14ac:dyDescent="0.4">
      <c r="B193" s="4">
        <f t="shared" si="2"/>
        <v>181</v>
      </c>
      <c r="C193" s="126" t="s">
        <v>735</v>
      </c>
      <c r="D193" s="99" t="s">
        <v>160</v>
      </c>
      <c r="E193" s="137" t="s">
        <v>219</v>
      </c>
      <c r="F193" s="126" t="s">
        <v>237</v>
      </c>
      <c r="G193" s="97">
        <v>3</v>
      </c>
      <c r="H193" s="101">
        <v>40</v>
      </c>
      <c r="I193" s="138" t="str">
        <f ca="1">IF(INDIRECT("間接口座管理機関に関する届出書!K30")="","",INDIRECT("間接口座管理機関に関する届出書!K30"))</f>
        <v/>
      </c>
      <c r="J193" s="139"/>
      <c r="K193" s="114" t="s">
        <v>243</v>
      </c>
      <c r="L193" s="118" t="s">
        <v>221</v>
      </c>
      <c r="M193" s="7" t="s">
        <v>222</v>
      </c>
      <c r="N193" s="113"/>
      <c r="O193" s="140">
        <v>5</v>
      </c>
      <c r="P193" s="131" t="s">
        <v>295</v>
      </c>
      <c r="Q193" s="131" t="s">
        <v>8</v>
      </c>
      <c r="R193" s="126"/>
      <c r="S193" s="126"/>
      <c r="T193" s="126"/>
      <c r="U193" s="127"/>
      <c r="V193" s="131">
        <v>5</v>
      </c>
      <c r="W193" s="141"/>
    </row>
    <row r="194" spans="2:23" ht="56.25" customHeight="1" x14ac:dyDescent="0.4">
      <c r="B194" s="4">
        <f t="shared" si="2"/>
        <v>182</v>
      </c>
      <c r="C194" s="126" t="s">
        <v>297</v>
      </c>
      <c r="D194" s="99" t="s">
        <v>160</v>
      </c>
      <c r="E194" s="137" t="s">
        <v>219</v>
      </c>
      <c r="F194" s="126" t="s">
        <v>237</v>
      </c>
      <c r="G194" s="97">
        <v>3</v>
      </c>
      <c r="H194" s="101">
        <v>41</v>
      </c>
      <c r="I194" s="135"/>
      <c r="J194" s="139"/>
      <c r="K194" s="114" t="s">
        <v>298</v>
      </c>
      <c r="L194" s="119" t="s">
        <v>216</v>
      </c>
      <c r="M194" s="6" t="s">
        <v>299</v>
      </c>
      <c r="N194" s="7" t="s">
        <v>300</v>
      </c>
      <c r="O194" s="140" t="s">
        <v>294</v>
      </c>
      <c r="P194" s="131" t="s">
        <v>295</v>
      </c>
      <c r="Q194" s="131" t="s">
        <v>8</v>
      </c>
      <c r="R194" s="126"/>
      <c r="S194" s="126"/>
      <c r="T194" s="126"/>
      <c r="U194" s="127"/>
      <c r="V194" s="131">
        <v>5</v>
      </c>
      <c r="W194" s="141"/>
    </row>
    <row r="195" spans="2:23" ht="37.5" x14ac:dyDescent="0.4">
      <c r="B195" s="4">
        <f t="shared" si="2"/>
        <v>183</v>
      </c>
      <c r="C195" s="126" t="s">
        <v>301</v>
      </c>
      <c r="D195" s="99" t="s">
        <v>160</v>
      </c>
      <c r="E195" s="137" t="s">
        <v>219</v>
      </c>
      <c r="F195" s="126" t="s">
        <v>237</v>
      </c>
      <c r="G195" s="97">
        <v>3</v>
      </c>
      <c r="H195" s="101">
        <v>42</v>
      </c>
      <c r="I195" s="138" t="str">
        <f ca="1">IF(INDIRECT("間接口座管理機関に関する届出書!T55")="","",INDIRECT("間接口座管理機関に関する届出書!T55"))</f>
        <v/>
      </c>
      <c r="J195" s="139"/>
      <c r="K195" s="114" t="s">
        <v>243</v>
      </c>
      <c r="L195" s="118" t="s">
        <v>221</v>
      </c>
      <c r="M195" s="7" t="s">
        <v>222</v>
      </c>
      <c r="N195" s="113"/>
      <c r="O195" s="140">
        <v>5</v>
      </c>
      <c r="P195" s="131" t="s">
        <v>295</v>
      </c>
      <c r="Q195" s="131" t="s">
        <v>8</v>
      </c>
      <c r="R195" s="126"/>
      <c r="S195" s="126"/>
      <c r="T195" s="126"/>
      <c r="U195" s="127"/>
      <c r="V195" s="131">
        <v>5</v>
      </c>
      <c r="W195" s="141"/>
    </row>
    <row r="196" spans="2:23" ht="56.25" x14ac:dyDescent="0.4">
      <c r="B196" s="4">
        <f t="shared" si="2"/>
        <v>184</v>
      </c>
      <c r="C196" s="126" t="s">
        <v>302</v>
      </c>
      <c r="D196" s="99" t="s">
        <v>160</v>
      </c>
      <c r="E196" s="137" t="s">
        <v>219</v>
      </c>
      <c r="F196" s="126" t="s">
        <v>237</v>
      </c>
      <c r="G196" s="97">
        <v>3</v>
      </c>
      <c r="H196" s="101">
        <v>43</v>
      </c>
      <c r="I196" s="138" t="str">
        <f ca="1">IF(INDIRECT("補記シート!D44")="","",INDIRECT("補記シート!D44"))</f>
        <v/>
      </c>
      <c r="J196" s="139"/>
      <c r="K196" s="114" t="s">
        <v>246</v>
      </c>
      <c r="L196" s="104" t="s">
        <v>164</v>
      </c>
      <c r="M196" s="7" t="s">
        <v>303</v>
      </c>
      <c r="N196" s="113"/>
      <c r="O196" s="140">
        <v>7</v>
      </c>
      <c r="P196" s="131" t="s">
        <v>295</v>
      </c>
      <c r="Q196" s="131" t="s">
        <v>8</v>
      </c>
      <c r="R196" s="126"/>
      <c r="S196" s="126"/>
      <c r="T196" s="126"/>
      <c r="U196" s="127"/>
      <c r="V196" s="131">
        <v>5</v>
      </c>
      <c r="W196" s="141"/>
    </row>
    <row r="197" spans="2:23" ht="112.5" x14ac:dyDescent="0.4">
      <c r="B197" s="4">
        <f t="shared" si="2"/>
        <v>185</v>
      </c>
      <c r="C197" s="126" t="s">
        <v>304</v>
      </c>
      <c r="D197" s="99" t="s">
        <v>160</v>
      </c>
      <c r="E197" s="137" t="s">
        <v>219</v>
      </c>
      <c r="F197" s="126" t="s">
        <v>237</v>
      </c>
      <c r="G197" s="97">
        <v>3</v>
      </c>
      <c r="H197" s="101">
        <v>44</v>
      </c>
      <c r="I197" s="135"/>
      <c r="J197" s="139"/>
      <c r="K197" s="114" t="s">
        <v>305</v>
      </c>
      <c r="L197" s="119" t="s">
        <v>216</v>
      </c>
      <c r="M197" s="6" t="s">
        <v>299</v>
      </c>
      <c r="N197" s="7" t="s">
        <v>300</v>
      </c>
      <c r="O197" s="140" t="s">
        <v>294</v>
      </c>
      <c r="P197" s="131" t="s">
        <v>295</v>
      </c>
      <c r="Q197" s="131" t="s">
        <v>8</v>
      </c>
      <c r="R197" s="126"/>
      <c r="S197" s="126"/>
      <c r="T197" s="126"/>
      <c r="U197" s="127"/>
      <c r="V197" s="131">
        <v>5</v>
      </c>
      <c r="W197" s="141"/>
    </row>
    <row r="198" spans="2:23" ht="37.5" x14ac:dyDescent="0.4">
      <c r="B198" s="4">
        <f t="shared" si="2"/>
        <v>186</v>
      </c>
      <c r="C198" s="126" t="s">
        <v>306</v>
      </c>
      <c r="D198" s="99" t="s">
        <v>160</v>
      </c>
      <c r="E198" s="137" t="s">
        <v>219</v>
      </c>
      <c r="F198" s="126" t="s">
        <v>237</v>
      </c>
      <c r="G198" s="97">
        <v>3</v>
      </c>
      <c r="H198" s="101">
        <v>45</v>
      </c>
      <c r="I198" s="138" t="str">
        <f ca="1">IF(INDIRECT("間接口座管理機関に関する届出書!T59")="","",INDIRECT("間接口座管理機関に関する届出書!T59"))</f>
        <v/>
      </c>
      <c r="J198" s="139"/>
      <c r="K198" s="114" t="s">
        <v>243</v>
      </c>
      <c r="L198" s="118" t="s">
        <v>221</v>
      </c>
      <c r="M198" s="7" t="s">
        <v>222</v>
      </c>
      <c r="N198" s="113"/>
      <c r="O198" s="140">
        <v>5</v>
      </c>
      <c r="P198" s="131" t="s">
        <v>295</v>
      </c>
      <c r="Q198" s="131" t="s">
        <v>8</v>
      </c>
      <c r="R198" s="126"/>
      <c r="S198" s="126"/>
      <c r="T198" s="126"/>
      <c r="U198" s="127"/>
      <c r="V198" s="131">
        <v>5</v>
      </c>
      <c r="W198" s="141"/>
    </row>
    <row r="199" spans="2:23" ht="56.25" x14ac:dyDescent="0.4">
      <c r="B199" s="4">
        <f t="shared" si="2"/>
        <v>187</v>
      </c>
      <c r="C199" s="126" t="s">
        <v>307</v>
      </c>
      <c r="D199" s="99" t="s">
        <v>160</v>
      </c>
      <c r="E199" s="137" t="s">
        <v>219</v>
      </c>
      <c r="F199" s="126" t="s">
        <v>237</v>
      </c>
      <c r="G199" s="97">
        <v>3</v>
      </c>
      <c r="H199" s="101">
        <v>46</v>
      </c>
      <c r="I199" s="138" t="str">
        <f ca="1">IF(INDIRECT("補記シート!D45")="","",INDIRECT("補記シート!D45"))</f>
        <v/>
      </c>
      <c r="J199" s="139"/>
      <c r="K199" s="114" t="s">
        <v>246</v>
      </c>
      <c r="L199" s="104" t="s">
        <v>164</v>
      </c>
      <c r="M199" s="7" t="s">
        <v>303</v>
      </c>
      <c r="N199" s="113"/>
      <c r="O199" s="140">
        <v>7</v>
      </c>
      <c r="P199" s="131" t="s">
        <v>295</v>
      </c>
      <c r="Q199" s="131" t="s">
        <v>8</v>
      </c>
      <c r="R199" s="126"/>
      <c r="S199" s="126"/>
      <c r="T199" s="126"/>
      <c r="U199" s="127"/>
      <c r="V199" s="131">
        <v>5</v>
      </c>
      <c r="W199" s="141"/>
    </row>
    <row r="200" spans="2:23" ht="112.5" x14ac:dyDescent="0.4">
      <c r="B200" s="4">
        <f t="shared" si="2"/>
        <v>188</v>
      </c>
      <c r="C200" s="126" t="s">
        <v>308</v>
      </c>
      <c r="D200" s="99" t="s">
        <v>160</v>
      </c>
      <c r="E200" s="137" t="s">
        <v>219</v>
      </c>
      <c r="F200" s="126" t="s">
        <v>237</v>
      </c>
      <c r="G200" s="97">
        <v>3</v>
      </c>
      <c r="H200" s="101">
        <v>47</v>
      </c>
      <c r="I200" s="135"/>
      <c r="J200" s="139"/>
      <c r="K200" s="114" t="s">
        <v>298</v>
      </c>
      <c r="L200" s="119" t="s">
        <v>216</v>
      </c>
      <c r="M200" s="6" t="s">
        <v>309</v>
      </c>
      <c r="N200" s="7" t="s">
        <v>300</v>
      </c>
      <c r="O200" s="140" t="s">
        <v>294</v>
      </c>
      <c r="P200" s="131" t="s">
        <v>295</v>
      </c>
      <c r="Q200" s="131" t="s">
        <v>8</v>
      </c>
      <c r="R200" s="126"/>
      <c r="S200" s="126"/>
      <c r="T200" s="126"/>
      <c r="U200" s="127"/>
      <c r="V200" s="131">
        <v>5</v>
      </c>
      <c r="W200" s="141"/>
    </row>
    <row r="201" spans="2:23" ht="37.5" x14ac:dyDescent="0.4">
      <c r="B201" s="4">
        <f t="shared" si="2"/>
        <v>189</v>
      </c>
      <c r="C201" s="126" t="s">
        <v>310</v>
      </c>
      <c r="D201" s="99" t="s">
        <v>160</v>
      </c>
      <c r="E201" s="137" t="s">
        <v>219</v>
      </c>
      <c r="F201" s="126" t="s">
        <v>237</v>
      </c>
      <c r="G201" s="97">
        <v>3</v>
      </c>
      <c r="H201" s="101">
        <v>48</v>
      </c>
      <c r="I201" s="138" t="str">
        <f ca="1">IF(INDIRECT("間接口座管理機関に関する届出書!T60")="","",INDIRECT("間接口座管理機関に関する届出書!T60"))</f>
        <v/>
      </c>
      <c r="J201" s="139"/>
      <c r="K201" s="114" t="s">
        <v>243</v>
      </c>
      <c r="L201" s="118" t="s">
        <v>221</v>
      </c>
      <c r="M201" s="7" t="s">
        <v>222</v>
      </c>
      <c r="N201" s="113"/>
      <c r="O201" s="140">
        <v>5</v>
      </c>
      <c r="P201" s="131" t="s">
        <v>295</v>
      </c>
      <c r="Q201" s="131" t="s">
        <v>8</v>
      </c>
      <c r="R201" s="126"/>
      <c r="S201" s="126"/>
      <c r="T201" s="126"/>
      <c r="U201" s="127"/>
      <c r="V201" s="131">
        <v>5</v>
      </c>
      <c r="W201" s="141"/>
    </row>
    <row r="202" spans="2:23" ht="56.25" x14ac:dyDescent="0.4">
      <c r="B202" s="4">
        <f t="shared" si="2"/>
        <v>190</v>
      </c>
      <c r="C202" s="126" t="s">
        <v>311</v>
      </c>
      <c r="D202" s="99" t="s">
        <v>160</v>
      </c>
      <c r="E202" s="137" t="s">
        <v>219</v>
      </c>
      <c r="F202" s="126" t="s">
        <v>237</v>
      </c>
      <c r="G202" s="97">
        <v>3</v>
      </c>
      <c r="H202" s="101">
        <v>49</v>
      </c>
      <c r="I202" s="138" t="str">
        <f ca="1">IF(INDIRECT("補記シート!D46")="","",INDIRECT("補記シート!D46"))</f>
        <v/>
      </c>
      <c r="J202" s="139"/>
      <c r="K202" s="114" t="s">
        <v>246</v>
      </c>
      <c r="L202" s="104" t="s">
        <v>164</v>
      </c>
      <c r="M202" s="7" t="s">
        <v>303</v>
      </c>
      <c r="N202" s="113"/>
      <c r="O202" s="140">
        <v>7</v>
      </c>
      <c r="P202" s="131" t="s">
        <v>295</v>
      </c>
      <c r="Q202" s="131" t="s">
        <v>8</v>
      </c>
      <c r="R202" s="126"/>
      <c r="S202" s="126"/>
      <c r="T202" s="126"/>
      <c r="U202" s="127"/>
      <c r="V202" s="131">
        <v>5</v>
      </c>
      <c r="W202" s="141"/>
    </row>
    <row r="203" spans="2:23" ht="112.5" x14ac:dyDescent="0.4">
      <c r="B203" s="4">
        <f t="shared" si="2"/>
        <v>191</v>
      </c>
      <c r="C203" s="126" t="s">
        <v>312</v>
      </c>
      <c r="D203" s="99" t="s">
        <v>160</v>
      </c>
      <c r="E203" s="137" t="s">
        <v>219</v>
      </c>
      <c r="F203" s="126" t="s">
        <v>237</v>
      </c>
      <c r="G203" s="97">
        <v>3</v>
      </c>
      <c r="H203" s="101">
        <v>50</v>
      </c>
      <c r="I203" s="135"/>
      <c r="J203" s="139"/>
      <c r="K203" s="114" t="s">
        <v>298</v>
      </c>
      <c r="L203" s="119" t="s">
        <v>216</v>
      </c>
      <c r="M203" s="6" t="s">
        <v>299</v>
      </c>
      <c r="N203" s="7" t="s">
        <v>300</v>
      </c>
      <c r="O203" s="140" t="s">
        <v>294</v>
      </c>
      <c r="P203" s="131" t="s">
        <v>295</v>
      </c>
      <c r="Q203" s="131" t="s">
        <v>8</v>
      </c>
      <c r="R203" s="126"/>
      <c r="S203" s="126"/>
      <c r="T203" s="126"/>
      <c r="U203" s="127"/>
      <c r="V203" s="131">
        <v>5</v>
      </c>
      <c r="W203" s="141"/>
    </row>
    <row r="204" spans="2:23" ht="37.5" x14ac:dyDescent="0.4">
      <c r="B204" s="4">
        <f t="shared" si="2"/>
        <v>192</v>
      </c>
      <c r="C204" s="126" t="s">
        <v>313</v>
      </c>
      <c r="D204" s="99" t="s">
        <v>160</v>
      </c>
      <c r="E204" s="137" t="s">
        <v>219</v>
      </c>
      <c r="F204" s="126" t="s">
        <v>237</v>
      </c>
      <c r="G204" s="97">
        <v>3</v>
      </c>
      <c r="H204" s="101">
        <v>51</v>
      </c>
      <c r="I204" s="138" t="str">
        <f ca="1">IF(INDIRECT("間接口座管理機関に関する届出書!T61")="","",INDIRECT("間接口座管理機関に関する届出書!T61"))</f>
        <v/>
      </c>
      <c r="J204" s="139"/>
      <c r="K204" s="114" t="s">
        <v>243</v>
      </c>
      <c r="L204" s="118" t="s">
        <v>221</v>
      </c>
      <c r="M204" s="7" t="s">
        <v>222</v>
      </c>
      <c r="N204" s="113"/>
      <c r="O204" s="140">
        <v>5</v>
      </c>
      <c r="P204" s="131" t="s">
        <v>295</v>
      </c>
      <c r="Q204" s="131" t="s">
        <v>8</v>
      </c>
      <c r="R204" s="126"/>
      <c r="S204" s="126"/>
      <c r="T204" s="126"/>
      <c r="U204" s="127"/>
      <c r="V204" s="131">
        <v>5</v>
      </c>
      <c r="W204" s="141"/>
    </row>
    <row r="205" spans="2:23" s="3" customFormat="1" ht="56.25" x14ac:dyDescent="0.4">
      <c r="B205" s="4">
        <f t="shared" ref="B205:B212" si="3">ROW()-12</f>
        <v>193</v>
      </c>
      <c r="C205" s="136" t="s">
        <v>314</v>
      </c>
      <c r="D205" s="145" t="s">
        <v>160</v>
      </c>
      <c r="E205" s="146" t="s">
        <v>315</v>
      </c>
      <c r="F205" s="126" t="s">
        <v>237</v>
      </c>
      <c r="G205" s="97">
        <v>3</v>
      </c>
      <c r="H205" s="101">
        <v>52</v>
      </c>
      <c r="I205" s="403" t="str">
        <f ca="1">IF(INDIRECT("間接口座管理機関に関する届出書!K48")="","",INDIRECT("間接口座管理機関に関する届出書!K48"))</f>
        <v/>
      </c>
      <c r="J205" s="404"/>
      <c r="K205" s="437" t="s">
        <v>243</v>
      </c>
      <c r="L205" s="405" t="s">
        <v>216</v>
      </c>
      <c r="M205" s="144" t="s">
        <v>222</v>
      </c>
      <c r="N205" s="406"/>
      <c r="O205" s="149">
        <v>30</v>
      </c>
      <c r="P205" s="5" t="s">
        <v>295</v>
      </c>
      <c r="Q205" s="150" t="s">
        <v>8</v>
      </c>
      <c r="R205" s="150"/>
      <c r="S205" s="150"/>
      <c r="T205" s="150"/>
      <c r="U205" s="151"/>
      <c r="V205" s="131">
        <v>5</v>
      </c>
      <c r="W205" s="113"/>
    </row>
    <row r="206" spans="2:23" ht="56.25" x14ac:dyDescent="0.4">
      <c r="B206" s="4">
        <f t="shared" si="3"/>
        <v>194</v>
      </c>
      <c r="C206" s="136" t="s">
        <v>316</v>
      </c>
      <c r="D206" s="145" t="s">
        <v>160</v>
      </c>
      <c r="E206" s="146" t="s">
        <v>317</v>
      </c>
      <c r="F206" s="126" t="s">
        <v>237</v>
      </c>
      <c r="G206" s="97">
        <v>3</v>
      </c>
      <c r="H206" s="101">
        <v>53</v>
      </c>
      <c r="I206" s="407" t="str">
        <f ca="1">IF(INDIRECT("間接口座管理機関に関する届出書!K49")="","",INDIRECT("間接口座管理機関に関する届出書!K49"))</f>
        <v/>
      </c>
      <c r="J206" s="408"/>
      <c r="K206" s="105" t="s">
        <v>243</v>
      </c>
      <c r="L206" s="405" t="s">
        <v>216</v>
      </c>
      <c r="M206" s="144" t="s">
        <v>222</v>
      </c>
      <c r="N206" s="406"/>
      <c r="O206" s="149">
        <v>30</v>
      </c>
      <c r="P206" s="5" t="s">
        <v>295</v>
      </c>
      <c r="Q206" s="150" t="s">
        <v>8</v>
      </c>
      <c r="R206" s="150"/>
      <c r="S206" s="150"/>
      <c r="T206" s="150"/>
      <c r="U206" s="152"/>
      <c r="V206" s="131">
        <v>5</v>
      </c>
      <c r="W206" s="153"/>
    </row>
    <row r="207" spans="2:23" ht="56.25" x14ac:dyDescent="0.4">
      <c r="B207" s="4">
        <f t="shared" si="3"/>
        <v>195</v>
      </c>
      <c r="C207" s="136" t="s">
        <v>318</v>
      </c>
      <c r="D207" s="154" t="s">
        <v>160</v>
      </c>
      <c r="E207" s="146" t="s">
        <v>315</v>
      </c>
      <c r="F207" s="126" t="s">
        <v>237</v>
      </c>
      <c r="G207" s="97">
        <v>3</v>
      </c>
      <c r="H207" s="101">
        <v>54</v>
      </c>
      <c r="I207" s="407" t="str">
        <f ca="1">IF(INDIRECT("間接口座管理機関に関する届出書!K50")="","",INDIRECT("間接口座管理機関に関する届出書!K50"))</f>
        <v/>
      </c>
      <c r="J207" s="408"/>
      <c r="K207" s="105" t="s">
        <v>243</v>
      </c>
      <c r="L207" s="405" t="s">
        <v>216</v>
      </c>
      <c r="M207" s="144" t="s">
        <v>222</v>
      </c>
      <c r="N207" s="406"/>
      <c r="O207" s="149">
        <v>30</v>
      </c>
      <c r="P207" s="5" t="s">
        <v>295</v>
      </c>
      <c r="Q207" s="150" t="s">
        <v>8</v>
      </c>
      <c r="R207" s="150"/>
      <c r="S207" s="150"/>
      <c r="T207" s="150"/>
      <c r="U207" s="146"/>
      <c r="V207" s="131">
        <v>5</v>
      </c>
      <c r="W207" s="155"/>
    </row>
    <row r="208" spans="2:23" ht="37.5" x14ac:dyDescent="0.4">
      <c r="B208" s="4">
        <f t="shared" si="3"/>
        <v>196</v>
      </c>
      <c r="C208" s="126" t="s">
        <v>319</v>
      </c>
      <c r="D208" s="99" t="s">
        <v>160</v>
      </c>
      <c r="E208" s="123" t="s">
        <v>161</v>
      </c>
      <c r="F208" s="126" t="s">
        <v>237</v>
      </c>
      <c r="G208" s="97">
        <v>3</v>
      </c>
      <c r="H208" s="101">
        <v>55</v>
      </c>
      <c r="I208" s="135" t="str">
        <f ca="1">IF(INDIRECT("補記シート!D47")="","",INDIRECT("補記シート!D47"))</f>
        <v/>
      </c>
      <c r="J208" s="139"/>
      <c r="K208" s="114" t="s">
        <v>184</v>
      </c>
      <c r="L208" s="7" t="s">
        <v>164</v>
      </c>
      <c r="M208" s="7" t="s">
        <v>224</v>
      </c>
      <c r="N208" s="118"/>
      <c r="O208" s="140">
        <v>10</v>
      </c>
      <c r="P208" s="131" t="s">
        <v>295</v>
      </c>
      <c r="Q208" s="131" t="s">
        <v>8</v>
      </c>
      <c r="R208" s="126"/>
      <c r="S208" s="126"/>
      <c r="T208" s="126"/>
      <c r="U208" s="127"/>
      <c r="V208" s="131">
        <v>5</v>
      </c>
      <c r="W208" s="141"/>
    </row>
    <row r="209" spans="2:23" ht="75" x14ac:dyDescent="0.4">
      <c r="B209" s="4">
        <f t="shared" si="3"/>
        <v>197</v>
      </c>
      <c r="C209" s="126" t="s">
        <v>320</v>
      </c>
      <c r="D209" s="99" t="s">
        <v>160</v>
      </c>
      <c r="E209" s="137" t="s">
        <v>219</v>
      </c>
      <c r="F209" s="126" t="s">
        <v>237</v>
      </c>
      <c r="G209" s="97">
        <v>3</v>
      </c>
      <c r="H209" s="101">
        <v>56</v>
      </c>
      <c r="I209" s="135" t="str">
        <f ca="1">IF(I166="","",LEFT(I166,4)&amp;"/"&amp;MID(I166,5,2)&amp;"/"&amp;RIGHT(I166,2))</f>
        <v/>
      </c>
      <c r="J209" s="139"/>
      <c r="K209" s="114" t="s">
        <v>226</v>
      </c>
      <c r="L209" s="7" t="s">
        <v>164</v>
      </c>
      <c r="M209" s="7" t="s">
        <v>321</v>
      </c>
      <c r="N209" s="113"/>
      <c r="O209" s="140">
        <v>10</v>
      </c>
      <c r="P209" s="131" t="s">
        <v>295</v>
      </c>
      <c r="Q209" s="131" t="s">
        <v>8</v>
      </c>
      <c r="R209" s="126"/>
      <c r="S209" s="126"/>
      <c r="T209" s="126"/>
      <c r="U209" s="127"/>
      <c r="V209" s="131">
        <v>5</v>
      </c>
      <c r="W209" s="141"/>
    </row>
    <row r="210" spans="2:23" ht="56.25" x14ac:dyDescent="0.4">
      <c r="B210" s="4">
        <f t="shared" si="3"/>
        <v>198</v>
      </c>
      <c r="C210" s="126" t="s">
        <v>322</v>
      </c>
      <c r="D210" s="99" t="s">
        <v>160</v>
      </c>
      <c r="E210" s="137" t="s">
        <v>229</v>
      </c>
      <c r="F210" s="126" t="s">
        <v>237</v>
      </c>
      <c r="G210" s="97">
        <v>3</v>
      </c>
      <c r="H210" s="101">
        <v>57</v>
      </c>
      <c r="I210" s="135" t="str">
        <f ca="1">LEFT(I163,4)&amp;"/"&amp;MID(I163,5,2)&amp;"/"&amp;RIGHT(I163,2)</f>
        <v>//</v>
      </c>
      <c r="J210" s="139"/>
      <c r="K210" s="114" t="s">
        <v>226</v>
      </c>
      <c r="L210" s="7" t="s">
        <v>164</v>
      </c>
      <c r="M210" s="7" t="s">
        <v>323</v>
      </c>
      <c r="N210" s="113"/>
      <c r="O210" s="140">
        <v>10</v>
      </c>
      <c r="P210" s="131" t="s">
        <v>295</v>
      </c>
      <c r="Q210" s="131" t="s">
        <v>8</v>
      </c>
      <c r="R210" s="126"/>
      <c r="S210" s="126"/>
      <c r="T210" s="126"/>
      <c r="U210" s="127"/>
      <c r="V210" s="131">
        <v>5</v>
      </c>
      <c r="W210" s="141"/>
    </row>
    <row r="211" spans="2:23" ht="56.25" x14ac:dyDescent="0.4">
      <c r="B211" s="4">
        <f t="shared" si="3"/>
        <v>199</v>
      </c>
      <c r="C211" s="126" t="s">
        <v>324</v>
      </c>
      <c r="D211" s="99" t="s">
        <v>160</v>
      </c>
      <c r="E211" s="137" t="s">
        <v>214</v>
      </c>
      <c r="F211" s="126" t="s">
        <v>237</v>
      </c>
      <c r="G211" s="97">
        <v>3</v>
      </c>
      <c r="H211" s="101">
        <v>58</v>
      </c>
      <c r="I211" s="135">
        <v>401768</v>
      </c>
      <c r="J211" s="139"/>
      <c r="K211" s="114" t="s">
        <v>163</v>
      </c>
      <c r="L211" s="7" t="s">
        <v>164</v>
      </c>
      <c r="M211" s="7" t="s">
        <v>233</v>
      </c>
      <c r="N211" s="113" t="s">
        <v>234</v>
      </c>
      <c r="O211" s="140">
        <v>10</v>
      </c>
      <c r="P211" s="131" t="s">
        <v>295</v>
      </c>
      <c r="Q211" s="131" t="s">
        <v>8</v>
      </c>
      <c r="R211" s="126"/>
      <c r="S211" s="126"/>
      <c r="T211" s="126"/>
      <c r="U211" s="127"/>
      <c r="V211" s="131">
        <v>5</v>
      </c>
      <c r="W211" s="141"/>
    </row>
    <row r="212" spans="2:23" ht="19.5" thickBot="1" x14ac:dyDescent="0.45">
      <c r="B212" s="156">
        <f t="shared" si="3"/>
        <v>200</v>
      </c>
      <c r="C212" s="157" t="s">
        <v>326</v>
      </c>
      <c r="D212" s="158" t="s">
        <v>160</v>
      </c>
      <c r="E212" s="159" t="s">
        <v>214</v>
      </c>
      <c r="F212" s="157" t="s">
        <v>237</v>
      </c>
      <c r="G212" s="157">
        <v>3</v>
      </c>
      <c r="H212" s="160">
        <v>59</v>
      </c>
      <c r="I212" s="161">
        <v>401768</v>
      </c>
      <c r="J212" s="162"/>
      <c r="K212" s="333" t="s">
        <v>163</v>
      </c>
      <c r="L212" s="163" t="s">
        <v>164</v>
      </c>
      <c r="M212" s="163" t="s">
        <v>233</v>
      </c>
      <c r="N212" s="164"/>
      <c r="O212" s="165">
        <v>10</v>
      </c>
      <c r="P212" s="166" t="s">
        <v>295</v>
      </c>
      <c r="Q212" s="166" t="s">
        <v>8</v>
      </c>
      <c r="R212" s="157"/>
      <c r="S212" s="157"/>
      <c r="T212" s="157"/>
      <c r="U212" s="167"/>
      <c r="V212" s="166">
        <v>5</v>
      </c>
      <c r="W212" s="168"/>
    </row>
    <row r="213" spans="2:23" s="182" customFormat="1" ht="37.5" x14ac:dyDescent="0.4">
      <c r="B213" s="169">
        <f t="shared" ref="B213:B427" si="4">ROW()-12</f>
        <v>201</v>
      </c>
      <c r="C213" s="170" t="s">
        <v>159</v>
      </c>
      <c r="D213" s="171" t="s">
        <v>328</v>
      </c>
      <c r="E213" s="172" t="s">
        <v>214</v>
      </c>
      <c r="F213" s="173" t="s">
        <v>329</v>
      </c>
      <c r="G213" s="169">
        <v>1</v>
      </c>
      <c r="H213" s="174">
        <v>1</v>
      </c>
      <c r="I213" s="175"/>
      <c r="J213" s="176"/>
      <c r="K213" s="438" t="s">
        <v>163</v>
      </c>
      <c r="L213" s="169" t="s">
        <v>164</v>
      </c>
      <c r="M213" s="174" t="s">
        <v>165</v>
      </c>
      <c r="N213" s="177" t="s">
        <v>330</v>
      </c>
      <c r="O213" s="178" t="s">
        <v>331</v>
      </c>
      <c r="P213" s="179" t="s">
        <v>332</v>
      </c>
      <c r="Q213" s="179" t="s">
        <v>8</v>
      </c>
      <c r="R213" s="179" t="s">
        <v>331</v>
      </c>
      <c r="S213" s="179" t="s">
        <v>333</v>
      </c>
      <c r="T213" s="179" t="s">
        <v>333</v>
      </c>
      <c r="U213" s="180"/>
      <c r="V213" s="179">
        <v>1</v>
      </c>
      <c r="W213" s="181"/>
    </row>
    <row r="214" spans="2:23" s="182" customFormat="1" ht="56.25" x14ac:dyDescent="0.4">
      <c r="B214" s="6">
        <f t="shared" si="4"/>
        <v>202</v>
      </c>
      <c r="C214" s="183" t="s">
        <v>167</v>
      </c>
      <c r="D214" s="184" t="s">
        <v>333</v>
      </c>
      <c r="E214" s="112" t="s">
        <v>334</v>
      </c>
      <c r="F214" s="185" t="s">
        <v>335</v>
      </c>
      <c r="G214" s="6">
        <v>1</v>
      </c>
      <c r="H214" s="186">
        <v>2</v>
      </c>
      <c r="I214" s="187"/>
      <c r="J214" s="188"/>
      <c r="K214" s="114" t="s">
        <v>163</v>
      </c>
      <c r="L214" s="6" t="s">
        <v>164</v>
      </c>
      <c r="M214" s="186" t="s">
        <v>165</v>
      </c>
      <c r="N214" s="113" t="s">
        <v>336</v>
      </c>
      <c r="O214" s="189" t="s">
        <v>333</v>
      </c>
      <c r="P214" s="5" t="s">
        <v>333</v>
      </c>
      <c r="Q214" s="5" t="s">
        <v>8</v>
      </c>
      <c r="R214" s="5" t="s">
        <v>331</v>
      </c>
      <c r="S214" s="5" t="s">
        <v>333</v>
      </c>
      <c r="T214" s="5" t="s">
        <v>333</v>
      </c>
      <c r="U214" s="190"/>
      <c r="V214" s="191">
        <v>1</v>
      </c>
      <c r="W214" s="192"/>
    </row>
    <row r="215" spans="2:23" s="182" customFormat="1" ht="56.25" x14ac:dyDescent="0.4">
      <c r="B215" s="6">
        <f t="shared" si="4"/>
        <v>203</v>
      </c>
      <c r="C215" s="183" t="s">
        <v>169</v>
      </c>
      <c r="D215" s="184" t="s">
        <v>331</v>
      </c>
      <c r="E215" s="112" t="s">
        <v>229</v>
      </c>
      <c r="F215" s="185" t="s">
        <v>335</v>
      </c>
      <c r="G215" s="6">
        <v>1</v>
      </c>
      <c r="H215" s="186">
        <v>3</v>
      </c>
      <c r="I215" s="187"/>
      <c r="J215" s="188"/>
      <c r="K215" s="114" t="s">
        <v>163</v>
      </c>
      <c r="L215" s="6" t="s">
        <v>164</v>
      </c>
      <c r="M215" s="186" t="s">
        <v>165</v>
      </c>
      <c r="N215" s="113" t="s">
        <v>336</v>
      </c>
      <c r="O215" s="189" t="s">
        <v>333</v>
      </c>
      <c r="P215" s="5" t="s">
        <v>331</v>
      </c>
      <c r="Q215" s="5" t="s">
        <v>8</v>
      </c>
      <c r="R215" s="5" t="s">
        <v>333</v>
      </c>
      <c r="S215" s="5" t="s">
        <v>332</v>
      </c>
      <c r="T215" s="5" t="s">
        <v>331</v>
      </c>
      <c r="U215" s="190"/>
      <c r="V215" s="191">
        <v>1</v>
      </c>
      <c r="W215" s="192"/>
    </row>
    <row r="216" spans="2:23" s="182" customFormat="1" ht="56.25" x14ac:dyDescent="0.4">
      <c r="B216" s="6">
        <f t="shared" si="4"/>
        <v>204</v>
      </c>
      <c r="C216" s="183" t="s">
        <v>170</v>
      </c>
      <c r="D216" s="184" t="s">
        <v>331</v>
      </c>
      <c r="E216" s="112" t="s">
        <v>334</v>
      </c>
      <c r="F216" s="185" t="s">
        <v>335</v>
      </c>
      <c r="G216" s="6">
        <v>1</v>
      </c>
      <c r="H216" s="186">
        <v>4</v>
      </c>
      <c r="I216" s="187"/>
      <c r="J216" s="188"/>
      <c r="K216" s="114" t="s">
        <v>163</v>
      </c>
      <c r="L216" s="6" t="s">
        <v>164</v>
      </c>
      <c r="M216" s="186" t="s">
        <v>165</v>
      </c>
      <c r="N216" s="113" t="s">
        <v>336</v>
      </c>
      <c r="O216" s="189" t="s">
        <v>331</v>
      </c>
      <c r="P216" s="5" t="s">
        <v>333</v>
      </c>
      <c r="Q216" s="5" t="s">
        <v>8</v>
      </c>
      <c r="R216" s="5" t="s">
        <v>337</v>
      </c>
      <c r="S216" s="5" t="s">
        <v>333</v>
      </c>
      <c r="T216" s="5" t="s">
        <v>332</v>
      </c>
      <c r="U216" s="190"/>
      <c r="V216" s="5">
        <v>1</v>
      </c>
      <c r="W216" s="192"/>
    </row>
    <row r="217" spans="2:23" s="182" customFormat="1" ht="56.25" x14ac:dyDescent="0.4">
      <c r="B217" s="6">
        <f t="shared" si="4"/>
        <v>205</v>
      </c>
      <c r="C217" s="183" t="s">
        <v>171</v>
      </c>
      <c r="D217" s="184" t="s">
        <v>333</v>
      </c>
      <c r="E217" s="112" t="s">
        <v>325</v>
      </c>
      <c r="F217" s="185" t="s">
        <v>335</v>
      </c>
      <c r="G217" s="6">
        <v>1</v>
      </c>
      <c r="H217" s="186">
        <v>5</v>
      </c>
      <c r="I217" s="187"/>
      <c r="J217" s="188"/>
      <c r="K217" s="114" t="s">
        <v>163</v>
      </c>
      <c r="L217" s="6" t="s">
        <v>164</v>
      </c>
      <c r="M217" s="186" t="s">
        <v>165</v>
      </c>
      <c r="N217" s="113" t="s">
        <v>336</v>
      </c>
      <c r="O217" s="189" t="s">
        <v>333</v>
      </c>
      <c r="P217" s="5" t="s">
        <v>333</v>
      </c>
      <c r="Q217" s="5" t="s">
        <v>8</v>
      </c>
      <c r="R217" s="5" t="s">
        <v>331</v>
      </c>
      <c r="S217" s="5" t="s">
        <v>333</v>
      </c>
      <c r="T217" s="5" t="s">
        <v>333</v>
      </c>
      <c r="U217" s="190"/>
      <c r="V217" s="5">
        <v>1</v>
      </c>
      <c r="W217" s="192"/>
    </row>
    <row r="218" spans="2:23" s="205" customFormat="1" ht="33.75" customHeight="1" x14ac:dyDescent="0.4">
      <c r="B218" s="193">
        <f t="shared" si="4"/>
        <v>206</v>
      </c>
      <c r="C218" s="194" t="s">
        <v>338</v>
      </c>
      <c r="D218" s="195" t="s">
        <v>160</v>
      </c>
      <c r="E218" s="196" t="s">
        <v>229</v>
      </c>
      <c r="F218" s="197" t="s">
        <v>335</v>
      </c>
      <c r="G218" s="193">
        <v>1</v>
      </c>
      <c r="H218" s="194">
        <v>6</v>
      </c>
      <c r="I218" s="198">
        <v>651000</v>
      </c>
      <c r="J218" s="199"/>
      <c r="K218" s="114" t="s">
        <v>163</v>
      </c>
      <c r="L218" s="6" t="s">
        <v>164</v>
      </c>
      <c r="M218" s="194" t="s">
        <v>339</v>
      </c>
      <c r="N218" s="200"/>
      <c r="O218" s="201">
        <v>6</v>
      </c>
      <c r="P218" s="202" t="s">
        <v>340</v>
      </c>
      <c r="Q218" s="202" t="s">
        <v>341</v>
      </c>
      <c r="R218" s="202" t="s">
        <v>340</v>
      </c>
      <c r="S218" s="202">
        <v>6</v>
      </c>
      <c r="T218" s="202" t="s">
        <v>177</v>
      </c>
      <c r="U218" s="203"/>
      <c r="V218" s="202">
        <v>1</v>
      </c>
      <c r="W218" s="204"/>
    </row>
    <row r="219" spans="2:23" s="205" customFormat="1" ht="33.75" customHeight="1" x14ac:dyDescent="0.4">
      <c r="B219" s="206">
        <f t="shared" si="4"/>
        <v>207</v>
      </c>
      <c r="C219" s="183" t="s">
        <v>342</v>
      </c>
      <c r="D219" s="207" t="s">
        <v>160</v>
      </c>
      <c r="E219" s="123" t="s">
        <v>343</v>
      </c>
      <c r="F219" s="208" t="s">
        <v>335</v>
      </c>
      <c r="G219" s="206">
        <v>1</v>
      </c>
      <c r="H219" s="183">
        <v>7</v>
      </c>
      <c r="I219" s="209" t="s">
        <v>344</v>
      </c>
      <c r="J219" s="210"/>
      <c r="K219" s="114" t="s">
        <v>163</v>
      </c>
      <c r="L219" s="6" t="s">
        <v>164</v>
      </c>
      <c r="M219" s="183" t="s">
        <v>345</v>
      </c>
      <c r="N219" s="211"/>
      <c r="O219" s="189">
        <v>3</v>
      </c>
      <c r="P219" s="212" t="s">
        <v>340</v>
      </c>
      <c r="Q219" s="212" t="s">
        <v>341</v>
      </c>
      <c r="R219" s="212" t="s">
        <v>340</v>
      </c>
      <c r="S219" s="212">
        <v>3</v>
      </c>
      <c r="T219" s="212" t="s">
        <v>181</v>
      </c>
      <c r="U219" s="213"/>
      <c r="V219" s="212">
        <v>1</v>
      </c>
      <c r="W219" s="214"/>
    </row>
    <row r="220" spans="2:23" s="205" customFormat="1" ht="75.75" customHeight="1" x14ac:dyDescent="0.4">
      <c r="B220" s="206">
        <f t="shared" si="4"/>
        <v>208</v>
      </c>
      <c r="C220" s="183" t="s">
        <v>346</v>
      </c>
      <c r="D220" s="207" t="s">
        <v>347</v>
      </c>
      <c r="E220" s="123" t="s">
        <v>343</v>
      </c>
      <c r="F220" s="208" t="s">
        <v>335</v>
      </c>
      <c r="G220" s="206">
        <v>1</v>
      </c>
      <c r="H220" s="183">
        <v>8</v>
      </c>
      <c r="I220" s="209">
        <f ca="1">INDIRECT("補記シート!D48")</f>
        <v>0</v>
      </c>
      <c r="J220" s="210"/>
      <c r="K220" s="189" t="s">
        <v>184</v>
      </c>
      <c r="L220" s="6" t="s">
        <v>164</v>
      </c>
      <c r="M220" s="7" t="s">
        <v>185</v>
      </c>
      <c r="N220" s="215"/>
      <c r="O220" s="189">
        <v>7</v>
      </c>
      <c r="P220" s="212" t="s">
        <v>340</v>
      </c>
      <c r="Q220" s="212" t="s">
        <v>341</v>
      </c>
      <c r="R220" s="212" t="s">
        <v>340</v>
      </c>
      <c r="S220" s="212">
        <v>7</v>
      </c>
      <c r="T220" s="212" t="s">
        <v>186</v>
      </c>
      <c r="U220" s="216"/>
      <c r="V220" s="202">
        <v>1</v>
      </c>
      <c r="W220" s="214"/>
    </row>
    <row r="221" spans="2:23" s="205" customFormat="1" ht="37.5" x14ac:dyDescent="0.4">
      <c r="B221" s="206">
        <f t="shared" si="4"/>
        <v>209</v>
      </c>
      <c r="C221" s="183" t="s">
        <v>348</v>
      </c>
      <c r="D221" s="207" t="s">
        <v>349</v>
      </c>
      <c r="E221" s="123" t="s">
        <v>334</v>
      </c>
      <c r="F221" s="208" t="s">
        <v>335</v>
      </c>
      <c r="G221" s="206">
        <v>1</v>
      </c>
      <c r="H221" s="183">
        <v>9</v>
      </c>
      <c r="I221" s="110" t="str">
        <f ca="1">IF(INDIRECT("補記シート!D49")="","",INDIRECT("補記シート!D49"))</f>
        <v/>
      </c>
      <c r="J221" s="210"/>
      <c r="K221" s="189" t="s">
        <v>184</v>
      </c>
      <c r="L221" s="6" t="s">
        <v>164</v>
      </c>
      <c r="M221" s="217" t="s">
        <v>350</v>
      </c>
      <c r="N221" s="211"/>
      <c r="O221" s="189">
        <v>8</v>
      </c>
      <c r="P221" s="212" t="s">
        <v>340</v>
      </c>
      <c r="Q221" s="212" t="s">
        <v>341</v>
      </c>
      <c r="R221" s="212" t="s">
        <v>340</v>
      </c>
      <c r="S221" s="212" t="s">
        <v>160</v>
      </c>
      <c r="T221" s="212" t="s">
        <v>177</v>
      </c>
      <c r="U221" s="213"/>
      <c r="V221" s="212">
        <v>1</v>
      </c>
      <c r="W221" s="214"/>
    </row>
    <row r="222" spans="2:23" s="205" customFormat="1" ht="214.5" customHeight="1" x14ac:dyDescent="0.4">
      <c r="B222" s="206">
        <f t="shared" si="4"/>
        <v>210</v>
      </c>
      <c r="C222" s="183" t="s">
        <v>351</v>
      </c>
      <c r="D222" s="207" t="s">
        <v>352</v>
      </c>
      <c r="E222" s="123" t="s">
        <v>343</v>
      </c>
      <c r="F222" s="208" t="s">
        <v>335</v>
      </c>
      <c r="G222" s="206">
        <v>1</v>
      </c>
      <c r="H222" s="183">
        <v>10</v>
      </c>
      <c r="I222" s="110" t="str">
        <f ca="1">IF(AND(INDIRECT("間接口座管理機関に関する届出書!K28")="○",INDIRECT("間接口座管理機関に関する届出書!K25")="新規開設",INDIRECT("補記シート!D48")&lt;&gt;""),1,"")</f>
        <v/>
      </c>
      <c r="J222" s="210"/>
      <c r="K222" s="189" t="s">
        <v>353</v>
      </c>
      <c r="L222" s="213" t="s">
        <v>354</v>
      </c>
      <c r="M222" s="118" t="s">
        <v>355</v>
      </c>
      <c r="N222" s="113" t="s">
        <v>193</v>
      </c>
      <c r="O222" s="189">
        <v>1</v>
      </c>
      <c r="P222" s="212" t="s">
        <v>340</v>
      </c>
      <c r="Q222" s="212" t="s">
        <v>341</v>
      </c>
      <c r="R222" s="212" t="s">
        <v>340</v>
      </c>
      <c r="S222" s="212">
        <v>1</v>
      </c>
      <c r="T222" s="212" t="s">
        <v>177</v>
      </c>
      <c r="U222" s="216"/>
      <c r="V222" s="202">
        <v>1</v>
      </c>
      <c r="W222" s="214"/>
    </row>
    <row r="223" spans="2:23" s="205" customFormat="1" x14ac:dyDescent="0.4">
      <c r="B223" s="206">
        <f t="shared" si="4"/>
        <v>211</v>
      </c>
      <c r="C223" s="183" t="s">
        <v>356</v>
      </c>
      <c r="D223" s="207" t="s">
        <v>160</v>
      </c>
      <c r="E223" s="123" t="s">
        <v>195</v>
      </c>
      <c r="F223" s="208" t="s">
        <v>335</v>
      </c>
      <c r="G223" s="206">
        <v>1</v>
      </c>
      <c r="H223" s="183">
        <v>11</v>
      </c>
      <c r="I223" s="209"/>
      <c r="J223" s="210"/>
      <c r="K223" s="189" t="s">
        <v>163</v>
      </c>
      <c r="L223" s="206" t="s">
        <v>164</v>
      </c>
      <c r="M223" s="183" t="s">
        <v>357</v>
      </c>
      <c r="N223" s="211"/>
      <c r="O223" s="189">
        <v>1</v>
      </c>
      <c r="P223" s="212" t="s">
        <v>340</v>
      </c>
      <c r="Q223" s="212" t="s">
        <v>358</v>
      </c>
      <c r="R223" s="212" t="s">
        <v>340</v>
      </c>
      <c r="S223" s="212">
        <v>1</v>
      </c>
      <c r="T223" s="212" t="s">
        <v>198</v>
      </c>
      <c r="U223" s="213"/>
      <c r="V223" s="212">
        <v>1</v>
      </c>
      <c r="W223" s="214"/>
    </row>
    <row r="224" spans="2:23" s="205" customFormat="1" ht="105" customHeight="1" x14ac:dyDescent="0.4">
      <c r="B224" s="206">
        <f t="shared" si="4"/>
        <v>212</v>
      </c>
      <c r="C224" s="183" t="s">
        <v>359</v>
      </c>
      <c r="D224" s="207" t="s">
        <v>360</v>
      </c>
      <c r="E224" s="123" t="s">
        <v>201</v>
      </c>
      <c r="F224" s="208" t="s">
        <v>335</v>
      </c>
      <c r="G224" s="206">
        <v>1</v>
      </c>
      <c r="H224" s="183">
        <v>12</v>
      </c>
      <c r="I224" s="209" t="str">
        <f ca="1">IF(I222=1,TEXT(DATE(INDIRECT("間接口座管理機関に関する届出書!K26"),INDIRECT("間接口座管理機関に関する届出書!Q26"),INDIRECT("間接口座管理機関に関する届出書!W26")),"YYYYMMDD"),"")</f>
        <v/>
      </c>
      <c r="J224" s="210"/>
      <c r="K224" s="189" t="s">
        <v>353</v>
      </c>
      <c r="L224" s="213" t="s">
        <v>203</v>
      </c>
      <c r="M224" s="217" t="s">
        <v>204</v>
      </c>
      <c r="N224" s="211"/>
      <c r="O224" s="189">
        <v>8</v>
      </c>
      <c r="P224" s="212" t="s">
        <v>340</v>
      </c>
      <c r="Q224" s="212" t="s">
        <v>361</v>
      </c>
      <c r="R224" s="212" t="s">
        <v>340</v>
      </c>
      <c r="S224" s="212" t="s">
        <v>160</v>
      </c>
      <c r="T224" s="212" t="s">
        <v>177</v>
      </c>
      <c r="U224" s="213"/>
      <c r="V224" s="212">
        <v>1</v>
      </c>
      <c r="W224" s="214"/>
    </row>
    <row r="225" spans="2:23" s="205" customFormat="1" x14ac:dyDescent="0.4">
      <c r="B225" s="206">
        <f t="shared" si="4"/>
        <v>213</v>
      </c>
      <c r="C225" s="183" t="s">
        <v>362</v>
      </c>
      <c r="D225" s="207" t="s">
        <v>160</v>
      </c>
      <c r="E225" s="123" t="s">
        <v>195</v>
      </c>
      <c r="F225" s="208" t="s">
        <v>335</v>
      </c>
      <c r="G225" s="206">
        <v>1</v>
      </c>
      <c r="H225" s="183">
        <v>13</v>
      </c>
      <c r="I225" s="209"/>
      <c r="J225" s="210"/>
      <c r="K225" s="189" t="s">
        <v>163</v>
      </c>
      <c r="L225" s="206" t="s">
        <v>164</v>
      </c>
      <c r="M225" s="183" t="s">
        <v>357</v>
      </c>
      <c r="N225" s="211"/>
      <c r="O225" s="189">
        <v>1</v>
      </c>
      <c r="P225" s="212" t="s">
        <v>340</v>
      </c>
      <c r="Q225" s="212" t="s">
        <v>358</v>
      </c>
      <c r="R225" s="212" t="s">
        <v>340</v>
      </c>
      <c r="S225" s="212">
        <v>1</v>
      </c>
      <c r="T225" s="212" t="s">
        <v>198</v>
      </c>
      <c r="U225" s="213"/>
      <c r="V225" s="212">
        <v>1</v>
      </c>
      <c r="W225" s="214"/>
    </row>
    <row r="226" spans="2:23" s="205" customFormat="1" ht="93.75" x14ac:dyDescent="0.4">
      <c r="B226" s="206">
        <f t="shared" si="4"/>
        <v>214</v>
      </c>
      <c r="C226" s="183" t="s">
        <v>363</v>
      </c>
      <c r="D226" s="207" t="s">
        <v>131</v>
      </c>
      <c r="E226" s="123" t="s">
        <v>201</v>
      </c>
      <c r="F226" s="208" t="s">
        <v>364</v>
      </c>
      <c r="G226" s="206">
        <v>1</v>
      </c>
      <c r="H226" s="183">
        <v>14</v>
      </c>
      <c r="I226" s="209">
        <v>29991231</v>
      </c>
      <c r="J226" s="210"/>
      <c r="K226" s="189" t="s">
        <v>163</v>
      </c>
      <c r="L226" s="206" t="s">
        <v>164</v>
      </c>
      <c r="M226" s="183" t="s">
        <v>252</v>
      </c>
      <c r="N226" s="211" t="s">
        <v>365</v>
      </c>
      <c r="O226" s="189">
        <v>8</v>
      </c>
      <c r="P226" s="212" t="s">
        <v>340</v>
      </c>
      <c r="Q226" s="212" t="s">
        <v>358</v>
      </c>
      <c r="R226" s="212" t="s">
        <v>340</v>
      </c>
      <c r="S226" s="212">
        <v>8</v>
      </c>
      <c r="T226" s="212" t="s">
        <v>177</v>
      </c>
      <c r="U226" s="213"/>
      <c r="V226" s="212">
        <v>1</v>
      </c>
      <c r="W226" s="214"/>
    </row>
    <row r="227" spans="2:23" s="205" customFormat="1" x14ac:dyDescent="0.4">
      <c r="B227" s="206">
        <f t="shared" si="4"/>
        <v>215</v>
      </c>
      <c r="C227" s="183" t="s">
        <v>366</v>
      </c>
      <c r="D227" s="207" t="s">
        <v>160</v>
      </c>
      <c r="E227" s="123" t="s">
        <v>195</v>
      </c>
      <c r="F227" s="208" t="s">
        <v>335</v>
      </c>
      <c r="G227" s="206">
        <v>1</v>
      </c>
      <c r="H227" s="183">
        <v>15</v>
      </c>
      <c r="I227" s="209"/>
      <c r="J227" s="210"/>
      <c r="K227" s="189" t="s">
        <v>163</v>
      </c>
      <c r="L227" s="206" t="s">
        <v>164</v>
      </c>
      <c r="M227" s="183" t="s">
        <v>357</v>
      </c>
      <c r="N227" s="211"/>
      <c r="O227" s="189">
        <v>1</v>
      </c>
      <c r="P227" s="212" t="s">
        <v>340</v>
      </c>
      <c r="Q227" s="212" t="s">
        <v>358</v>
      </c>
      <c r="R227" s="212" t="s">
        <v>340</v>
      </c>
      <c r="S227" s="212">
        <v>1</v>
      </c>
      <c r="T227" s="212" t="s">
        <v>198</v>
      </c>
      <c r="U227" s="213"/>
      <c r="V227" s="212">
        <v>1</v>
      </c>
      <c r="W227" s="214"/>
    </row>
    <row r="228" spans="2:23" s="205" customFormat="1" ht="35.25" customHeight="1" x14ac:dyDescent="0.4">
      <c r="B228" s="218">
        <f t="shared" si="4"/>
        <v>216</v>
      </c>
      <c r="C228" s="219" t="s">
        <v>647</v>
      </c>
      <c r="D228" s="220" t="s">
        <v>360</v>
      </c>
      <c r="E228" s="221" t="s">
        <v>201</v>
      </c>
      <c r="F228" s="222" t="s">
        <v>335</v>
      </c>
      <c r="G228" s="218">
        <v>1</v>
      </c>
      <c r="H228" s="183">
        <v>16</v>
      </c>
      <c r="I228" s="409">
        <v>1</v>
      </c>
      <c r="J228" s="410"/>
      <c r="K228" s="105" t="s">
        <v>163</v>
      </c>
      <c r="L228" s="401" t="s">
        <v>164</v>
      </c>
      <c r="M228" s="144" t="s">
        <v>644</v>
      </c>
      <c r="N228" s="402" t="s">
        <v>645</v>
      </c>
      <c r="O228" s="223">
        <v>1</v>
      </c>
      <c r="P228" s="224" t="s">
        <v>340</v>
      </c>
      <c r="Q228" s="224" t="s">
        <v>361</v>
      </c>
      <c r="R228" s="224" t="s">
        <v>340</v>
      </c>
      <c r="S228" s="224">
        <v>1</v>
      </c>
      <c r="T228" s="224" t="s">
        <v>177</v>
      </c>
      <c r="U228" s="225"/>
      <c r="V228" s="224">
        <v>1</v>
      </c>
      <c r="W228" s="214" t="s">
        <v>367</v>
      </c>
    </row>
    <row r="229" spans="2:23" s="205" customFormat="1" ht="37.5" x14ac:dyDescent="0.4">
      <c r="B229" s="206">
        <f t="shared" si="4"/>
        <v>217</v>
      </c>
      <c r="C229" s="183" t="s">
        <v>736</v>
      </c>
      <c r="D229" s="207" t="s">
        <v>368</v>
      </c>
      <c r="E229" s="123" t="s">
        <v>369</v>
      </c>
      <c r="F229" s="208" t="s">
        <v>335</v>
      </c>
      <c r="G229" s="206">
        <v>1</v>
      </c>
      <c r="H229" s="183">
        <v>17</v>
      </c>
      <c r="I229" s="135" t="str">
        <f ca="1">IF(INDIRECT("間接口座管理機関に関する届出書!K30")="","",INDIRECT("間接口座管理機関に関する届出書!K30"))</f>
        <v/>
      </c>
      <c r="J229" s="210"/>
      <c r="K229" s="189" t="s">
        <v>184</v>
      </c>
      <c r="L229" s="213" t="s">
        <v>221</v>
      </c>
      <c r="M229" s="118" t="s">
        <v>222</v>
      </c>
      <c r="N229" s="211"/>
      <c r="O229" s="189">
        <v>5</v>
      </c>
      <c r="P229" s="212" t="s">
        <v>340</v>
      </c>
      <c r="Q229" s="212" t="s">
        <v>8</v>
      </c>
      <c r="R229" s="212" t="s">
        <v>160</v>
      </c>
      <c r="S229" s="212" t="s">
        <v>160</v>
      </c>
      <c r="T229" s="212" t="s">
        <v>160</v>
      </c>
      <c r="U229" s="213"/>
      <c r="V229" s="212">
        <v>1</v>
      </c>
      <c r="W229" s="214"/>
    </row>
    <row r="230" spans="2:23" s="205" customFormat="1" ht="41.25" customHeight="1" x14ac:dyDescent="0.4">
      <c r="B230" s="206">
        <f t="shared" si="4"/>
        <v>218</v>
      </c>
      <c r="C230" s="183" t="s">
        <v>370</v>
      </c>
      <c r="D230" s="207" t="s">
        <v>160</v>
      </c>
      <c r="E230" s="123" t="s">
        <v>214</v>
      </c>
      <c r="F230" s="208" t="s">
        <v>335</v>
      </c>
      <c r="G230" s="206">
        <v>1</v>
      </c>
      <c r="H230" s="183">
        <v>18</v>
      </c>
      <c r="I230" s="209"/>
      <c r="J230" s="210"/>
      <c r="K230" s="189" t="s">
        <v>371</v>
      </c>
      <c r="L230" s="206" t="s">
        <v>164</v>
      </c>
      <c r="M230" s="183" t="s">
        <v>357</v>
      </c>
      <c r="N230" s="211"/>
      <c r="O230" s="189" t="s">
        <v>372</v>
      </c>
      <c r="P230" s="212" t="s">
        <v>340</v>
      </c>
      <c r="Q230" s="212" t="s">
        <v>8</v>
      </c>
      <c r="R230" s="212" t="s">
        <v>160</v>
      </c>
      <c r="S230" s="212" t="s">
        <v>160</v>
      </c>
      <c r="T230" s="212" t="s">
        <v>160</v>
      </c>
      <c r="U230" s="213"/>
      <c r="V230" s="212">
        <v>1</v>
      </c>
      <c r="W230" s="214"/>
    </row>
    <row r="231" spans="2:23" s="205" customFormat="1" ht="54.75" customHeight="1" x14ac:dyDescent="0.4">
      <c r="B231" s="206">
        <f t="shared" si="4"/>
        <v>219</v>
      </c>
      <c r="C231" s="183" t="s">
        <v>373</v>
      </c>
      <c r="D231" s="207" t="s">
        <v>160</v>
      </c>
      <c r="E231" s="123" t="s">
        <v>161</v>
      </c>
      <c r="F231" s="208" t="s">
        <v>335</v>
      </c>
      <c r="G231" s="206">
        <v>1</v>
      </c>
      <c r="H231" s="183">
        <v>19</v>
      </c>
      <c r="I231" s="135" t="str">
        <f ca="1">IF(INDIRECT("補記シート!D50")="","",INDIRECT("補記シート!D50"))</f>
        <v/>
      </c>
      <c r="J231" s="210"/>
      <c r="K231" s="189" t="s">
        <v>374</v>
      </c>
      <c r="L231" s="206" t="s">
        <v>164</v>
      </c>
      <c r="M231" s="217" t="s">
        <v>375</v>
      </c>
      <c r="N231" s="211"/>
      <c r="O231" s="189">
        <v>10</v>
      </c>
      <c r="P231" s="212" t="s">
        <v>340</v>
      </c>
      <c r="Q231" s="212" t="s">
        <v>8</v>
      </c>
      <c r="R231" s="212" t="s">
        <v>160</v>
      </c>
      <c r="S231" s="212" t="s">
        <v>160</v>
      </c>
      <c r="T231" s="212" t="s">
        <v>160</v>
      </c>
      <c r="U231" s="213"/>
      <c r="V231" s="212">
        <v>1</v>
      </c>
      <c r="W231" s="214"/>
    </row>
    <row r="232" spans="2:23" s="205" customFormat="1" ht="141" customHeight="1" x14ac:dyDescent="0.4">
      <c r="B232" s="206">
        <f t="shared" si="4"/>
        <v>220</v>
      </c>
      <c r="C232" s="183" t="s">
        <v>376</v>
      </c>
      <c r="D232" s="207" t="s">
        <v>160</v>
      </c>
      <c r="E232" s="123" t="s">
        <v>219</v>
      </c>
      <c r="F232" s="208" t="s">
        <v>335</v>
      </c>
      <c r="G232" s="206">
        <v>1</v>
      </c>
      <c r="H232" s="183">
        <v>20</v>
      </c>
      <c r="I232" s="411" t="str">
        <f ca="1">IF(I224="","",LEFT(I224,4)&amp;"/"&amp;MID(I224,5,2)&amp;"/"&amp;RIGHT(I224,2))</f>
        <v/>
      </c>
      <c r="J232" s="412"/>
      <c r="K232" s="439" t="s">
        <v>226</v>
      </c>
      <c r="L232" s="413" t="s">
        <v>164</v>
      </c>
      <c r="M232" s="414" t="s">
        <v>683</v>
      </c>
      <c r="N232" s="415"/>
      <c r="O232" s="189">
        <v>10</v>
      </c>
      <c r="P232" s="212" t="s">
        <v>340</v>
      </c>
      <c r="Q232" s="212" t="s">
        <v>8</v>
      </c>
      <c r="R232" s="212" t="s">
        <v>160</v>
      </c>
      <c r="S232" s="212" t="s">
        <v>160</v>
      </c>
      <c r="T232" s="212" t="s">
        <v>160</v>
      </c>
      <c r="U232" s="213"/>
      <c r="V232" s="212">
        <v>1</v>
      </c>
      <c r="W232" s="214"/>
    </row>
    <row r="233" spans="2:23" s="205" customFormat="1" ht="56.25" x14ac:dyDescent="0.4">
      <c r="B233" s="206">
        <f t="shared" si="4"/>
        <v>221</v>
      </c>
      <c r="C233" s="183" t="s">
        <v>377</v>
      </c>
      <c r="D233" s="207" t="s">
        <v>160</v>
      </c>
      <c r="E233" s="123" t="s">
        <v>229</v>
      </c>
      <c r="F233" s="208" t="s">
        <v>335</v>
      </c>
      <c r="G233" s="206">
        <v>1</v>
      </c>
      <c r="H233" s="183">
        <v>21</v>
      </c>
      <c r="I233" s="416" t="str">
        <f ca="1">LEFT(I221,4)&amp;"/"&amp;MID(I221,5,2)&amp;"/"&amp;RIGHT(I221,2)</f>
        <v>//</v>
      </c>
      <c r="J233" s="410"/>
      <c r="K233" s="440" t="s">
        <v>226</v>
      </c>
      <c r="L233" s="413" t="s">
        <v>164</v>
      </c>
      <c r="M233" s="414" t="s">
        <v>684</v>
      </c>
      <c r="N233" s="415"/>
      <c r="O233" s="189">
        <v>10</v>
      </c>
      <c r="P233" s="212" t="s">
        <v>340</v>
      </c>
      <c r="Q233" s="212" t="s">
        <v>8</v>
      </c>
      <c r="R233" s="212" t="s">
        <v>160</v>
      </c>
      <c r="S233" s="212" t="s">
        <v>160</v>
      </c>
      <c r="T233" s="212" t="s">
        <v>160</v>
      </c>
      <c r="U233" s="213"/>
      <c r="V233" s="212">
        <v>1</v>
      </c>
      <c r="W233" s="214"/>
    </row>
    <row r="234" spans="2:23" s="205" customFormat="1" x14ac:dyDescent="0.4">
      <c r="B234" s="206">
        <f t="shared" si="4"/>
        <v>222</v>
      </c>
      <c r="C234" s="183" t="s">
        <v>378</v>
      </c>
      <c r="D234" s="207" t="s">
        <v>160</v>
      </c>
      <c r="E234" s="123" t="s">
        <v>343</v>
      </c>
      <c r="F234" s="208" t="s">
        <v>335</v>
      </c>
      <c r="G234" s="206">
        <v>1</v>
      </c>
      <c r="H234" s="183">
        <v>22</v>
      </c>
      <c r="I234" s="135">
        <v>401768</v>
      </c>
      <c r="J234" s="226"/>
      <c r="K234" s="189" t="s">
        <v>371</v>
      </c>
      <c r="L234" s="206" t="s">
        <v>164</v>
      </c>
      <c r="M234" s="183" t="s">
        <v>233</v>
      </c>
      <c r="N234" s="211"/>
      <c r="O234" s="189">
        <v>10</v>
      </c>
      <c r="P234" s="212" t="s">
        <v>340</v>
      </c>
      <c r="Q234" s="212" t="s">
        <v>8</v>
      </c>
      <c r="R234" s="212" t="s">
        <v>160</v>
      </c>
      <c r="S234" s="212" t="s">
        <v>160</v>
      </c>
      <c r="T234" s="212" t="s">
        <v>160</v>
      </c>
      <c r="U234" s="213"/>
      <c r="V234" s="212">
        <v>1</v>
      </c>
      <c r="W234" s="227"/>
    </row>
    <row r="235" spans="2:23" s="205" customFormat="1" ht="19.5" thickBot="1" x14ac:dyDescent="0.45">
      <c r="B235" s="228">
        <f t="shared" si="4"/>
        <v>223</v>
      </c>
      <c r="C235" s="229" t="s">
        <v>379</v>
      </c>
      <c r="D235" s="230" t="s">
        <v>160</v>
      </c>
      <c r="E235" s="231" t="s">
        <v>161</v>
      </c>
      <c r="F235" s="232" t="s">
        <v>335</v>
      </c>
      <c r="G235" s="228">
        <v>1</v>
      </c>
      <c r="H235" s="229">
        <v>23</v>
      </c>
      <c r="I235" s="161">
        <v>401768</v>
      </c>
      <c r="J235" s="233"/>
      <c r="K235" s="235" t="s">
        <v>380</v>
      </c>
      <c r="L235" s="228" t="s">
        <v>381</v>
      </c>
      <c r="M235" s="229" t="s">
        <v>233</v>
      </c>
      <c r="N235" s="234"/>
      <c r="O235" s="235">
        <v>10</v>
      </c>
      <c r="P235" s="236" t="s">
        <v>340</v>
      </c>
      <c r="Q235" s="236" t="s">
        <v>8</v>
      </c>
      <c r="R235" s="236" t="s">
        <v>160</v>
      </c>
      <c r="S235" s="236" t="s">
        <v>160</v>
      </c>
      <c r="T235" s="236" t="s">
        <v>160</v>
      </c>
      <c r="U235" s="237"/>
      <c r="V235" s="236">
        <v>1</v>
      </c>
      <c r="W235" s="238"/>
    </row>
    <row r="236" spans="2:23" s="3" customFormat="1" ht="37.5" x14ac:dyDescent="0.4">
      <c r="B236" s="239">
        <f t="shared" si="4"/>
        <v>224</v>
      </c>
      <c r="C236" s="240" t="s">
        <v>159</v>
      </c>
      <c r="D236" s="171" t="s">
        <v>331</v>
      </c>
      <c r="E236" s="241" t="s">
        <v>382</v>
      </c>
      <c r="F236" s="242" t="s">
        <v>383</v>
      </c>
      <c r="G236" s="243">
        <v>1</v>
      </c>
      <c r="H236" s="243">
        <v>1</v>
      </c>
      <c r="I236" s="244"/>
      <c r="J236" s="245"/>
      <c r="K236" s="246" t="s">
        <v>380</v>
      </c>
      <c r="L236" s="243" t="s">
        <v>384</v>
      </c>
      <c r="M236" s="243" t="s">
        <v>385</v>
      </c>
      <c r="N236" s="247" t="s">
        <v>330</v>
      </c>
      <c r="O236" s="248" t="s">
        <v>386</v>
      </c>
      <c r="P236" s="191" t="s">
        <v>387</v>
      </c>
      <c r="Q236" s="249" t="s">
        <v>388</v>
      </c>
      <c r="R236" s="191" t="s">
        <v>386</v>
      </c>
      <c r="S236" s="191" t="s">
        <v>386</v>
      </c>
      <c r="T236" s="191" t="s">
        <v>386</v>
      </c>
      <c r="U236" s="250"/>
      <c r="V236" s="191">
        <v>1</v>
      </c>
      <c r="W236" s="251"/>
    </row>
    <row r="237" spans="2:23" s="3" customFormat="1" ht="56.25" x14ac:dyDescent="0.4">
      <c r="B237" s="4">
        <f t="shared" si="4"/>
        <v>225</v>
      </c>
      <c r="C237" s="252" t="s">
        <v>167</v>
      </c>
      <c r="D237" s="184" t="s">
        <v>331</v>
      </c>
      <c r="E237" s="253" t="s">
        <v>390</v>
      </c>
      <c r="F237" s="117" t="s">
        <v>391</v>
      </c>
      <c r="G237" s="147">
        <v>1</v>
      </c>
      <c r="H237" s="147">
        <v>2</v>
      </c>
      <c r="I237" s="110"/>
      <c r="J237" s="254"/>
      <c r="K237" s="255" t="s">
        <v>380</v>
      </c>
      <c r="L237" s="6" t="s">
        <v>164</v>
      </c>
      <c r="M237" s="243" t="s">
        <v>385</v>
      </c>
      <c r="N237" s="256" t="s">
        <v>336</v>
      </c>
      <c r="O237" s="257" t="s">
        <v>386</v>
      </c>
      <c r="P237" s="121" t="s">
        <v>386</v>
      </c>
      <c r="Q237" s="258" t="s">
        <v>388</v>
      </c>
      <c r="R237" s="121" t="s">
        <v>387</v>
      </c>
      <c r="S237" s="121" t="s">
        <v>386</v>
      </c>
      <c r="T237" s="121" t="s">
        <v>387</v>
      </c>
      <c r="U237" s="259"/>
      <c r="V237" s="260">
        <v>1</v>
      </c>
      <c r="W237" s="153"/>
    </row>
    <row r="238" spans="2:23" s="3" customFormat="1" ht="56.25" x14ac:dyDescent="0.4">
      <c r="B238" s="4">
        <f t="shared" si="4"/>
        <v>226</v>
      </c>
      <c r="C238" s="252" t="s">
        <v>169</v>
      </c>
      <c r="D238" s="184" t="s">
        <v>14</v>
      </c>
      <c r="E238" s="253" t="s">
        <v>390</v>
      </c>
      <c r="F238" s="117" t="s">
        <v>391</v>
      </c>
      <c r="G238" s="147">
        <v>1</v>
      </c>
      <c r="H238" s="147">
        <v>3</v>
      </c>
      <c r="I238" s="110"/>
      <c r="J238" s="254"/>
      <c r="K238" s="255" t="s">
        <v>380</v>
      </c>
      <c r="L238" s="6" t="s">
        <v>164</v>
      </c>
      <c r="M238" s="243" t="s">
        <v>396</v>
      </c>
      <c r="N238" s="256" t="s">
        <v>336</v>
      </c>
      <c r="O238" s="257" t="s">
        <v>386</v>
      </c>
      <c r="P238" s="121" t="s">
        <v>386</v>
      </c>
      <c r="Q238" s="258" t="s">
        <v>388</v>
      </c>
      <c r="R238" s="121" t="s">
        <v>386</v>
      </c>
      <c r="S238" s="121" t="s">
        <v>386</v>
      </c>
      <c r="T238" s="121" t="s">
        <v>386</v>
      </c>
      <c r="U238" s="259"/>
      <c r="V238" s="260">
        <v>1</v>
      </c>
      <c r="W238" s="153"/>
    </row>
    <row r="239" spans="2:23" s="3" customFormat="1" ht="56.25" x14ac:dyDescent="0.4">
      <c r="B239" s="4">
        <f t="shared" si="4"/>
        <v>227</v>
      </c>
      <c r="C239" s="252" t="s">
        <v>170</v>
      </c>
      <c r="D239" s="184" t="s">
        <v>331</v>
      </c>
      <c r="E239" s="253" t="s">
        <v>382</v>
      </c>
      <c r="F239" s="117" t="s">
        <v>391</v>
      </c>
      <c r="G239" s="147">
        <v>1</v>
      </c>
      <c r="H239" s="147">
        <v>4</v>
      </c>
      <c r="I239" s="110"/>
      <c r="J239" s="254"/>
      <c r="K239" s="255" t="s">
        <v>380</v>
      </c>
      <c r="L239" s="6" t="s">
        <v>164</v>
      </c>
      <c r="M239" s="243" t="s">
        <v>385</v>
      </c>
      <c r="N239" s="256" t="s">
        <v>336</v>
      </c>
      <c r="O239" s="257" t="s">
        <v>386</v>
      </c>
      <c r="P239" s="121" t="s">
        <v>386</v>
      </c>
      <c r="Q239" s="258" t="s">
        <v>388</v>
      </c>
      <c r="R239" s="121" t="s">
        <v>386</v>
      </c>
      <c r="S239" s="121" t="s">
        <v>387</v>
      </c>
      <c r="T239" s="121" t="s">
        <v>386</v>
      </c>
      <c r="U239" s="259"/>
      <c r="V239" s="260">
        <v>1</v>
      </c>
      <c r="W239" s="153"/>
    </row>
    <row r="240" spans="2:23" s="3" customFormat="1" ht="56.25" x14ac:dyDescent="0.4">
      <c r="B240" s="4">
        <f t="shared" si="4"/>
        <v>228</v>
      </c>
      <c r="C240" s="252" t="s">
        <v>171</v>
      </c>
      <c r="D240" s="184" t="s">
        <v>14</v>
      </c>
      <c r="E240" s="253" t="s">
        <v>390</v>
      </c>
      <c r="F240" s="117" t="s">
        <v>391</v>
      </c>
      <c r="G240" s="147">
        <v>1</v>
      </c>
      <c r="H240" s="147">
        <v>5</v>
      </c>
      <c r="I240" s="110"/>
      <c r="J240" s="254"/>
      <c r="K240" s="255" t="s">
        <v>380</v>
      </c>
      <c r="L240" s="6" t="s">
        <v>164</v>
      </c>
      <c r="M240" s="243" t="s">
        <v>385</v>
      </c>
      <c r="N240" s="256" t="s">
        <v>336</v>
      </c>
      <c r="O240" s="257" t="s">
        <v>387</v>
      </c>
      <c r="P240" s="121" t="s">
        <v>386</v>
      </c>
      <c r="Q240" s="258" t="s">
        <v>388</v>
      </c>
      <c r="R240" s="121" t="s">
        <v>387</v>
      </c>
      <c r="S240" s="121" t="s">
        <v>387</v>
      </c>
      <c r="T240" s="121" t="s">
        <v>386</v>
      </c>
      <c r="U240" s="259"/>
      <c r="V240" s="260">
        <v>1</v>
      </c>
      <c r="W240" s="153"/>
    </row>
    <row r="241" spans="2:23" s="3" customFormat="1" ht="107.25" customHeight="1" x14ac:dyDescent="0.4">
      <c r="B241" s="239">
        <f t="shared" si="4"/>
        <v>229</v>
      </c>
      <c r="C241" s="261" t="s">
        <v>338</v>
      </c>
      <c r="D241" s="195" t="s">
        <v>160</v>
      </c>
      <c r="E241" s="253" t="s">
        <v>390</v>
      </c>
      <c r="F241" s="117" t="s">
        <v>391</v>
      </c>
      <c r="G241" s="147">
        <v>1</v>
      </c>
      <c r="H241" s="147">
        <v>6</v>
      </c>
      <c r="I241" s="244">
        <v>661000</v>
      </c>
      <c r="J241" s="210"/>
      <c r="K241" s="255" t="s">
        <v>380</v>
      </c>
      <c r="L241" s="6" t="s">
        <v>164</v>
      </c>
      <c r="M241" s="147" t="s">
        <v>397</v>
      </c>
      <c r="N241" s="252"/>
      <c r="O241" s="248">
        <v>6</v>
      </c>
      <c r="P241" s="191" t="s">
        <v>398</v>
      </c>
      <c r="Q241" s="191" t="s">
        <v>341</v>
      </c>
      <c r="R241" s="191" t="s">
        <v>398</v>
      </c>
      <c r="S241" s="191">
        <v>6</v>
      </c>
      <c r="T241" s="191" t="s">
        <v>177</v>
      </c>
      <c r="U241" s="262"/>
      <c r="V241" s="260">
        <v>1</v>
      </c>
      <c r="W241" s="214"/>
    </row>
    <row r="242" spans="2:23" s="3" customFormat="1" ht="65.25" customHeight="1" x14ac:dyDescent="0.4">
      <c r="B242" s="6">
        <f t="shared" si="4"/>
        <v>230</v>
      </c>
      <c r="C242" s="263" t="s">
        <v>342</v>
      </c>
      <c r="D242" s="195" t="s">
        <v>160</v>
      </c>
      <c r="E242" s="253" t="s">
        <v>390</v>
      </c>
      <c r="F242" s="117" t="s">
        <v>391</v>
      </c>
      <c r="G242" s="147">
        <v>1</v>
      </c>
      <c r="H242" s="147">
        <v>7</v>
      </c>
      <c r="I242" s="110" t="s">
        <v>399</v>
      </c>
      <c r="J242" s="210"/>
      <c r="K242" s="255" t="s">
        <v>380</v>
      </c>
      <c r="L242" s="6" t="s">
        <v>164</v>
      </c>
      <c r="M242" s="147" t="s">
        <v>400</v>
      </c>
      <c r="N242" s="252"/>
      <c r="O242" s="114">
        <v>3</v>
      </c>
      <c r="P242" s="5" t="s">
        <v>398</v>
      </c>
      <c r="Q242" s="5" t="s">
        <v>341</v>
      </c>
      <c r="R242" s="5" t="s">
        <v>398</v>
      </c>
      <c r="S242" s="5">
        <v>3</v>
      </c>
      <c r="T242" s="5" t="s">
        <v>181</v>
      </c>
      <c r="U242" s="146"/>
      <c r="V242" s="260">
        <v>1</v>
      </c>
      <c r="W242" s="214"/>
    </row>
    <row r="243" spans="2:23" s="3" customFormat="1" ht="37.5" x14ac:dyDescent="0.4">
      <c r="B243" s="6">
        <f t="shared" si="4"/>
        <v>231</v>
      </c>
      <c r="C243" s="7" t="s">
        <v>346</v>
      </c>
      <c r="D243" s="220" t="s">
        <v>360</v>
      </c>
      <c r="E243" s="253" t="s">
        <v>401</v>
      </c>
      <c r="F243" s="117" t="s">
        <v>391</v>
      </c>
      <c r="G243" s="147">
        <v>1</v>
      </c>
      <c r="H243" s="147">
        <v>8</v>
      </c>
      <c r="I243" s="264">
        <f ca="1">INDIRECT("補記シート!D51")</f>
        <v>0</v>
      </c>
      <c r="J243" s="265"/>
      <c r="K243" s="266" t="s">
        <v>374</v>
      </c>
      <c r="L243" s="6" t="s">
        <v>164</v>
      </c>
      <c r="M243" s="7" t="s">
        <v>185</v>
      </c>
      <c r="N243" s="118"/>
      <c r="O243" s="114">
        <v>7</v>
      </c>
      <c r="P243" s="5" t="s">
        <v>398</v>
      </c>
      <c r="Q243" s="5" t="s">
        <v>341</v>
      </c>
      <c r="R243" s="5" t="s">
        <v>398</v>
      </c>
      <c r="S243" s="5">
        <v>7</v>
      </c>
      <c r="T243" s="5" t="s">
        <v>186</v>
      </c>
      <c r="U243" s="151"/>
      <c r="V243" s="260">
        <v>1</v>
      </c>
      <c r="W243" s="113"/>
    </row>
    <row r="244" spans="2:23" s="3" customFormat="1" ht="54" customHeight="1" x14ac:dyDescent="0.4">
      <c r="B244" s="4">
        <f t="shared" si="4"/>
        <v>232</v>
      </c>
      <c r="C244" s="7" t="s">
        <v>402</v>
      </c>
      <c r="D244" s="220" t="s">
        <v>347</v>
      </c>
      <c r="E244" s="253" t="s">
        <v>401</v>
      </c>
      <c r="F244" s="117" t="s">
        <v>391</v>
      </c>
      <c r="G244" s="147">
        <v>1</v>
      </c>
      <c r="H244" s="147">
        <v>9</v>
      </c>
      <c r="I244" s="187" t="str">
        <f ca="1">IF(INDIRECT("補記シート!D52")="","",INDIRECT("補記シート!D52"))</f>
        <v/>
      </c>
      <c r="J244" s="265"/>
      <c r="K244" s="266" t="s">
        <v>374</v>
      </c>
      <c r="L244" s="7" t="s">
        <v>403</v>
      </c>
      <c r="M244" s="7" t="s">
        <v>185</v>
      </c>
      <c r="N244" s="118"/>
      <c r="O244" s="114">
        <v>2</v>
      </c>
      <c r="P244" s="5" t="s">
        <v>398</v>
      </c>
      <c r="Q244" s="5" t="s">
        <v>341</v>
      </c>
      <c r="R244" s="5" t="s">
        <v>398</v>
      </c>
      <c r="S244" s="5">
        <v>2</v>
      </c>
      <c r="T244" s="5" t="s">
        <v>177</v>
      </c>
      <c r="U244" s="151"/>
      <c r="V244" s="260">
        <v>1</v>
      </c>
      <c r="W244" s="113"/>
    </row>
    <row r="245" spans="2:23" s="3" customFormat="1" ht="37.5" x14ac:dyDescent="0.4">
      <c r="B245" s="6">
        <f t="shared" si="4"/>
        <v>233</v>
      </c>
      <c r="C245" s="7" t="s">
        <v>348</v>
      </c>
      <c r="D245" s="220" t="s">
        <v>352</v>
      </c>
      <c r="E245" s="253" t="s">
        <v>401</v>
      </c>
      <c r="F245" s="117" t="s">
        <v>391</v>
      </c>
      <c r="G245" s="147">
        <v>1</v>
      </c>
      <c r="H245" s="147">
        <v>10</v>
      </c>
      <c r="I245" s="110" t="str">
        <f ca="1">IF(INDIRECT("補記シート!D53")="","",INDIRECT("補記シート!D53"))</f>
        <v/>
      </c>
      <c r="J245" s="265"/>
      <c r="K245" s="266" t="s">
        <v>374</v>
      </c>
      <c r="L245" s="6" t="s">
        <v>164</v>
      </c>
      <c r="M245" s="118" t="s">
        <v>404</v>
      </c>
      <c r="N245" s="118"/>
      <c r="O245" s="114">
        <v>8</v>
      </c>
      <c r="P245" s="5" t="s">
        <v>398</v>
      </c>
      <c r="Q245" s="5" t="s">
        <v>341</v>
      </c>
      <c r="R245" s="5" t="s">
        <v>398</v>
      </c>
      <c r="S245" s="5">
        <v>8</v>
      </c>
      <c r="T245" s="5" t="s">
        <v>177</v>
      </c>
      <c r="U245" s="151"/>
      <c r="V245" s="260">
        <v>1</v>
      </c>
      <c r="W245" s="113"/>
    </row>
    <row r="246" spans="2:23" s="3" customFormat="1" ht="250.5" customHeight="1" x14ac:dyDescent="0.4">
      <c r="B246" s="4">
        <f t="shared" si="4"/>
        <v>234</v>
      </c>
      <c r="C246" s="263" t="s">
        <v>351</v>
      </c>
      <c r="D246" s="220" t="s">
        <v>405</v>
      </c>
      <c r="E246" s="253" t="s">
        <v>406</v>
      </c>
      <c r="F246" s="117" t="s">
        <v>391</v>
      </c>
      <c r="G246" s="147">
        <v>1</v>
      </c>
      <c r="H246" s="147">
        <v>11</v>
      </c>
      <c r="I246" s="110" t="str">
        <f ca="1">IF(AND(INDIRECT("間接口座管理機関に関する届出書!K28")="○",INDIRECT("間接口座管理機関に関する届出書!K25")&lt;&gt;"",I243&lt;&gt;"",I244&lt;&gt;""),IF(INDIRECT("間接口座管理機関に関する届出書!K25")="新規開設",1,2),"")</f>
        <v/>
      </c>
      <c r="J246" s="254"/>
      <c r="K246" s="114" t="s">
        <v>220</v>
      </c>
      <c r="L246" s="7" t="s">
        <v>354</v>
      </c>
      <c r="M246" s="396" t="s">
        <v>716</v>
      </c>
      <c r="N246" s="118"/>
      <c r="O246" s="114">
        <v>1</v>
      </c>
      <c r="P246" s="5" t="s">
        <v>398</v>
      </c>
      <c r="Q246" s="5" t="s">
        <v>341</v>
      </c>
      <c r="R246" s="5" t="s">
        <v>398</v>
      </c>
      <c r="S246" s="5">
        <v>1</v>
      </c>
      <c r="T246" s="5" t="s">
        <v>177</v>
      </c>
      <c r="U246" s="152"/>
      <c r="V246" s="260">
        <v>1</v>
      </c>
      <c r="W246" s="113"/>
    </row>
    <row r="247" spans="2:23" s="3" customFormat="1" ht="45" customHeight="1" x14ac:dyDescent="0.4">
      <c r="B247" s="6">
        <f t="shared" si="4"/>
        <v>235</v>
      </c>
      <c r="C247" s="263" t="s">
        <v>356</v>
      </c>
      <c r="D247" s="117" t="s">
        <v>407</v>
      </c>
      <c r="E247" s="267" t="s">
        <v>408</v>
      </c>
      <c r="F247" s="117" t="s">
        <v>391</v>
      </c>
      <c r="G247" s="147">
        <v>1</v>
      </c>
      <c r="H247" s="147">
        <v>12</v>
      </c>
      <c r="I247" s="110"/>
      <c r="J247" s="254"/>
      <c r="K247" s="255" t="s">
        <v>380</v>
      </c>
      <c r="L247" s="6" t="s">
        <v>164</v>
      </c>
      <c r="M247" s="186" t="s">
        <v>165</v>
      </c>
      <c r="N247" s="118"/>
      <c r="O247" s="114">
        <v>1</v>
      </c>
      <c r="P247" s="5" t="s">
        <v>398</v>
      </c>
      <c r="Q247" s="5" t="s">
        <v>358</v>
      </c>
      <c r="R247" s="5" t="s">
        <v>398</v>
      </c>
      <c r="S247" s="5">
        <v>1</v>
      </c>
      <c r="T247" s="5" t="s">
        <v>198</v>
      </c>
      <c r="U247" s="7"/>
      <c r="V247" s="260">
        <v>1</v>
      </c>
      <c r="W247" s="153"/>
    </row>
    <row r="248" spans="2:23" s="3" customFormat="1" ht="75" x14ac:dyDescent="0.4">
      <c r="B248" s="4">
        <f t="shared" si="4"/>
        <v>236</v>
      </c>
      <c r="C248" s="7" t="s">
        <v>359</v>
      </c>
      <c r="D248" s="220" t="s">
        <v>360</v>
      </c>
      <c r="E248" s="112" t="s">
        <v>409</v>
      </c>
      <c r="F248" s="117" t="s">
        <v>391</v>
      </c>
      <c r="G248" s="147">
        <v>1</v>
      </c>
      <c r="H248" s="147">
        <v>13</v>
      </c>
      <c r="I248" s="264" t="str">
        <f ca="1">IF(I246=1,TEXT(DATE(INDIRECT("間接口座管理機関に関する届出書!K26"),INDIRECT("間接口座管理機関に関する届出書!Q26"),INDIRECT("間接口座管理機関に関する届出書!W26")),"YYYYMMDD"),"")</f>
        <v/>
      </c>
      <c r="J248" s="265"/>
      <c r="K248" s="266" t="s">
        <v>220</v>
      </c>
      <c r="L248" s="7" t="s">
        <v>203</v>
      </c>
      <c r="M248" s="118" t="s">
        <v>204</v>
      </c>
      <c r="N248" s="118"/>
      <c r="O248" s="114">
        <v>8</v>
      </c>
      <c r="P248" s="5" t="s">
        <v>398</v>
      </c>
      <c r="Q248" s="5" t="s">
        <v>361</v>
      </c>
      <c r="R248" s="5" t="s">
        <v>398</v>
      </c>
      <c r="S248" s="5">
        <v>8</v>
      </c>
      <c r="T248" s="5" t="s">
        <v>177</v>
      </c>
      <c r="U248" s="7"/>
      <c r="V248" s="260">
        <v>1</v>
      </c>
      <c r="W248" s="113"/>
    </row>
    <row r="249" spans="2:23" s="3" customFormat="1" x14ac:dyDescent="0.4">
      <c r="B249" s="6">
        <f t="shared" si="4"/>
        <v>237</v>
      </c>
      <c r="C249" s="263" t="s">
        <v>362</v>
      </c>
      <c r="D249" s="195" t="s">
        <v>160</v>
      </c>
      <c r="E249" s="267" t="s">
        <v>410</v>
      </c>
      <c r="F249" s="117" t="s">
        <v>391</v>
      </c>
      <c r="G249" s="147">
        <v>1</v>
      </c>
      <c r="H249" s="147">
        <v>14</v>
      </c>
      <c r="I249" s="110"/>
      <c r="J249" s="254"/>
      <c r="K249" s="266" t="s">
        <v>380</v>
      </c>
      <c r="L249" s="6" t="s">
        <v>164</v>
      </c>
      <c r="M249" s="243" t="s">
        <v>385</v>
      </c>
      <c r="N249" s="240"/>
      <c r="O249" s="114">
        <v>1</v>
      </c>
      <c r="P249" s="5" t="s">
        <v>398</v>
      </c>
      <c r="Q249" s="5" t="s">
        <v>358</v>
      </c>
      <c r="R249" s="5" t="s">
        <v>398</v>
      </c>
      <c r="S249" s="5">
        <v>1</v>
      </c>
      <c r="T249" s="5" t="s">
        <v>198</v>
      </c>
      <c r="U249" s="146"/>
      <c r="V249" s="260">
        <v>1</v>
      </c>
      <c r="W249" s="153"/>
    </row>
    <row r="250" spans="2:23" s="3" customFormat="1" x14ac:dyDescent="0.4">
      <c r="B250" s="4">
        <f t="shared" si="4"/>
        <v>238</v>
      </c>
      <c r="C250" s="263" t="s">
        <v>363</v>
      </c>
      <c r="D250" s="220" t="s">
        <v>411</v>
      </c>
      <c r="E250" s="112" t="s">
        <v>412</v>
      </c>
      <c r="F250" s="117" t="s">
        <v>391</v>
      </c>
      <c r="G250" s="147">
        <v>1</v>
      </c>
      <c r="H250" s="147">
        <v>15</v>
      </c>
      <c r="I250" s="110">
        <v>29991231</v>
      </c>
      <c r="J250" s="111"/>
      <c r="K250" s="266" t="s">
        <v>380</v>
      </c>
      <c r="L250" s="6" t="s">
        <v>164</v>
      </c>
      <c r="M250" s="243" t="s">
        <v>413</v>
      </c>
      <c r="N250" s="240"/>
      <c r="O250" s="114">
        <v>8</v>
      </c>
      <c r="P250" s="5" t="s">
        <v>398</v>
      </c>
      <c r="Q250" s="5" t="s">
        <v>358</v>
      </c>
      <c r="R250" s="5" t="s">
        <v>398</v>
      </c>
      <c r="S250" s="5">
        <v>8</v>
      </c>
      <c r="T250" s="5" t="s">
        <v>177</v>
      </c>
      <c r="U250" s="146"/>
      <c r="V250" s="260">
        <v>1</v>
      </c>
      <c r="W250" s="155"/>
    </row>
    <row r="251" spans="2:23" s="3" customFormat="1" x14ac:dyDescent="0.4">
      <c r="B251" s="6">
        <f t="shared" si="4"/>
        <v>239</v>
      </c>
      <c r="C251" s="126" t="s">
        <v>253</v>
      </c>
      <c r="D251" s="195" t="s">
        <v>160</v>
      </c>
      <c r="E251" s="267" t="s">
        <v>414</v>
      </c>
      <c r="F251" s="117" t="s">
        <v>391</v>
      </c>
      <c r="G251" s="147">
        <v>1</v>
      </c>
      <c r="H251" s="147">
        <v>16</v>
      </c>
      <c r="I251" s="110"/>
      <c r="J251" s="254"/>
      <c r="K251" s="266" t="s">
        <v>380</v>
      </c>
      <c r="L251" s="6" t="s">
        <v>164</v>
      </c>
      <c r="M251" s="243" t="s">
        <v>415</v>
      </c>
      <c r="N251" s="240"/>
      <c r="O251" s="114">
        <v>1</v>
      </c>
      <c r="P251" s="5" t="s">
        <v>398</v>
      </c>
      <c r="Q251" s="5" t="s">
        <v>358</v>
      </c>
      <c r="R251" s="5" t="s">
        <v>398</v>
      </c>
      <c r="S251" s="5">
        <v>1</v>
      </c>
      <c r="T251" s="5" t="s">
        <v>198</v>
      </c>
      <c r="U251" s="146"/>
      <c r="V251" s="260">
        <v>1</v>
      </c>
      <c r="W251" s="153"/>
    </row>
    <row r="252" spans="2:23" s="3" customFormat="1" ht="37.5" x14ac:dyDescent="0.4">
      <c r="B252" s="4">
        <f t="shared" si="4"/>
        <v>240</v>
      </c>
      <c r="C252" s="263" t="s">
        <v>416</v>
      </c>
      <c r="D252" s="220" t="s">
        <v>417</v>
      </c>
      <c r="E252" s="112" t="s">
        <v>409</v>
      </c>
      <c r="F252" s="117" t="s">
        <v>391</v>
      </c>
      <c r="G252" s="147">
        <v>1</v>
      </c>
      <c r="H252" s="147">
        <v>17</v>
      </c>
      <c r="I252" s="110" t="str">
        <f ca="1">IF(INDIRECT("補記シート!D54")="","",INDIRECT("補記シート!D54"))</f>
        <v/>
      </c>
      <c r="J252" s="111"/>
      <c r="K252" s="268" t="s">
        <v>374</v>
      </c>
      <c r="L252" s="6" t="s">
        <v>164</v>
      </c>
      <c r="M252" s="118" t="s">
        <v>276</v>
      </c>
      <c r="N252" s="118"/>
      <c r="O252" s="114">
        <v>7</v>
      </c>
      <c r="P252" s="5" t="s">
        <v>398</v>
      </c>
      <c r="Q252" s="5" t="s">
        <v>361</v>
      </c>
      <c r="R252" s="5" t="s">
        <v>398</v>
      </c>
      <c r="S252" s="5">
        <v>7</v>
      </c>
      <c r="T252" s="5" t="s">
        <v>186</v>
      </c>
      <c r="U252" s="7"/>
      <c r="V252" s="260">
        <v>1</v>
      </c>
      <c r="W252" s="155"/>
    </row>
    <row r="253" spans="2:23" s="3" customFormat="1" x14ac:dyDescent="0.4">
      <c r="B253" s="6">
        <f t="shared" si="4"/>
        <v>241</v>
      </c>
      <c r="C253" s="263" t="s">
        <v>712</v>
      </c>
      <c r="D253" s="195" t="s">
        <v>160</v>
      </c>
      <c r="E253" s="267" t="s">
        <v>414</v>
      </c>
      <c r="F253" s="117" t="s">
        <v>391</v>
      </c>
      <c r="G253" s="147">
        <v>1</v>
      </c>
      <c r="H253" s="147">
        <v>18</v>
      </c>
      <c r="I253" s="110"/>
      <c r="J253" s="265"/>
      <c r="K253" s="266" t="s">
        <v>380</v>
      </c>
      <c r="L253" s="6" t="s">
        <v>164</v>
      </c>
      <c r="M253" s="243" t="s">
        <v>385</v>
      </c>
      <c r="N253" s="240"/>
      <c r="O253" s="114">
        <v>1</v>
      </c>
      <c r="P253" s="5" t="s">
        <v>398</v>
      </c>
      <c r="Q253" s="5" t="s">
        <v>358</v>
      </c>
      <c r="R253" s="5" t="s">
        <v>398</v>
      </c>
      <c r="S253" s="5">
        <v>1</v>
      </c>
      <c r="T253" s="5" t="s">
        <v>198</v>
      </c>
      <c r="U253" s="190"/>
      <c r="V253" s="260">
        <v>1</v>
      </c>
      <c r="W253" s="113"/>
    </row>
    <row r="254" spans="2:23" s="3" customFormat="1" ht="37.5" x14ac:dyDescent="0.4">
      <c r="B254" s="4">
        <f t="shared" si="4"/>
        <v>242</v>
      </c>
      <c r="C254" s="263" t="s">
        <v>713</v>
      </c>
      <c r="D254" s="142" t="s">
        <v>183</v>
      </c>
      <c r="E254" s="112" t="s">
        <v>419</v>
      </c>
      <c r="F254" s="117" t="s">
        <v>391</v>
      </c>
      <c r="G254" s="147">
        <v>1</v>
      </c>
      <c r="H254" s="147">
        <v>19</v>
      </c>
      <c r="I254" s="110" t="str">
        <f ca="1">IF(INDIRECT("補記シート!D55")="","",INDIRECT("補記シート!D55"))</f>
        <v/>
      </c>
      <c r="J254" s="111"/>
      <c r="K254" s="268" t="s">
        <v>374</v>
      </c>
      <c r="L254" s="6" t="s">
        <v>164</v>
      </c>
      <c r="M254" s="7" t="s">
        <v>258</v>
      </c>
      <c r="N254" s="113" t="s">
        <v>420</v>
      </c>
      <c r="O254" s="114">
        <v>2</v>
      </c>
      <c r="P254" s="5" t="s">
        <v>398</v>
      </c>
      <c r="Q254" s="5" t="s">
        <v>361</v>
      </c>
      <c r="R254" s="5" t="s">
        <v>398</v>
      </c>
      <c r="S254" s="5">
        <v>2</v>
      </c>
      <c r="T254" s="5" t="s">
        <v>181</v>
      </c>
      <c r="U254" s="7"/>
      <c r="V254" s="260">
        <v>1</v>
      </c>
      <c r="W254" s="155"/>
    </row>
    <row r="255" spans="2:23" s="3" customFormat="1" x14ac:dyDescent="0.4">
      <c r="B255" s="6">
        <f t="shared" si="4"/>
        <v>243</v>
      </c>
      <c r="C255" s="263" t="s">
        <v>421</v>
      </c>
      <c r="D255" s="195" t="s">
        <v>160</v>
      </c>
      <c r="E255" s="267" t="s">
        <v>414</v>
      </c>
      <c r="F255" s="117" t="s">
        <v>391</v>
      </c>
      <c r="G255" s="147">
        <v>1</v>
      </c>
      <c r="H255" s="147">
        <v>20</v>
      </c>
      <c r="I255" s="110"/>
      <c r="J255" s="265"/>
      <c r="K255" s="266" t="s">
        <v>380</v>
      </c>
      <c r="L255" s="6" t="s">
        <v>164</v>
      </c>
      <c r="M255" s="243" t="s">
        <v>385</v>
      </c>
      <c r="N255" s="240"/>
      <c r="O255" s="114">
        <v>1</v>
      </c>
      <c r="P255" s="5" t="s">
        <v>398</v>
      </c>
      <c r="Q255" s="5" t="s">
        <v>358</v>
      </c>
      <c r="R255" s="5" t="s">
        <v>398</v>
      </c>
      <c r="S255" s="5">
        <v>1</v>
      </c>
      <c r="T255" s="5" t="s">
        <v>198</v>
      </c>
      <c r="U255" s="7"/>
      <c r="V255" s="260">
        <v>1</v>
      </c>
      <c r="W255" s="113"/>
    </row>
    <row r="256" spans="2:23" s="3" customFormat="1" ht="37.5" x14ac:dyDescent="0.4">
      <c r="B256" s="4">
        <f t="shared" si="4"/>
        <v>244</v>
      </c>
      <c r="C256" s="263" t="s">
        <v>422</v>
      </c>
      <c r="D256" s="207" t="s">
        <v>360</v>
      </c>
      <c r="E256" s="112" t="s">
        <v>412</v>
      </c>
      <c r="F256" s="117" t="s">
        <v>391</v>
      </c>
      <c r="G256" s="147">
        <v>1</v>
      </c>
      <c r="H256" s="147">
        <v>21</v>
      </c>
      <c r="I256" s="110" t="str">
        <f ca="1">IF(INDIRECT("補記シート!D56")="","",INDIRECT("補記シート!D56"))</f>
        <v/>
      </c>
      <c r="J256" s="269"/>
      <c r="K256" s="268" t="s">
        <v>374</v>
      </c>
      <c r="L256" s="6" t="s">
        <v>164</v>
      </c>
      <c r="M256" s="118" t="s">
        <v>423</v>
      </c>
      <c r="N256" s="118"/>
      <c r="O256" s="114">
        <v>2</v>
      </c>
      <c r="P256" s="5" t="s">
        <v>398</v>
      </c>
      <c r="Q256" s="5" t="s">
        <v>358</v>
      </c>
      <c r="R256" s="5" t="s">
        <v>398</v>
      </c>
      <c r="S256" s="5">
        <v>2</v>
      </c>
      <c r="T256" s="5" t="s">
        <v>177</v>
      </c>
      <c r="U256" s="262"/>
      <c r="V256" s="260">
        <v>1</v>
      </c>
      <c r="W256" s="270"/>
    </row>
    <row r="257" spans="2:23" x14ac:dyDescent="0.4">
      <c r="B257" s="239">
        <f t="shared" si="4"/>
        <v>245</v>
      </c>
      <c r="C257" s="271" t="s">
        <v>370</v>
      </c>
      <c r="D257" s="195" t="s">
        <v>160</v>
      </c>
      <c r="E257" s="272" t="s">
        <v>390</v>
      </c>
      <c r="F257" s="117" t="s">
        <v>391</v>
      </c>
      <c r="G257" s="147">
        <v>1</v>
      </c>
      <c r="H257" s="147">
        <v>22</v>
      </c>
      <c r="I257" s="273"/>
      <c r="J257" s="274"/>
      <c r="K257" s="275" t="s">
        <v>380</v>
      </c>
      <c r="L257" s="6" t="s">
        <v>164</v>
      </c>
      <c r="M257" s="243" t="s">
        <v>396</v>
      </c>
      <c r="N257" s="240"/>
      <c r="O257" s="201" t="s">
        <v>425</v>
      </c>
      <c r="P257" s="191" t="s">
        <v>398</v>
      </c>
      <c r="Q257" s="276"/>
      <c r="R257" s="276"/>
      <c r="S257" s="276"/>
      <c r="T257" s="276"/>
      <c r="U257" s="277"/>
      <c r="V257" s="260">
        <v>1</v>
      </c>
      <c r="W257" s="278"/>
    </row>
    <row r="258" spans="2:23" ht="37.5" x14ac:dyDescent="0.4">
      <c r="B258" s="4">
        <f t="shared" si="4"/>
        <v>246</v>
      </c>
      <c r="C258" s="7" t="s">
        <v>426</v>
      </c>
      <c r="D258" s="195" t="s">
        <v>160</v>
      </c>
      <c r="E258" s="112" t="s">
        <v>427</v>
      </c>
      <c r="F258" s="117" t="s">
        <v>391</v>
      </c>
      <c r="G258" s="147">
        <v>1</v>
      </c>
      <c r="H258" s="147">
        <v>23</v>
      </c>
      <c r="I258" s="110" t="str">
        <f ca="1">IF(INDIRECT("間接口座管理機関に関する届出書!K30")="","",INDIRECT("間接口座管理機関に関する届出書!K30"))</f>
        <v/>
      </c>
      <c r="J258" s="279"/>
      <c r="K258" s="189" t="s">
        <v>184</v>
      </c>
      <c r="L258" s="7" t="s">
        <v>428</v>
      </c>
      <c r="M258" s="118" t="s">
        <v>222</v>
      </c>
      <c r="N258" s="118"/>
      <c r="O258" s="114">
        <v>5</v>
      </c>
      <c r="P258" s="5" t="s">
        <v>398</v>
      </c>
      <c r="Q258" s="280"/>
      <c r="R258" s="280"/>
      <c r="S258" s="280"/>
      <c r="T258" s="280"/>
      <c r="U258" s="281"/>
      <c r="V258" s="260">
        <v>1</v>
      </c>
      <c r="W258" s="282"/>
    </row>
    <row r="259" spans="2:23" s="3" customFormat="1" x14ac:dyDescent="0.4">
      <c r="B259" s="4">
        <f t="shared" si="4"/>
        <v>247</v>
      </c>
      <c r="C259" s="263" t="s">
        <v>429</v>
      </c>
      <c r="D259" s="195" t="s">
        <v>160</v>
      </c>
      <c r="E259" s="112" t="s">
        <v>390</v>
      </c>
      <c r="F259" s="117" t="s">
        <v>391</v>
      </c>
      <c r="G259" s="147">
        <v>1</v>
      </c>
      <c r="H259" s="147">
        <v>24</v>
      </c>
      <c r="I259" s="110"/>
      <c r="J259" s="274"/>
      <c r="K259" s="268" t="s">
        <v>380</v>
      </c>
      <c r="L259" s="6" t="s">
        <v>164</v>
      </c>
      <c r="M259" s="243" t="s">
        <v>430</v>
      </c>
      <c r="N259" s="240"/>
      <c r="O259" s="189" t="s">
        <v>425</v>
      </c>
      <c r="P259" s="5" t="s">
        <v>398</v>
      </c>
      <c r="Q259" s="283"/>
      <c r="R259" s="283"/>
      <c r="S259" s="283"/>
      <c r="T259" s="283"/>
      <c r="U259" s="277"/>
      <c r="V259" s="260">
        <v>1</v>
      </c>
      <c r="W259" s="278"/>
    </row>
    <row r="260" spans="2:23" s="3" customFormat="1" ht="37.5" x14ac:dyDescent="0.4">
      <c r="B260" s="4">
        <f t="shared" si="4"/>
        <v>248</v>
      </c>
      <c r="C260" s="263" t="s">
        <v>432</v>
      </c>
      <c r="D260" s="195" t="s">
        <v>160</v>
      </c>
      <c r="E260" s="112" t="s">
        <v>433</v>
      </c>
      <c r="F260" s="117" t="s">
        <v>391</v>
      </c>
      <c r="G260" s="147">
        <v>1</v>
      </c>
      <c r="H260" s="147">
        <v>25</v>
      </c>
      <c r="I260" s="264" t="str">
        <f ca="1">IF(INDIRECT("間接口座管理機関に関する届出書!T55")="","",INDIRECT("間接口座管理機関に関する届出書!T55"))</f>
        <v/>
      </c>
      <c r="J260" s="284"/>
      <c r="K260" s="268" t="s">
        <v>243</v>
      </c>
      <c r="L260" s="104" t="s">
        <v>221</v>
      </c>
      <c r="M260" s="7" t="s">
        <v>222</v>
      </c>
      <c r="N260" s="118"/>
      <c r="O260" s="114">
        <v>5</v>
      </c>
      <c r="P260" s="5" t="s">
        <v>398</v>
      </c>
      <c r="Q260" s="283"/>
      <c r="R260" s="283"/>
      <c r="S260" s="283"/>
      <c r="T260" s="283"/>
      <c r="U260" s="285"/>
      <c r="V260" s="260">
        <v>1</v>
      </c>
      <c r="W260" s="286"/>
    </row>
    <row r="261" spans="2:23" s="3" customFormat="1" ht="37.5" x14ac:dyDescent="0.4">
      <c r="B261" s="4">
        <f t="shared" si="4"/>
        <v>249</v>
      </c>
      <c r="C261" s="263" t="s">
        <v>434</v>
      </c>
      <c r="D261" s="195" t="s">
        <v>160</v>
      </c>
      <c r="E261" s="112" t="s">
        <v>427</v>
      </c>
      <c r="F261" s="117" t="s">
        <v>391</v>
      </c>
      <c r="G261" s="147">
        <v>1</v>
      </c>
      <c r="H261" s="147">
        <v>26</v>
      </c>
      <c r="I261" s="264" t="str">
        <f ca="1">IF(INDIRECT("補記シート!D57")="","",INDIRECT("補記シート!D57"))</f>
        <v/>
      </c>
      <c r="J261" s="188"/>
      <c r="K261" s="268" t="s">
        <v>374</v>
      </c>
      <c r="L261" s="6" t="s">
        <v>164</v>
      </c>
      <c r="M261" s="118" t="s">
        <v>276</v>
      </c>
      <c r="N261" s="118"/>
      <c r="O261" s="114">
        <v>7</v>
      </c>
      <c r="P261" s="5" t="s">
        <v>398</v>
      </c>
      <c r="Q261" s="283"/>
      <c r="R261" s="283"/>
      <c r="S261" s="283"/>
      <c r="T261" s="283"/>
      <c r="U261" s="285"/>
      <c r="V261" s="260">
        <v>1</v>
      </c>
      <c r="W261" s="192"/>
    </row>
    <row r="262" spans="2:23" s="3" customFormat="1" x14ac:dyDescent="0.4">
      <c r="B262" s="4">
        <f t="shared" si="4"/>
        <v>250</v>
      </c>
      <c r="C262" s="263" t="s">
        <v>435</v>
      </c>
      <c r="D262" s="195" t="s">
        <v>160</v>
      </c>
      <c r="E262" s="112" t="s">
        <v>406</v>
      </c>
      <c r="F262" s="117" t="s">
        <v>391</v>
      </c>
      <c r="G262" s="147">
        <v>1</v>
      </c>
      <c r="H262" s="147">
        <v>27</v>
      </c>
      <c r="I262" s="110"/>
      <c r="J262" s="254"/>
      <c r="K262" s="268" t="s">
        <v>380</v>
      </c>
      <c r="L262" s="6" t="s">
        <v>164</v>
      </c>
      <c r="M262" s="243" t="s">
        <v>385</v>
      </c>
      <c r="N262" s="240"/>
      <c r="O262" s="189" t="s">
        <v>425</v>
      </c>
      <c r="P262" s="5" t="s">
        <v>398</v>
      </c>
      <c r="Q262" s="283"/>
      <c r="R262" s="283"/>
      <c r="S262" s="283"/>
      <c r="T262" s="283"/>
      <c r="U262" s="259"/>
      <c r="V262" s="260">
        <v>1</v>
      </c>
      <c r="W262" s="153"/>
    </row>
    <row r="263" spans="2:23" s="3" customFormat="1" ht="37.5" x14ac:dyDescent="0.4">
      <c r="B263" s="4">
        <f t="shared" si="4"/>
        <v>251</v>
      </c>
      <c r="C263" s="263" t="s">
        <v>436</v>
      </c>
      <c r="D263" s="195" t="s">
        <v>160</v>
      </c>
      <c r="E263" s="112" t="s">
        <v>427</v>
      </c>
      <c r="F263" s="117" t="s">
        <v>391</v>
      </c>
      <c r="G263" s="147">
        <v>1</v>
      </c>
      <c r="H263" s="147">
        <v>28</v>
      </c>
      <c r="I263" s="264" t="str">
        <f ca="1">IF(INDIRECT("間接口座管理機関に関する届出書!T59")="","",INDIRECT("間接口座管理機関に関する届出書!T59"))</f>
        <v/>
      </c>
      <c r="J263" s="254"/>
      <c r="K263" s="114" t="s">
        <v>243</v>
      </c>
      <c r="L263" s="6" t="s">
        <v>221</v>
      </c>
      <c r="M263" s="7" t="s">
        <v>222</v>
      </c>
      <c r="N263" s="118"/>
      <c r="O263" s="114">
        <v>5</v>
      </c>
      <c r="P263" s="5" t="s">
        <v>398</v>
      </c>
      <c r="Q263" s="283"/>
      <c r="R263" s="283"/>
      <c r="S263" s="283"/>
      <c r="T263" s="283"/>
      <c r="U263" s="259"/>
      <c r="V263" s="260">
        <v>1</v>
      </c>
      <c r="W263" s="153"/>
    </row>
    <row r="264" spans="2:23" s="3" customFormat="1" ht="37.5" x14ac:dyDescent="0.4">
      <c r="B264" s="4">
        <f t="shared" si="4"/>
        <v>252</v>
      </c>
      <c r="C264" s="263" t="s">
        <v>437</v>
      </c>
      <c r="D264" s="195" t="s">
        <v>160</v>
      </c>
      <c r="E264" s="112" t="s">
        <v>427</v>
      </c>
      <c r="F264" s="117" t="s">
        <v>391</v>
      </c>
      <c r="G264" s="147">
        <v>1</v>
      </c>
      <c r="H264" s="147">
        <v>29</v>
      </c>
      <c r="I264" s="264" t="str">
        <f ca="1">IF(INDIRECT("補記シート!D58")="","",INDIRECT("補記シート!D58"))</f>
        <v/>
      </c>
      <c r="J264" s="254"/>
      <c r="K264" s="268" t="s">
        <v>374</v>
      </c>
      <c r="L264" s="6" t="s">
        <v>164</v>
      </c>
      <c r="M264" s="118" t="s">
        <v>276</v>
      </c>
      <c r="N264" s="118"/>
      <c r="O264" s="114">
        <v>7</v>
      </c>
      <c r="P264" s="5" t="s">
        <v>398</v>
      </c>
      <c r="Q264" s="283"/>
      <c r="R264" s="283"/>
      <c r="S264" s="283"/>
      <c r="T264" s="283"/>
      <c r="U264" s="259"/>
      <c r="V264" s="260">
        <v>1</v>
      </c>
      <c r="W264" s="153"/>
    </row>
    <row r="265" spans="2:23" s="3" customFormat="1" x14ac:dyDescent="0.4">
      <c r="B265" s="4">
        <f t="shared" si="4"/>
        <v>253</v>
      </c>
      <c r="C265" s="263" t="s">
        <v>438</v>
      </c>
      <c r="D265" s="195" t="s">
        <v>160</v>
      </c>
      <c r="E265" s="112" t="s">
        <v>439</v>
      </c>
      <c r="F265" s="117" t="s">
        <v>391</v>
      </c>
      <c r="G265" s="147">
        <v>1</v>
      </c>
      <c r="H265" s="147">
        <v>30</v>
      </c>
      <c r="I265" s="110"/>
      <c r="J265" s="254"/>
      <c r="K265" s="268" t="s">
        <v>380</v>
      </c>
      <c r="L265" s="6" t="s">
        <v>164</v>
      </c>
      <c r="M265" s="243" t="s">
        <v>430</v>
      </c>
      <c r="N265" s="240"/>
      <c r="O265" s="189" t="s">
        <v>425</v>
      </c>
      <c r="P265" s="5" t="s">
        <v>398</v>
      </c>
      <c r="Q265" s="283"/>
      <c r="R265" s="283"/>
      <c r="S265" s="283"/>
      <c r="T265" s="283"/>
      <c r="U265" s="262"/>
      <c r="V265" s="260">
        <v>1</v>
      </c>
      <c r="W265" s="153"/>
    </row>
    <row r="266" spans="2:23" s="3" customFormat="1" ht="37.5" x14ac:dyDescent="0.4">
      <c r="B266" s="4">
        <f t="shared" si="4"/>
        <v>254</v>
      </c>
      <c r="C266" s="263" t="s">
        <v>440</v>
      </c>
      <c r="D266" s="195" t="s">
        <v>160</v>
      </c>
      <c r="E266" s="112" t="s">
        <v>317</v>
      </c>
      <c r="F266" s="117" t="s">
        <v>391</v>
      </c>
      <c r="G266" s="147">
        <v>1</v>
      </c>
      <c r="H266" s="147">
        <v>31</v>
      </c>
      <c r="I266" s="264" t="str">
        <f ca="1">IF(INDIRECT("間接口座管理機関に関する届出書!T60")="","",INDIRECT("間接口座管理機関に関する届出書!T60"))</f>
        <v/>
      </c>
      <c r="J266" s="254"/>
      <c r="K266" s="114" t="s">
        <v>243</v>
      </c>
      <c r="L266" s="6" t="s">
        <v>221</v>
      </c>
      <c r="M266" s="7" t="s">
        <v>222</v>
      </c>
      <c r="N266" s="118"/>
      <c r="O266" s="114">
        <v>5</v>
      </c>
      <c r="P266" s="5" t="s">
        <v>398</v>
      </c>
      <c r="Q266" s="283"/>
      <c r="R266" s="283"/>
      <c r="S266" s="283"/>
      <c r="T266" s="283"/>
      <c r="U266" s="146"/>
      <c r="V266" s="260">
        <v>1</v>
      </c>
      <c r="W266" s="153"/>
    </row>
    <row r="267" spans="2:23" s="3" customFormat="1" ht="37.5" x14ac:dyDescent="0.4">
      <c r="B267" s="4">
        <f t="shared" si="4"/>
        <v>255</v>
      </c>
      <c r="C267" s="263" t="s">
        <v>441</v>
      </c>
      <c r="D267" s="195" t="s">
        <v>160</v>
      </c>
      <c r="E267" s="112" t="s">
        <v>442</v>
      </c>
      <c r="F267" s="117" t="s">
        <v>391</v>
      </c>
      <c r="G267" s="147">
        <v>1</v>
      </c>
      <c r="H267" s="147">
        <v>32</v>
      </c>
      <c r="I267" s="264" t="str">
        <f ca="1">IF(INDIRECT("補記シート!D59")="","",INDIRECT("補記シート!D59"))</f>
        <v/>
      </c>
      <c r="J267" s="265"/>
      <c r="K267" s="268" t="s">
        <v>374</v>
      </c>
      <c r="L267" s="6" t="s">
        <v>164</v>
      </c>
      <c r="M267" s="118" t="s">
        <v>276</v>
      </c>
      <c r="N267" s="118"/>
      <c r="O267" s="114">
        <v>7</v>
      </c>
      <c r="P267" s="5" t="s">
        <v>398</v>
      </c>
      <c r="Q267" s="283"/>
      <c r="R267" s="283"/>
      <c r="S267" s="283"/>
      <c r="T267" s="283"/>
      <c r="U267" s="151"/>
      <c r="V267" s="260">
        <v>1</v>
      </c>
      <c r="W267" s="113"/>
    </row>
    <row r="268" spans="2:23" s="3" customFormat="1" x14ac:dyDescent="0.4">
      <c r="B268" s="4">
        <f t="shared" si="4"/>
        <v>256</v>
      </c>
      <c r="C268" s="263" t="s">
        <v>443</v>
      </c>
      <c r="D268" s="195" t="s">
        <v>160</v>
      </c>
      <c r="E268" s="112" t="s">
        <v>390</v>
      </c>
      <c r="F268" s="117" t="s">
        <v>391</v>
      </c>
      <c r="G268" s="147">
        <v>1</v>
      </c>
      <c r="H268" s="147">
        <v>33</v>
      </c>
      <c r="I268" s="110"/>
      <c r="J268" s="265"/>
      <c r="K268" s="268" t="s">
        <v>380</v>
      </c>
      <c r="L268" s="6" t="s">
        <v>164</v>
      </c>
      <c r="M268" s="243" t="s">
        <v>396</v>
      </c>
      <c r="N268" s="240"/>
      <c r="O268" s="189" t="s">
        <v>444</v>
      </c>
      <c r="P268" s="5" t="s">
        <v>398</v>
      </c>
      <c r="Q268" s="283"/>
      <c r="R268" s="283"/>
      <c r="S268" s="283"/>
      <c r="T268" s="283"/>
      <c r="U268" s="151"/>
      <c r="V268" s="260">
        <v>1</v>
      </c>
      <c r="W268" s="113"/>
    </row>
    <row r="269" spans="2:23" s="3" customFormat="1" ht="37.5" x14ac:dyDescent="0.4">
      <c r="B269" s="4">
        <f t="shared" si="4"/>
        <v>257</v>
      </c>
      <c r="C269" s="263" t="s">
        <v>445</v>
      </c>
      <c r="D269" s="195" t="s">
        <v>160</v>
      </c>
      <c r="E269" s="112" t="s">
        <v>317</v>
      </c>
      <c r="F269" s="117" t="s">
        <v>391</v>
      </c>
      <c r="G269" s="147">
        <v>1</v>
      </c>
      <c r="H269" s="147">
        <v>34</v>
      </c>
      <c r="I269" s="264" t="str">
        <f ca="1">IF(INDIRECT("間接口座管理機関に関する届出書!T61")="","",INDIRECT("間接口座管理機関に関する届出書!T61"))</f>
        <v/>
      </c>
      <c r="J269" s="254"/>
      <c r="K269" s="114" t="s">
        <v>243</v>
      </c>
      <c r="L269" s="6" t="s">
        <v>221</v>
      </c>
      <c r="M269" s="7" t="s">
        <v>222</v>
      </c>
      <c r="N269" s="118"/>
      <c r="O269" s="114">
        <v>5</v>
      </c>
      <c r="P269" s="5" t="s">
        <v>398</v>
      </c>
      <c r="Q269" s="283"/>
      <c r="R269" s="283"/>
      <c r="S269" s="283"/>
      <c r="T269" s="283"/>
      <c r="U269" s="152"/>
      <c r="V269" s="260">
        <v>1</v>
      </c>
      <c r="W269" s="153"/>
    </row>
    <row r="270" spans="2:23" s="3" customFormat="1" ht="56.25" x14ac:dyDescent="0.4">
      <c r="B270" s="4">
        <f t="shared" si="4"/>
        <v>258</v>
      </c>
      <c r="C270" s="136" t="s">
        <v>314</v>
      </c>
      <c r="D270" s="145" t="s">
        <v>160</v>
      </c>
      <c r="E270" s="112" t="s">
        <v>317</v>
      </c>
      <c r="F270" s="117" t="s">
        <v>391</v>
      </c>
      <c r="G270" s="147">
        <v>1</v>
      </c>
      <c r="H270" s="147">
        <v>35</v>
      </c>
      <c r="I270" s="403" t="str">
        <f ca="1">IF(INDIRECT("間接口座管理機関に関する届出書!K48")="","",INDIRECT("間接口座管理機関に関する届出書!K48"))</f>
        <v/>
      </c>
      <c r="J270" s="404"/>
      <c r="K270" s="437" t="s">
        <v>243</v>
      </c>
      <c r="L270" s="405" t="s">
        <v>216</v>
      </c>
      <c r="M270" s="144" t="s">
        <v>222</v>
      </c>
      <c r="N270" s="406"/>
      <c r="O270" s="149">
        <v>30</v>
      </c>
      <c r="P270" s="5" t="s">
        <v>398</v>
      </c>
      <c r="Q270" s="283"/>
      <c r="R270" s="283"/>
      <c r="S270" s="283"/>
      <c r="T270" s="283"/>
      <c r="U270" s="151"/>
      <c r="V270" s="260">
        <v>1</v>
      </c>
      <c r="W270" s="113"/>
    </row>
    <row r="271" spans="2:23" ht="56.25" x14ac:dyDescent="0.4">
      <c r="B271" s="4">
        <f t="shared" si="4"/>
        <v>259</v>
      </c>
      <c r="C271" s="136" t="s">
        <v>316</v>
      </c>
      <c r="D271" s="145" t="s">
        <v>160</v>
      </c>
      <c r="E271" s="112" t="s">
        <v>317</v>
      </c>
      <c r="F271" s="117" t="s">
        <v>391</v>
      </c>
      <c r="G271" s="147">
        <v>1</v>
      </c>
      <c r="H271" s="147">
        <v>36</v>
      </c>
      <c r="I271" s="407" t="str">
        <f ca="1">IF(INDIRECT("間接口座管理機関に関する届出書!K49")="","",INDIRECT("間接口座管理機関に関する届出書!K49"))</f>
        <v/>
      </c>
      <c r="J271" s="408"/>
      <c r="K271" s="105" t="s">
        <v>243</v>
      </c>
      <c r="L271" s="405" t="s">
        <v>216</v>
      </c>
      <c r="M271" s="144" t="s">
        <v>222</v>
      </c>
      <c r="N271" s="406"/>
      <c r="O271" s="149">
        <v>30</v>
      </c>
      <c r="P271" s="5" t="s">
        <v>398</v>
      </c>
      <c r="Q271" s="283"/>
      <c r="R271" s="283"/>
      <c r="S271" s="283"/>
      <c r="T271" s="283"/>
      <c r="U271" s="152"/>
      <c r="V271" s="260">
        <v>1</v>
      </c>
      <c r="W271" s="153"/>
    </row>
    <row r="272" spans="2:23" ht="56.25" x14ac:dyDescent="0.4">
      <c r="B272" s="4">
        <f t="shared" si="4"/>
        <v>260</v>
      </c>
      <c r="C272" s="136" t="s">
        <v>318</v>
      </c>
      <c r="D272" s="154" t="s">
        <v>160</v>
      </c>
      <c r="E272" s="112" t="s">
        <v>317</v>
      </c>
      <c r="F272" s="117" t="s">
        <v>391</v>
      </c>
      <c r="G272" s="147">
        <v>1</v>
      </c>
      <c r="H272" s="147">
        <v>37</v>
      </c>
      <c r="I272" s="407" t="str">
        <f ca="1">IF(INDIRECT("間接口座管理機関に関する届出書!K50")="","",INDIRECT("間接口座管理機関に関する届出書!K50"))</f>
        <v/>
      </c>
      <c r="J272" s="408"/>
      <c r="K272" s="105" t="s">
        <v>243</v>
      </c>
      <c r="L272" s="405" t="s">
        <v>216</v>
      </c>
      <c r="M272" s="144" t="s">
        <v>222</v>
      </c>
      <c r="N272" s="406"/>
      <c r="O272" s="149">
        <v>30</v>
      </c>
      <c r="P272" s="5" t="s">
        <v>398</v>
      </c>
      <c r="Q272" s="283"/>
      <c r="R272" s="283"/>
      <c r="S272" s="283"/>
      <c r="T272" s="283"/>
      <c r="U272" s="146"/>
      <c r="V272" s="260">
        <v>1</v>
      </c>
      <c r="W272" s="155"/>
    </row>
    <row r="273" spans="2:23" ht="37.5" x14ac:dyDescent="0.4">
      <c r="B273" s="4">
        <f t="shared" si="4"/>
        <v>261</v>
      </c>
      <c r="C273" s="263" t="s">
        <v>447</v>
      </c>
      <c r="D273" s="195" t="s">
        <v>160</v>
      </c>
      <c r="E273" s="267" t="s">
        <v>390</v>
      </c>
      <c r="F273" s="117" t="s">
        <v>391</v>
      </c>
      <c r="G273" s="147">
        <v>1</v>
      </c>
      <c r="H273" s="147">
        <v>38</v>
      </c>
      <c r="I273" s="264" t="str">
        <f ca="1">IF(INDIRECT("補記シート!D60")="","",INDIRECT("補記シート!D60"))</f>
        <v/>
      </c>
      <c r="J273" s="279"/>
      <c r="K273" s="268" t="s">
        <v>374</v>
      </c>
      <c r="L273" s="6" t="s">
        <v>164</v>
      </c>
      <c r="M273" s="118" t="s">
        <v>448</v>
      </c>
      <c r="N273" s="118"/>
      <c r="O273" s="114">
        <v>10</v>
      </c>
      <c r="P273" s="5" t="s">
        <v>398</v>
      </c>
      <c r="Q273" s="283"/>
      <c r="R273" s="283"/>
      <c r="S273" s="283"/>
      <c r="T273" s="283"/>
      <c r="U273" s="146"/>
      <c r="V273" s="260">
        <v>1</v>
      </c>
      <c r="W273" s="282"/>
    </row>
    <row r="274" spans="2:23" ht="112.5" x14ac:dyDescent="0.4">
      <c r="B274" s="4">
        <f t="shared" si="4"/>
        <v>262</v>
      </c>
      <c r="C274" s="263" t="s">
        <v>449</v>
      </c>
      <c r="D274" s="195" t="s">
        <v>160</v>
      </c>
      <c r="E274" s="267" t="s">
        <v>317</v>
      </c>
      <c r="F274" s="117" t="s">
        <v>391</v>
      </c>
      <c r="G274" s="147">
        <v>1</v>
      </c>
      <c r="H274" s="147">
        <v>39</v>
      </c>
      <c r="I274" s="135" t="str">
        <f ca="1">IF(I248="","",LEFT(I248,4)&amp;"/"&amp;MID(I248,5,2)&amp;"/"&amp;RIGHT(I248,2))</f>
        <v/>
      </c>
      <c r="J274" s="111"/>
      <c r="K274" s="268" t="s">
        <v>450</v>
      </c>
      <c r="L274" s="6" t="s">
        <v>164</v>
      </c>
      <c r="M274" s="118" t="s">
        <v>677</v>
      </c>
      <c r="N274" s="118"/>
      <c r="O274" s="114">
        <v>10</v>
      </c>
      <c r="P274" s="5" t="s">
        <v>398</v>
      </c>
      <c r="Q274" s="283"/>
      <c r="R274" s="283"/>
      <c r="S274" s="283"/>
      <c r="T274" s="283"/>
      <c r="U274" s="7"/>
      <c r="V274" s="260">
        <v>1</v>
      </c>
      <c r="W274" s="155"/>
    </row>
    <row r="275" spans="2:23" ht="56.25" x14ac:dyDescent="0.4">
      <c r="B275" s="4">
        <f t="shared" si="4"/>
        <v>263</v>
      </c>
      <c r="C275" s="263" t="s">
        <v>377</v>
      </c>
      <c r="D275" s="195" t="s">
        <v>160</v>
      </c>
      <c r="E275" s="267" t="s">
        <v>382</v>
      </c>
      <c r="F275" s="117" t="s">
        <v>391</v>
      </c>
      <c r="G275" s="147">
        <v>1</v>
      </c>
      <c r="H275" s="147">
        <v>40</v>
      </c>
      <c r="I275" s="135" t="str">
        <f ca="1">LEFT(I245,4)&amp;"/"&amp;MID(I245,5,2)&amp;"/"&amp;RIGHT(I245,2)</f>
        <v>//</v>
      </c>
      <c r="J275" s="111"/>
      <c r="K275" s="268" t="s">
        <v>450</v>
      </c>
      <c r="L275" s="6" t="s">
        <v>164</v>
      </c>
      <c r="M275" s="287" t="s">
        <v>678</v>
      </c>
      <c r="N275" s="118"/>
      <c r="O275" s="114">
        <v>10</v>
      </c>
      <c r="P275" s="5" t="s">
        <v>398</v>
      </c>
      <c r="Q275" s="283"/>
      <c r="R275" s="283"/>
      <c r="S275" s="283"/>
      <c r="T275" s="283"/>
      <c r="U275" s="146"/>
      <c r="V275" s="260">
        <v>1</v>
      </c>
      <c r="W275" s="155"/>
    </row>
    <row r="276" spans="2:23" x14ac:dyDescent="0.4">
      <c r="B276" s="4">
        <f t="shared" si="4"/>
        <v>264</v>
      </c>
      <c r="C276" s="288" t="s">
        <v>378</v>
      </c>
      <c r="D276" s="195" t="s">
        <v>160</v>
      </c>
      <c r="E276" s="267" t="s">
        <v>390</v>
      </c>
      <c r="F276" s="117" t="s">
        <v>391</v>
      </c>
      <c r="G276" s="147">
        <v>1</v>
      </c>
      <c r="H276" s="147">
        <v>41</v>
      </c>
      <c r="I276" s="289">
        <v>401768</v>
      </c>
      <c r="J276" s="265"/>
      <c r="K276" s="290" t="s">
        <v>451</v>
      </c>
      <c r="L276" s="6" t="s">
        <v>164</v>
      </c>
      <c r="M276" s="186" t="s">
        <v>233</v>
      </c>
      <c r="N276" s="118"/>
      <c r="O276" s="114">
        <v>10</v>
      </c>
      <c r="P276" s="5" t="s">
        <v>398</v>
      </c>
      <c r="Q276" s="283"/>
      <c r="R276" s="283"/>
      <c r="S276" s="283"/>
      <c r="T276" s="283"/>
      <c r="U276" s="151"/>
      <c r="V276" s="260">
        <v>1</v>
      </c>
      <c r="W276" s="113"/>
    </row>
    <row r="277" spans="2:23" ht="19.5" thickBot="1" x14ac:dyDescent="0.45">
      <c r="B277" s="291">
        <f t="shared" si="4"/>
        <v>265</v>
      </c>
      <c r="C277" s="292" t="s">
        <v>452</v>
      </c>
      <c r="D277" s="293" t="s">
        <v>453</v>
      </c>
      <c r="E277" s="294" t="s">
        <v>390</v>
      </c>
      <c r="F277" s="293" t="s">
        <v>391</v>
      </c>
      <c r="G277" s="295">
        <v>1</v>
      </c>
      <c r="H277" s="295">
        <v>42</v>
      </c>
      <c r="I277" s="296">
        <v>401768</v>
      </c>
      <c r="J277" s="297"/>
      <c r="K277" s="298" t="s">
        <v>380</v>
      </c>
      <c r="L277" s="291" t="s">
        <v>454</v>
      </c>
      <c r="M277" s="299" t="s">
        <v>233</v>
      </c>
      <c r="N277" s="300"/>
      <c r="O277" s="301">
        <v>10</v>
      </c>
      <c r="P277" s="302" t="s">
        <v>398</v>
      </c>
      <c r="Q277" s="303"/>
      <c r="R277" s="303"/>
      <c r="S277" s="303"/>
      <c r="T277" s="303"/>
      <c r="U277" s="304"/>
      <c r="V277" s="305">
        <v>1</v>
      </c>
      <c r="W277" s="306"/>
    </row>
    <row r="278" spans="2:23" s="3" customFormat="1" ht="37.5" x14ac:dyDescent="0.4">
      <c r="B278" s="239">
        <f t="shared" si="4"/>
        <v>266</v>
      </c>
      <c r="C278" s="240" t="s">
        <v>159</v>
      </c>
      <c r="D278" s="171" t="s">
        <v>331</v>
      </c>
      <c r="E278" s="241" t="s">
        <v>382</v>
      </c>
      <c r="F278" s="242" t="s">
        <v>383</v>
      </c>
      <c r="G278" s="243">
        <v>2</v>
      </c>
      <c r="H278" s="243">
        <v>1</v>
      </c>
      <c r="I278" s="244"/>
      <c r="J278" s="245"/>
      <c r="K278" s="246" t="s">
        <v>380</v>
      </c>
      <c r="L278" s="243" t="s">
        <v>384</v>
      </c>
      <c r="M278" s="243" t="s">
        <v>385</v>
      </c>
      <c r="N278" s="247" t="s">
        <v>330</v>
      </c>
      <c r="O278" s="248" t="s">
        <v>386</v>
      </c>
      <c r="P278" s="191" t="s">
        <v>387</v>
      </c>
      <c r="Q278" s="249" t="s">
        <v>388</v>
      </c>
      <c r="R278" s="191" t="s">
        <v>389</v>
      </c>
      <c r="S278" s="191" t="s">
        <v>389</v>
      </c>
      <c r="T278" s="191" t="s">
        <v>389</v>
      </c>
      <c r="U278" s="250"/>
      <c r="V278" s="191">
        <v>1</v>
      </c>
      <c r="W278" s="251"/>
    </row>
    <row r="279" spans="2:23" s="3" customFormat="1" ht="56.25" x14ac:dyDescent="0.4">
      <c r="B279" s="4">
        <f t="shared" si="4"/>
        <v>267</v>
      </c>
      <c r="C279" s="252" t="s">
        <v>167</v>
      </c>
      <c r="D279" s="184" t="s">
        <v>331</v>
      </c>
      <c r="E279" s="253" t="s">
        <v>390</v>
      </c>
      <c r="F279" s="117" t="s">
        <v>391</v>
      </c>
      <c r="G279" s="147">
        <v>2</v>
      </c>
      <c r="H279" s="147">
        <v>2</v>
      </c>
      <c r="I279" s="110"/>
      <c r="J279" s="254"/>
      <c r="K279" s="255" t="s">
        <v>380</v>
      </c>
      <c r="L279" s="6" t="s">
        <v>164</v>
      </c>
      <c r="M279" s="243" t="s">
        <v>392</v>
      </c>
      <c r="N279" s="256" t="s">
        <v>336</v>
      </c>
      <c r="O279" s="257" t="s">
        <v>389</v>
      </c>
      <c r="P279" s="121" t="s">
        <v>393</v>
      </c>
      <c r="Q279" s="258" t="s">
        <v>388</v>
      </c>
      <c r="R279" s="121" t="s">
        <v>394</v>
      </c>
      <c r="S279" s="121" t="s">
        <v>389</v>
      </c>
      <c r="T279" s="121" t="s">
        <v>394</v>
      </c>
      <c r="U279" s="259"/>
      <c r="V279" s="260">
        <v>1</v>
      </c>
      <c r="W279" s="153"/>
    </row>
    <row r="280" spans="2:23" s="3" customFormat="1" ht="56.25" x14ac:dyDescent="0.4">
      <c r="B280" s="4">
        <f t="shared" si="4"/>
        <v>268</v>
      </c>
      <c r="C280" s="252" t="s">
        <v>169</v>
      </c>
      <c r="D280" s="184" t="s">
        <v>333</v>
      </c>
      <c r="E280" s="253" t="s">
        <v>395</v>
      </c>
      <c r="F280" s="117" t="s">
        <v>391</v>
      </c>
      <c r="G280" s="147">
        <v>2</v>
      </c>
      <c r="H280" s="147">
        <v>3</v>
      </c>
      <c r="I280" s="110"/>
      <c r="J280" s="254"/>
      <c r="K280" s="255" t="s">
        <v>380</v>
      </c>
      <c r="L280" s="6" t="s">
        <v>164</v>
      </c>
      <c r="M280" s="243" t="s">
        <v>396</v>
      </c>
      <c r="N280" s="256" t="s">
        <v>336</v>
      </c>
      <c r="O280" s="257" t="s">
        <v>393</v>
      </c>
      <c r="P280" s="121" t="s">
        <v>393</v>
      </c>
      <c r="Q280" s="258" t="s">
        <v>388</v>
      </c>
      <c r="R280" s="121" t="s">
        <v>393</v>
      </c>
      <c r="S280" s="121" t="s">
        <v>389</v>
      </c>
      <c r="T280" s="121" t="s">
        <v>389</v>
      </c>
      <c r="U280" s="259"/>
      <c r="V280" s="260">
        <v>1</v>
      </c>
      <c r="W280" s="153"/>
    </row>
    <row r="281" spans="2:23" s="3" customFormat="1" ht="56.25" x14ac:dyDescent="0.4">
      <c r="B281" s="4">
        <f t="shared" si="4"/>
        <v>269</v>
      </c>
      <c r="C281" s="252" t="s">
        <v>170</v>
      </c>
      <c r="D281" s="184" t="s">
        <v>331</v>
      </c>
      <c r="E281" s="253" t="s">
        <v>382</v>
      </c>
      <c r="F281" s="117" t="s">
        <v>391</v>
      </c>
      <c r="G281" s="147">
        <v>2</v>
      </c>
      <c r="H281" s="147">
        <v>4</v>
      </c>
      <c r="I281" s="110"/>
      <c r="J281" s="254"/>
      <c r="K281" s="255" t="s">
        <v>380</v>
      </c>
      <c r="L281" s="6" t="s">
        <v>164</v>
      </c>
      <c r="M281" s="243" t="s">
        <v>385</v>
      </c>
      <c r="N281" s="256" t="s">
        <v>336</v>
      </c>
      <c r="O281" s="257" t="s">
        <v>393</v>
      </c>
      <c r="P281" s="121" t="s">
        <v>393</v>
      </c>
      <c r="Q281" s="258" t="s">
        <v>388</v>
      </c>
      <c r="R281" s="121" t="s">
        <v>393</v>
      </c>
      <c r="S281" s="121" t="s">
        <v>387</v>
      </c>
      <c r="T281" s="121" t="s">
        <v>389</v>
      </c>
      <c r="U281" s="259"/>
      <c r="V281" s="260">
        <v>1</v>
      </c>
      <c r="W281" s="153"/>
    </row>
    <row r="282" spans="2:23" s="3" customFormat="1" ht="56.25" x14ac:dyDescent="0.4">
      <c r="B282" s="4">
        <f t="shared" si="4"/>
        <v>270</v>
      </c>
      <c r="C282" s="252" t="s">
        <v>171</v>
      </c>
      <c r="D282" s="184" t="s">
        <v>333</v>
      </c>
      <c r="E282" s="253" t="s">
        <v>395</v>
      </c>
      <c r="F282" s="117" t="s">
        <v>391</v>
      </c>
      <c r="G282" s="147">
        <v>2</v>
      </c>
      <c r="H282" s="147">
        <v>5</v>
      </c>
      <c r="I282" s="110"/>
      <c r="J282" s="254"/>
      <c r="K282" s="255" t="s">
        <v>380</v>
      </c>
      <c r="L282" s="6" t="s">
        <v>164</v>
      </c>
      <c r="M282" s="243" t="s">
        <v>385</v>
      </c>
      <c r="N282" s="256" t="s">
        <v>336</v>
      </c>
      <c r="O282" s="257" t="s">
        <v>394</v>
      </c>
      <c r="P282" s="121" t="s">
        <v>393</v>
      </c>
      <c r="Q282" s="258" t="s">
        <v>388</v>
      </c>
      <c r="R282" s="121" t="s">
        <v>394</v>
      </c>
      <c r="S282" s="121" t="s">
        <v>394</v>
      </c>
      <c r="T282" s="121" t="s">
        <v>393</v>
      </c>
      <c r="U282" s="259"/>
      <c r="V282" s="260">
        <v>1</v>
      </c>
      <c r="W282" s="153"/>
    </row>
    <row r="283" spans="2:23" s="3" customFormat="1" ht="107.25" customHeight="1" x14ac:dyDescent="0.4">
      <c r="B283" s="239">
        <f t="shared" si="4"/>
        <v>271</v>
      </c>
      <c r="C283" s="261" t="s">
        <v>338</v>
      </c>
      <c r="D283" s="195" t="s">
        <v>160</v>
      </c>
      <c r="E283" s="253" t="s">
        <v>395</v>
      </c>
      <c r="F283" s="117" t="s">
        <v>391</v>
      </c>
      <c r="G283" s="147">
        <v>2</v>
      </c>
      <c r="H283" s="147">
        <v>6</v>
      </c>
      <c r="I283" s="244">
        <v>661000</v>
      </c>
      <c r="J283" s="210"/>
      <c r="K283" s="255" t="s">
        <v>380</v>
      </c>
      <c r="L283" s="6" t="s">
        <v>164</v>
      </c>
      <c r="M283" s="147" t="s">
        <v>397</v>
      </c>
      <c r="N283" s="252"/>
      <c r="O283" s="248">
        <v>6</v>
      </c>
      <c r="P283" s="191" t="s">
        <v>398</v>
      </c>
      <c r="Q283" s="191" t="s">
        <v>341</v>
      </c>
      <c r="R283" s="191" t="s">
        <v>398</v>
      </c>
      <c r="S283" s="191">
        <v>6</v>
      </c>
      <c r="T283" s="191" t="s">
        <v>177</v>
      </c>
      <c r="U283" s="262"/>
      <c r="V283" s="260">
        <v>1</v>
      </c>
      <c r="W283" s="214"/>
    </row>
    <row r="284" spans="2:23" s="3" customFormat="1" ht="65.25" customHeight="1" x14ac:dyDescent="0.4">
      <c r="B284" s="6">
        <f t="shared" si="4"/>
        <v>272</v>
      </c>
      <c r="C284" s="263" t="s">
        <v>342</v>
      </c>
      <c r="D284" s="195" t="s">
        <v>160</v>
      </c>
      <c r="E284" s="253" t="s">
        <v>395</v>
      </c>
      <c r="F284" s="117" t="s">
        <v>391</v>
      </c>
      <c r="G284" s="147">
        <v>2</v>
      </c>
      <c r="H284" s="147">
        <v>7</v>
      </c>
      <c r="I284" s="110" t="s">
        <v>399</v>
      </c>
      <c r="J284" s="210"/>
      <c r="K284" s="255" t="s">
        <v>380</v>
      </c>
      <c r="L284" s="6" t="s">
        <v>164</v>
      </c>
      <c r="M284" s="147" t="s">
        <v>400</v>
      </c>
      <c r="N284" s="252"/>
      <c r="O284" s="114">
        <v>3</v>
      </c>
      <c r="P284" s="5" t="s">
        <v>398</v>
      </c>
      <c r="Q284" s="5" t="s">
        <v>341</v>
      </c>
      <c r="R284" s="5" t="s">
        <v>398</v>
      </c>
      <c r="S284" s="5">
        <v>3</v>
      </c>
      <c r="T284" s="5" t="s">
        <v>181</v>
      </c>
      <c r="U284" s="146"/>
      <c r="V284" s="260">
        <v>1</v>
      </c>
      <c r="W284" s="214"/>
    </row>
    <row r="285" spans="2:23" s="3" customFormat="1" ht="37.5" x14ac:dyDescent="0.4">
      <c r="B285" s="6">
        <f t="shared" si="4"/>
        <v>273</v>
      </c>
      <c r="C285" s="7" t="s">
        <v>346</v>
      </c>
      <c r="D285" s="220" t="s">
        <v>360</v>
      </c>
      <c r="E285" s="253" t="s">
        <v>401</v>
      </c>
      <c r="F285" s="117" t="s">
        <v>391</v>
      </c>
      <c r="G285" s="147">
        <v>2</v>
      </c>
      <c r="H285" s="147">
        <v>8</v>
      </c>
      <c r="I285" s="264">
        <f ca="1">INDIRECT("補記シート!D61")</f>
        <v>0</v>
      </c>
      <c r="J285" s="265"/>
      <c r="K285" s="266" t="s">
        <v>374</v>
      </c>
      <c r="L285" s="6" t="s">
        <v>164</v>
      </c>
      <c r="M285" s="7" t="s">
        <v>185</v>
      </c>
      <c r="N285" s="118"/>
      <c r="O285" s="114">
        <v>7</v>
      </c>
      <c r="P285" s="5" t="s">
        <v>398</v>
      </c>
      <c r="Q285" s="5" t="s">
        <v>341</v>
      </c>
      <c r="R285" s="5" t="s">
        <v>398</v>
      </c>
      <c r="S285" s="5">
        <v>7</v>
      </c>
      <c r="T285" s="5" t="s">
        <v>186</v>
      </c>
      <c r="U285" s="151"/>
      <c r="V285" s="260">
        <v>1</v>
      </c>
      <c r="W285" s="113"/>
    </row>
    <row r="286" spans="2:23" s="3" customFormat="1" ht="54" customHeight="1" x14ac:dyDescent="0.4">
      <c r="B286" s="4">
        <f t="shared" si="4"/>
        <v>274</v>
      </c>
      <c r="C286" s="7" t="s">
        <v>402</v>
      </c>
      <c r="D286" s="220" t="s">
        <v>347</v>
      </c>
      <c r="E286" s="253" t="s">
        <v>401</v>
      </c>
      <c r="F286" s="117" t="s">
        <v>391</v>
      </c>
      <c r="G286" s="147">
        <v>2</v>
      </c>
      <c r="H286" s="147">
        <v>9</v>
      </c>
      <c r="I286" s="187" t="str">
        <f ca="1">IF(INDIRECT("補記シート!D62")="","",INDIRECT("補記シート!D62"))</f>
        <v/>
      </c>
      <c r="J286" s="265"/>
      <c r="K286" s="266" t="s">
        <v>374</v>
      </c>
      <c r="L286" s="7" t="s">
        <v>403</v>
      </c>
      <c r="M286" s="7" t="s">
        <v>185</v>
      </c>
      <c r="N286" s="118"/>
      <c r="O286" s="114">
        <v>2</v>
      </c>
      <c r="P286" s="5" t="s">
        <v>398</v>
      </c>
      <c r="Q286" s="5" t="s">
        <v>341</v>
      </c>
      <c r="R286" s="5" t="s">
        <v>398</v>
      </c>
      <c r="S286" s="5">
        <v>2</v>
      </c>
      <c r="T286" s="5" t="s">
        <v>177</v>
      </c>
      <c r="U286" s="151"/>
      <c r="V286" s="260">
        <v>1</v>
      </c>
      <c r="W286" s="113"/>
    </row>
    <row r="287" spans="2:23" s="3" customFormat="1" ht="37.5" x14ac:dyDescent="0.4">
      <c r="B287" s="6">
        <f t="shared" si="4"/>
        <v>275</v>
      </c>
      <c r="C287" s="7" t="s">
        <v>348</v>
      </c>
      <c r="D287" s="220" t="s">
        <v>352</v>
      </c>
      <c r="E287" s="253" t="s">
        <v>401</v>
      </c>
      <c r="F287" s="117" t="s">
        <v>391</v>
      </c>
      <c r="G287" s="147">
        <v>2</v>
      </c>
      <c r="H287" s="147">
        <v>10</v>
      </c>
      <c r="I287" s="110" t="str">
        <f ca="1">IF(INDIRECT("補記シート!D63")="","",INDIRECT("補記シート!D63"))</f>
        <v/>
      </c>
      <c r="J287" s="265"/>
      <c r="K287" s="266" t="s">
        <v>374</v>
      </c>
      <c r="L287" s="6" t="s">
        <v>164</v>
      </c>
      <c r="M287" s="118" t="s">
        <v>404</v>
      </c>
      <c r="N287" s="118"/>
      <c r="O287" s="114">
        <v>8</v>
      </c>
      <c r="P287" s="5" t="s">
        <v>398</v>
      </c>
      <c r="Q287" s="5" t="s">
        <v>341</v>
      </c>
      <c r="R287" s="5" t="s">
        <v>398</v>
      </c>
      <c r="S287" s="5">
        <v>8</v>
      </c>
      <c r="T287" s="5" t="s">
        <v>177</v>
      </c>
      <c r="U287" s="151"/>
      <c r="V287" s="260">
        <v>1</v>
      </c>
      <c r="W287" s="113"/>
    </row>
    <row r="288" spans="2:23" s="3" customFormat="1" ht="252" customHeight="1" x14ac:dyDescent="0.4">
      <c r="B288" s="4">
        <f t="shared" si="4"/>
        <v>276</v>
      </c>
      <c r="C288" s="263" t="s">
        <v>351</v>
      </c>
      <c r="D288" s="220" t="s">
        <v>405</v>
      </c>
      <c r="E288" s="253" t="s">
        <v>406</v>
      </c>
      <c r="F288" s="117" t="s">
        <v>391</v>
      </c>
      <c r="G288" s="147">
        <v>2</v>
      </c>
      <c r="H288" s="147">
        <v>11</v>
      </c>
      <c r="I288" s="110" t="str">
        <f ca="1">IF(AND(INDIRECT("間接口座管理機関に関する届出書!K28")="○",INDIRECT("間接口座管理機関に関する届出書!K25")="変更",I285&lt;&gt;"",I286&lt;&gt;""),2,"")</f>
        <v/>
      </c>
      <c r="J288" s="254"/>
      <c r="K288" s="114" t="s">
        <v>220</v>
      </c>
      <c r="L288" s="7" t="s">
        <v>354</v>
      </c>
      <c r="M288" s="396" t="s">
        <v>717</v>
      </c>
      <c r="N288" s="118"/>
      <c r="O288" s="114">
        <v>1</v>
      </c>
      <c r="P288" s="5" t="s">
        <v>398</v>
      </c>
      <c r="Q288" s="5" t="s">
        <v>341</v>
      </c>
      <c r="R288" s="5" t="s">
        <v>398</v>
      </c>
      <c r="S288" s="5">
        <v>1</v>
      </c>
      <c r="T288" s="5" t="s">
        <v>177</v>
      </c>
      <c r="U288" s="152"/>
      <c r="V288" s="260">
        <v>1</v>
      </c>
      <c r="W288" s="113"/>
    </row>
    <row r="289" spans="2:23" s="3" customFormat="1" ht="45" customHeight="1" x14ac:dyDescent="0.4">
      <c r="B289" s="6">
        <f t="shared" si="4"/>
        <v>277</v>
      </c>
      <c r="C289" s="263" t="s">
        <v>356</v>
      </c>
      <c r="D289" s="117" t="s">
        <v>407</v>
      </c>
      <c r="E289" s="267" t="s">
        <v>408</v>
      </c>
      <c r="F289" s="117" t="s">
        <v>391</v>
      </c>
      <c r="G289" s="147">
        <v>2</v>
      </c>
      <c r="H289" s="147">
        <v>12</v>
      </c>
      <c r="I289" s="110"/>
      <c r="J289" s="254"/>
      <c r="K289" s="255" t="s">
        <v>380</v>
      </c>
      <c r="L289" s="6" t="s">
        <v>164</v>
      </c>
      <c r="M289" s="186" t="s">
        <v>165</v>
      </c>
      <c r="N289" s="118"/>
      <c r="O289" s="114">
        <v>1</v>
      </c>
      <c r="P289" s="5" t="s">
        <v>398</v>
      </c>
      <c r="Q289" s="5" t="s">
        <v>358</v>
      </c>
      <c r="R289" s="5" t="s">
        <v>398</v>
      </c>
      <c r="S289" s="5">
        <v>1</v>
      </c>
      <c r="T289" s="5" t="s">
        <v>198</v>
      </c>
      <c r="U289" s="7"/>
      <c r="V289" s="260">
        <v>1</v>
      </c>
      <c r="W289" s="153"/>
    </row>
    <row r="290" spans="2:23" s="3" customFormat="1" ht="75" x14ac:dyDescent="0.4">
      <c r="B290" s="4">
        <f t="shared" si="4"/>
        <v>278</v>
      </c>
      <c r="C290" s="7" t="s">
        <v>359</v>
      </c>
      <c r="D290" s="220" t="s">
        <v>360</v>
      </c>
      <c r="E290" s="112" t="s">
        <v>409</v>
      </c>
      <c r="F290" s="117" t="s">
        <v>391</v>
      </c>
      <c r="G290" s="147">
        <v>2</v>
      </c>
      <c r="H290" s="147">
        <v>13</v>
      </c>
      <c r="I290" s="264" t="str">
        <f ca="1">IF(I288=1,TEXT(DATE(INDIRECT("間接口座管理機関に関する届出書!K26"),INDIRECT("間接口座管理機関に関する届出書!Q26"),INDIRECT("間接口座管理機関に関する届出書!W26")),"YYYYMMDD"),"")</f>
        <v/>
      </c>
      <c r="J290" s="265"/>
      <c r="K290" s="266" t="s">
        <v>220</v>
      </c>
      <c r="L290" s="7" t="s">
        <v>203</v>
      </c>
      <c r="M290" s="118" t="s">
        <v>204</v>
      </c>
      <c r="N290" s="118"/>
      <c r="O290" s="114">
        <v>8</v>
      </c>
      <c r="P290" s="5" t="s">
        <v>398</v>
      </c>
      <c r="Q290" s="5" t="s">
        <v>361</v>
      </c>
      <c r="R290" s="5" t="s">
        <v>398</v>
      </c>
      <c r="S290" s="5">
        <v>8</v>
      </c>
      <c r="T290" s="5" t="s">
        <v>177</v>
      </c>
      <c r="U290" s="7"/>
      <c r="V290" s="260">
        <v>1</v>
      </c>
      <c r="W290" s="113"/>
    </row>
    <row r="291" spans="2:23" s="3" customFormat="1" x14ac:dyDescent="0.4">
      <c r="B291" s="6">
        <f t="shared" si="4"/>
        <v>279</v>
      </c>
      <c r="C291" s="263" t="s">
        <v>362</v>
      </c>
      <c r="D291" s="195" t="s">
        <v>160</v>
      </c>
      <c r="E291" s="267" t="s">
        <v>410</v>
      </c>
      <c r="F291" s="117" t="s">
        <v>391</v>
      </c>
      <c r="G291" s="147">
        <v>2</v>
      </c>
      <c r="H291" s="147">
        <v>14</v>
      </c>
      <c r="I291" s="110"/>
      <c r="J291" s="254"/>
      <c r="K291" s="266" t="s">
        <v>380</v>
      </c>
      <c r="L291" s="6" t="s">
        <v>164</v>
      </c>
      <c r="M291" s="243" t="s">
        <v>385</v>
      </c>
      <c r="N291" s="240"/>
      <c r="O291" s="114">
        <v>1</v>
      </c>
      <c r="P291" s="5" t="s">
        <v>398</v>
      </c>
      <c r="Q291" s="5" t="s">
        <v>358</v>
      </c>
      <c r="R291" s="5" t="s">
        <v>398</v>
      </c>
      <c r="S291" s="5">
        <v>1</v>
      </c>
      <c r="T291" s="5" t="s">
        <v>198</v>
      </c>
      <c r="U291" s="146"/>
      <c r="V291" s="260">
        <v>1</v>
      </c>
      <c r="W291" s="153"/>
    </row>
    <row r="292" spans="2:23" s="3" customFormat="1" x14ac:dyDescent="0.4">
      <c r="B292" s="4">
        <f t="shared" si="4"/>
        <v>280</v>
      </c>
      <c r="C292" s="263" t="s">
        <v>363</v>
      </c>
      <c r="D292" s="220" t="s">
        <v>411</v>
      </c>
      <c r="E292" s="112" t="s">
        <v>412</v>
      </c>
      <c r="F292" s="117" t="s">
        <v>391</v>
      </c>
      <c r="G292" s="147">
        <v>2</v>
      </c>
      <c r="H292" s="147">
        <v>15</v>
      </c>
      <c r="I292" s="110">
        <v>29991231</v>
      </c>
      <c r="J292" s="111"/>
      <c r="K292" s="266" t="s">
        <v>380</v>
      </c>
      <c r="L292" s="6" t="s">
        <v>164</v>
      </c>
      <c r="M292" s="243" t="s">
        <v>413</v>
      </c>
      <c r="N292" s="240"/>
      <c r="O292" s="114">
        <v>8</v>
      </c>
      <c r="P292" s="5" t="s">
        <v>398</v>
      </c>
      <c r="Q292" s="5" t="s">
        <v>358</v>
      </c>
      <c r="R292" s="5" t="s">
        <v>398</v>
      </c>
      <c r="S292" s="5">
        <v>8</v>
      </c>
      <c r="T292" s="5" t="s">
        <v>177</v>
      </c>
      <c r="U292" s="146"/>
      <c r="V292" s="260">
        <v>1</v>
      </c>
      <c r="W292" s="155"/>
    </row>
    <row r="293" spans="2:23" s="3" customFormat="1" x14ac:dyDescent="0.4">
      <c r="B293" s="6">
        <f t="shared" si="4"/>
        <v>281</v>
      </c>
      <c r="C293" s="126" t="s">
        <v>253</v>
      </c>
      <c r="D293" s="195" t="s">
        <v>160</v>
      </c>
      <c r="E293" s="267" t="s">
        <v>414</v>
      </c>
      <c r="F293" s="117" t="s">
        <v>391</v>
      </c>
      <c r="G293" s="147">
        <v>2</v>
      </c>
      <c r="H293" s="147">
        <v>16</v>
      </c>
      <c r="I293" s="110"/>
      <c r="J293" s="254"/>
      <c r="K293" s="266" t="s">
        <v>380</v>
      </c>
      <c r="L293" s="6" t="s">
        <v>164</v>
      </c>
      <c r="M293" s="243" t="s">
        <v>415</v>
      </c>
      <c r="N293" s="240"/>
      <c r="O293" s="114">
        <v>1</v>
      </c>
      <c r="P293" s="5" t="s">
        <v>398</v>
      </c>
      <c r="Q293" s="5" t="s">
        <v>358</v>
      </c>
      <c r="R293" s="5" t="s">
        <v>398</v>
      </c>
      <c r="S293" s="5">
        <v>1</v>
      </c>
      <c r="T293" s="5" t="s">
        <v>198</v>
      </c>
      <c r="U293" s="146"/>
      <c r="V293" s="260">
        <v>1</v>
      </c>
      <c r="W293" s="153"/>
    </row>
    <row r="294" spans="2:23" s="3" customFormat="1" ht="37.5" x14ac:dyDescent="0.4">
      <c r="B294" s="4">
        <f t="shared" si="4"/>
        <v>282</v>
      </c>
      <c r="C294" s="263" t="s">
        <v>416</v>
      </c>
      <c r="D294" s="220" t="s">
        <v>417</v>
      </c>
      <c r="E294" s="112" t="s">
        <v>409</v>
      </c>
      <c r="F294" s="117" t="s">
        <v>391</v>
      </c>
      <c r="G294" s="147">
        <v>2</v>
      </c>
      <c r="H294" s="147">
        <v>17</v>
      </c>
      <c r="I294" s="110" t="str">
        <f ca="1">IF(INDIRECT("補記シート!D64")="","",INDIRECT("補記シート!D64"))</f>
        <v/>
      </c>
      <c r="J294" s="111"/>
      <c r="K294" s="268" t="s">
        <v>374</v>
      </c>
      <c r="L294" s="6" t="s">
        <v>164</v>
      </c>
      <c r="M294" s="118" t="s">
        <v>276</v>
      </c>
      <c r="N294" s="118"/>
      <c r="O294" s="114">
        <v>7</v>
      </c>
      <c r="P294" s="5" t="s">
        <v>398</v>
      </c>
      <c r="Q294" s="5" t="s">
        <v>361</v>
      </c>
      <c r="R294" s="5" t="s">
        <v>398</v>
      </c>
      <c r="S294" s="5">
        <v>7</v>
      </c>
      <c r="T294" s="5" t="s">
        <v>186</v>
      </c>
      <c r="U294" s="7"/>
      <c r="V294" s="260">
        <v>1</v>
      </c>
      <c r="W294" s="155"/>
    </row>
    <row r="295" spans="2:23" s="3" customFormat="1" x14ac:dyDescent="0.4">
      <c r="B295" s="6">
        <f t="shared" si="4"/>
        <v>283</v>
      </c>
      <c r="C295" s="263" t="s">
        <v>712</v>
      </c>
      <c r="D295" s="195" t="s">
        <v>160</v>
      </c>
      <c r="E295" s="267" t="s">
        <v>418</v>
      </c>
      <c r="F295" s="117" t="s">
        <v>391</v>
      </c>
      <c r="G295" s="147">
        <v>2</v>
      </c>
      <c r="H295" s="147">
        <v>18</v>
      </c>
      <c r="I295" s="110"/>
      <c r="J295" s="265"/>
      <c r="K295" s="266" t="s">
        <v>380</v>
      </c>
      <c r="L295" s="6" t="s">
        <v>164</v>
      </c>
      <c r="M295" s="243" t="s">
        <v>385</v>
      </c>
      <c r="N295" s="240"/>
      <c r="O295" s="114">
        <v>1</v>
      </c>
      <c r="P295" s="5" t="s">
        <v>398</v>
      </c>
      <c r="Q295" s="5" t="s">
        <v>358</v>
      </c>
      <c r="R295" s="5" t="s">
        <v>398</v>
      </c>
      <c r="S295" s="5">
        <v>1</v>
      </c>
      <c r="T295" s="5" t="s">
        <v>198</v>
      </c>
      <c r="U295" s="190"/>
      <c r="V295" s="260">
        <v>1</v>
      </c>
      <c r="W295" s="113"/>
    </row>
    <row r="296" spans="2:23" s="3" customFormat="1" ht="37.5" x14ac:dyDescent="0.4">
      <c r="B296" s="4">
        <f t="shared" si="4"/>
        <v>284</v>
      </c>
      <c r="C296" s="263" t="s">
        <v>713</v>
      </c>
      <c r="D296" s="142" t="s">
        <v>327</v>
      </c>
      <c r="E296" s="112" t="s">
        <v>419</v>
      </c>
      <c r="F296" s="117" t="s">
        <v>391</v>
      </c>
      <c r="G296" s="147">
        <v>2</v>
      </c>
      <c r="H296" s="147">
        <v>19</v>
      </c>
      <c r="I296" s="110" t="str">
        <f ca="1">IF(INDIRECT("補記シート!D65")="","",INDIRECT("補記シート!D65"))</f>
        <v/>
      </c>
      <c r="J296" s="111"/>
      <c r="K296" s="268" t="s">
        <v>374</v>
      </c>
      <c r="L296" s="6" t="s">
        <v>164</v>
      </c>
      <c r="M296" s="7" t="s">
        <v>258</v>
      </c>
      <c r="N296" s="113" t="s">
        <v>420</v>
      </c>
      <c r="O296" s="114">
        <v>2</v>
      </c>
      <c r="P296" s="5" t="s">
        <v>398</v>
      </c>
      <c r="Q296" s="5" t="s">
        <v>361</v>
      </c>
      <c r="R296" s="5" t="s">
        <v>398</v>
      </c>
      <c r="S296" s="5">
        <v>2</v>
      </c>
      <c r="T296" s="5" t="s">
        <v>181</v>
      </c>
      <c r="U296" s="7"/>
      <c r="V296" s="260">
        <v>1</v>
      </c>
      <c r="W296" s="155"/>
    </row>
    <row r="297" spans="2:23" s="3" customFormat="1" x14ac:dyDescent="0.4">
      <c r="B297" s="6">
        <f t="shared" si="4"/>
        <v>285</v>
      </c>
      <c r="C297" s="263" t="s">
        <v>421</v>
      </c>
      <c r="D297" s="195" t="s">
        <v>160</v>
      </c>
      <c r="E297" s="267" t="s">
        <v>414</v>
      </c>
      <c r="F297" s="117" t="s">
        <v>391</v>
      </c>
      <c r="G297" s="147">
        <v>2</v>
      </c>
      <c r="H297" s="147">
        <v>20</v>
      </c>
      <c r="I297" s="110"/>
      <c r="J297" s="265"/>
      <c r="K297" s="266" t="s">
        <v>380</v>
      </c>
      <c r="L297" s="6" t="s">
        <v>164</v>
      </c>
      <c r="M297" s="243" t="s">
        <v>385</v>
      </c>
      <c r="N297" s="240"/>
      <c r="O297" s="114">
        <v>1</v>
      </c>
      <c r="P297" s="5" t="s">
        <v>398</v>
      </c>
      <c r="Q297" s="5" t="s">
        <v>358</v>
      </c>
      <c r="R297" s="5" t="s">
        <v>398</v>
      </c>
      <c r="S297" s="5">
        <v>1</v>
      </c>
      <c r="T297" s="5" t="s">
        <v>198</v>
      </c>
      <c r="U297" s="7"/>
      <c r="V297" s="260">
        <v>1</v>
      </c>
      <c r="W297" s="113"/>
    </row>
    <row r="298" spans="2:23" s="3" customFormat="1" ht="37.5" x14ac:dyDescent="0.4">
      <c r="B298" s="4">
        <f t="shared" si="4"/>
        <v>286</v>
      </c>
      <c r="C298" s="263" t="s">
        <v>422</v>
      </c>
      <c r="D298" s="207" t="s">
        <v>360</v>
      </c>
      <c r="E298" s="112" t="s">
        <v>412</v>
      </c>
      <c r="F298" s="117" t="s">
        <v>391</v>
      </c>
      <c r="G298" s="147">
        <v>2</v>
      </c>
      <c r="H298" s="147">
        <v>21</v>
      </c>
      <c r="I298" s="110" t="str">
        <f ca="1">IF(INDIRECT("補記シート!D66")="","",INDIRECT("補記シート!D66"))</f>
        <v/>
      </c>
      <c r="J298" s="269"/>
      <c r="K298" s="268" t="s">
        <v>374</v>
      </c>
      <c r="L298" s="6" t="s">
        <v>164</v>
      </c>
      <c r="M298" s="118" t="s">
        <v>423</v>
      </c>
      <c r="N298" s="118"/>
      <c r="O298" s="114">
        <v>2</v>
      </c>
      <c r="P298" s="5" t="s">
        <v>398</v>
      </c>
      <c r="Q298" s="5" t="s">
        <v>358</v>
      </c>
      <c r="R298" s="5" t="s">
        <v>398</v>
      </c>
      <c r="S298" s="5">
        <v>2</v>
      </c>
      <c r="T298" s="5" t="s">
        <v>177</v>
      </c>
      <c r="U298" s="262"/>
      <c r="V298" s="260">
        <v>1</v>
      </c>
      <c r="W298" s="270"/>
    </row>
    <row r="299" spans="2:23" x14ac:dyDescent="0.4">
      <c r="B299" s="239">
        <f t="shared" si="4"/>
        <v>287</v>
      </c>
      <c r="C299" s="271" t="s">
        <v>370</v>
      </c>
      <c r="D299" s="195" t="s">
        <v>160</v>
      </c>
      <c r="E299" s="272" t="s">
        <v>395</v>
      </c>
      <c r="F299" s="117" t="s">
        <v>391</v>
      </c>
      <c r="G299" s="147">
        <v>2</v>
      </c>
      <c r="H299" s="147">
        <v>22</v>
      </c>
      <c r="I299" s="273"/>
      <c r="J299" s="274"/>
      <c r="K299" s="275" t="s">
        <v>380</v>
      </c>
      <c r="L299" s="6" t="s">
        <v>164</v>
      </c>
      <c r="M299" s="243" t="s">
        <v>424</v>
      </c>
      <c r="N299" s="240"/>
      <c r="O299" s="201" t="s">
        <v>425</v>
      </c>
      <c r="P299" s="191" t="s">
        <v>398</v>
      </c>
      <c r="Q299" s="276"/>
      <c r="R299" s="276"/>
      <c r="S299" s="276"/>
      <c r="T299" s="276"/>
      <c r="U299" s="277"/>
      <c r="V299" s="260">
        <v>1</v>
      </c>
      <c r="W299" s="278"/>
    </row>
    <row r="300" spans="2:23" ht="37.5" x14ac:dyDescent="0.4">
      <c r="B300" s="4">
        <f t="shared" si="4"/>
        <v>288</v>
      </c>
      <c r="C300" s="7" t="s">
        <v>426</v>
      </c>
      <c r="D300" s="195" t="s">
        <v>160</v>
      </c>
      <c r="E300" s="112" t="s">
        <v>427</v>
      </c>
      <c r="F300" s="117" t="s">
        <v>391</v>
      </c>
      <c r="G300" s="147">
        <v>2</v>
      </c>
      <c r="H300" s="147">
        <v>23</v>
      </c>
      <c r="I300" s="110" t="str">
        <f ca="1">IF(INDIRECT("間接口座管理機関に関する届出書!K30")="","",INDIRECT("間接口座管理機関に関する届出書!K30"))</f>
        <v/>
      </c>
      <c r="J300" s="279"/>
      <c r="K300" s="189" t="s">
        <v>184</v>
      </c>
      <c r="L300" s="7" t="s">
        <v>428</v>
      </c>
      <c r="M300" s="118" t="s">
        <v>222</v>
      </c>
      <c r="N300" s="118"/>
      <c r="O300" s="114">
        <v>5</v>
      </c>
      <c r="P300" s="5" t="s">
        <v>398</v>
      </c>
      <c r="Q300" s="280"/>
      <c r="R300" s="280"/>
      <c r="S300" s="280"/>
      <c r="T300" s="280"/>
      <c r="U300" s="281"/>
      <c r="V300" s="260">
        <v>1</v>
      </c>
      <c r="W300" s="282"/>
    </row>
    <row r="301" spans="2:23" s="3" customFormat="1" x14ac:dyDescent="0.4">
      <c r="B301" s="4">
        <f t="shared" si="4"/>
        <v>289</v>
      </c>
      <c r="C301" s="263" t="s">
        <v>429</v>
      </c>
      <c r="D301" s="195" t="s">
        <v>160</v>
      </c>
      <c r="E301" s="112" t="s">
        <v>395</v>
      </c>
      <c r="F301" s="117" t="s">
        <v>391</v>
      </c>
      <c r="G301" s="147">
        <v>2</v>
      </c>
      <c r="H301" s="147">
        <v>24</v>
      </c>
      <c r="I301" s="110"/>
      <c r="J301" s="274"/>
      <c r="K301" s="268" t="s">
        <v>380</v>
      </c>
      <c r="L301" s="6" t="s">
        <v>164</v>
      </c>
      <c r="M301" s="243" t="s">
        <v>430</v>
      </c>
      <c r="N301" s="240"/>
      <c r="O301" s="189" t="s">
        <v>431</v>
      </c>
      <c r="P301" s="5" t="s">
        <v>398</v>
      </c>
      <c r="Q301" s="283"/>
      <c r="R301" s="283"/>
      <c r="S301" s="283"/>
      <c r="T301" s="283"/>
      <c r="U301" s="277"/>
      <c r="V301" s="260">
        <v>1</v>
      </c>
      <c r="W301" s="278"/>
    </row>
    <row r="302" spans="2:23" s="3" customFormat="1" ht="37.5" x14ac:dyDescent="0.4">
      <c r="B302" s="4">
        <f t="shared" si="4"/>
        <v>290</v>
      </c>
      <c r="C302" s="263" t="s">
        <v>432</v>
      </c>
      <c r="D302" s="195" t="s">
        <v>160</v>
      </c>
      <c r="E302" s="112" t="s">
        <v>433</v>
      </c>
      <c r="F302" s="117" t="s">
        <v>391</v>
      </c>
      <c r="G302" s="147">
        <v>2</v>
      </c>
      <c r="H302" s="147">
        <v>25</v>
      </c>
      <c r="I302" s="264" t="str">
        <f ca="1">IF(INDIRECT("間接口座管理機関に関する届出書!T55")="","",INDIRECT("間接口座管理機関に関する届出書!T55"))</f>
        <v/>
      </c>
      <c r="J302" s="284"/>
      <c r="K302" s="268" t="s">
        <v>243</v>
      </c>
      <c r="L302" s="104" t="s">
        <v>221</v>
      </c>
      <c r="M302" s="7" t="s">
        <v>222</v>
      </c>
      <c r="N302" s="118"/>
      <c r="O302" s="114">
        <v>5</v>
      </c>
      <c r="P302" s="5" t="s">
        <v>398</v>
      </c>
      <c r="Q302" s="283"/>
      <c r="R302" s="283"/>
      <c r="S302" s="283"/>
      <c r="T302" s="283"/>
      <c r="U302" s="285"/>
      <c r="V302" s="260">
        <v>1</v>
      </c>
      <c r="W302" s="286"/>
    </row>
    <row r="303" spans="2:23" s="3" customFormat="1" ht="37.5" x14ac:dyDescent="0.4">
      <c r="B303" s="4">
        <f t="shared" si="4"/>
        <v>291</v>
      </c>
      <c r="C303" s="263" t="s">
        <v>434</v>
      </c>
      <c r="D303" s="195" t="s">
        <v>160</v>
      </c>
      <c r="E303" s="112" t="s">
        <v>427</v>
      </c>
      <c r="F303" s="117" t="s">
        <v>391</v>
      </c>
      <c r="G303" s="147">
        <v>2</v>
      </c>
      <c r="H303" s="147">
        <v>26</v>
      </c>
      <c r="I303" s="264" t="str">
        <f ca="1">IF(INDIRECT("補記シート!D67")="","",INDIRECT("補記シート!D67"))</f>
        <v/>
      </c>
      <c r="J303" s="188"/>
      <c r="K303" s="268" t="s">
        <v>374</v>
      </c>
      <c r="L303" s="6" t="s">
        <v>164</v>
      </c>
      <c r="M303" s="118" t="s">
        <v>276</v>
      </c>
      <c r="N303" s="118"/>
      <c r="O303" s="114">
        <v>7</v>
      </c>
      <c r="P303" s="5" t="s">
        <v>398</v>
      </c>
      <c r="Q303" s="283"/>
      <c r="R303" s="283"/>
      <c r="S303" s="283"/>
      <c r="T303" s="283"/>
      <c r="U303" s="285"/>
      <c r="V303" s="260">
        <v>1</v>
      </c>
      <c r="W303" s="192"/>
    </row>
    <row r="304" spans="2:23" s="3" customFormat="1" x14ac:dyDescent="0.4">
      <c r="B304" s="4">
        <f t="shared" si="4"/>
        <v>292</v>
      </c>
      <c r="C304" s="263" t="s">
        <v>435</v>
      </c>
      <c r="D304" s="195" t="s">
        <v>160</v>
      </c>
      <c r="E304" s="112" t="s">
        <v>406</v>
      </c>
      <c r="F304" s="117" t="s">
        <v>391</v>
      </c>
      <c r="G304" s="147">
        <v>2</v>
      </c>
      <c r="H304" s="147">
        <v>27</v>
      </c>
      <c r="I304" s="110"/>
      <c r="J304" s="254"/>
      <c r="K304" s="268" t="s">
        <v>380</v>
      </c>
      <c r="L304" s="6" t="s">
        <v>164</v>
      </c>
      <c r="M304" s="243" t="s">
        <v>392</v>
      </c>
      <c r="N304" s="240"/>
      <c r="O304" s="189" t="s">
        <v>431</v>
      </c>
      <c r="P304" s="5" t="s">
        <v>398</v>
      </c>
      <c r="Q304" s="283"/>
      <c r="R304" s="283"/>
      <c r="S304" s="283"/>
      <c r="T304" s="283"/>
      <c r="U304" s="259"/>
      <c r="V304" s="260">
        <v>1</v>
      </c>
      <c r="W304" s="153"/>
    </row>
    <row r="305" spans="2:23" s="3" customFormat="1" ht="37.5" x14ac:dyDescent="0.4">
      <c r="B305" s="4">
        <f t="shared" si="4"/>
        <v>293</v>
      </c>
      <c r="C305" s="263" t="s">
        <v>436</v>
      </c>
      <c r="D305" s="195" t="s">
        <v>160</v>
      </c>
      <c r="E305" s="112" t="s">
        <v>427</v>
      </c>
      <c r="F305" s="117" t="s">
        <v>391</v>
      </c>
      <c r="G305" s="147">
        <v>2</v>
      </c>
      <c r="H305" s="147">
        <v>28</v>
      </c>
      <c r="I305" s="264" t="str">
        <f ca="1">IF(INDIRECT("間接口座管理機関に関する届出書!T59")="","",INDIRECT("間接口座管理機関に関する届出書!T59"))</f>
        <v/>
      </c>
      <c r="J305" s="254"/>
      <c r="K305" s="114" t="s">
        <v>243</v>
      </c>
      <c r="L305" s="6" t="s">
        <v>221</v>
      </c>
      <c r="M305" s="7" t="s">
        <v>222</v>
      </c>
      <c r="N305" s="118"/>
      <c r="O305" s="114">
        <v>5</v>
      </c>
      <c r="P305" s="5" t="s">
        <v>398</v>
      </c>
      <c r="Q305" s="283"/>
      <c r="R305" s="283"/>
      <c r="S305" s="283"/>
      <c r="T305" s="283"/>
      <c r="U305" s="259"/>
      <c r="V305" s="260">
        <v>1</v>
      </c>
      <c r="W305" s="153"/>
    </row>
    <row r="306" spans="2:23" s="3" customFormat="1" ht="37.5" x14ac:dyDescent="0.4">
      <c r="B306" s="4">
        <f t="shared" si="4"/>
        <v>294</v>
      </c>
      <c r="C306" s="263" t="s">
        <v>437</v>
      </c>
      <c r="D306" s="195" t="s">
        <v>160</v>
      </c>
      <c r="E306" s="112" t="s">
        <v>427</v>
      </c>
      <c r="F306" s="117" t="s">
        <v>391</v>
      </c>
      <c r="G306" s="147">
        <v>2</v>
      </c>
      <c r="H306" s="147">
        <v>29</v>
      </c>
      <c r="I306" s="264" t="str">
        <f ca="1">IF(INDIRECT("補記シート!D68")="","",INDIRECT("補記シート!D68"))</f>
        <v/>
      </c>
      <c r="J306" s="254"/>
      <c r="K306" s="268" t="s">
        <v>374</v>
      </c>
      <c r="L306" s="6" t="s">
        <v>164</v>
      </c>
      <c r="M306" s="118" t="s">
        <v>276</v>
      </c>
      <c r="N306" s="118"/>
      <c r="O306" s="114">
        <v>7</v>
      </c>
      <c r="P306" s="5" t="s">
        <v>398</v>
      </c>
      <c r="Q306" s="283"/>
      <c r="R306" s="283"/>
      <c r="S306" s="283"/>
      <c r="T306" s="283"/>
      <c r="U306" s="259"/>
      <c r="V306" s="260">
        <v>1</v>
      </c>
      <c r="W306" s="153"/>
    </row>
    <row r="307" spans="2:23" s="3" customFormat="1" x14ac:dyDescent="0.4">
      <c r="B307" s="4">
        <f t="shared" si="4"/>
        <v>295</v>
      </c>
      <c r="C307" s="263" t="s">
        <v>438</v>
      </c>
      <c r="D307" s="195" t="s">
        <v>160</v>
      </c>
      <c r="E307" s="112" t="s">
        <v>439</v>
      </c>
      <c r="F307" s="117" t="s">
        <v>391</v>
      </c>
      <c r="G307" s="147">
        <v>2</v>
      </c>
      <c r="H307" s="147">
        <v>30</v>
      </c>
      <c r="I307" s="110"/>
      <c r="J307" s="254"/>
      <c r="K307" s="268" t="s">
        <v>380</v>
      </c>
      <c r="L307" s="6" t="s">
        <v>164</v>
      </c>
      <c r="M307" s="243" t="s">
        <v>430</v>
      </c>
      <c r="N307" s="240"/>
      <c r="O307" s="189" t="s">
        <v>425</v>
      </c>
      <c r="P307" s="5" t="s">
        <v>398</v>
      </c>
      <c r="Q307" s="283"/>
      <c r="R307" s="283"/>
      <c r="S307" s="283"/>
      <c r="T307" s="283"/>
      <c r="U307" s="262"/>
      <c r="V307" s="260">
        <v>1</v>
      </c>
      <c r="W307" s="153"/>
    </row>
    <row r="308" spans="2:23" s="3" customFormat="1" ht="37.5" x14ac:dyDescent="0.4">
      <c r="B308" s="4">
        <f t="shared" si="4"/>
        <v>296</v>
      </c>
      <c r="C308" s="263" t="s">
        <v>440</v>
      </c>
      <c r="D308" s="195" t="s">
        <v>160</v>
      </c>
      <c r="E308" s="112" t="s">
        <v>317</v>
      </c>
      <c r="F308" s="117" t="s">
        <v>391</v>
      </c>
      <c r="G308" s="147">
        <v>2</v>
      </c>
      <c r="H308" s="147">
        <v>31</v>
      </c>
      <c r="I308" s="264" t="str">
        <f ca="1">IF(INDIRECT("間接口座管理機関に関する届出書!T60")="","",INDIRECT("間接口座管理機関に関する届出書!T60"))</f>
        <v/>
      </c>
      <c r="J308" s="254"/>
      <c r="K308" s="114" t="s">
        <v>243</v>
      </c>
      <c r="L308" s="6" t="s">
        <v>221</v>
      </c>
      <c r="M308" s="7" t="s">
        <v>222</v>
      </c>
      <c r="N308" s="118"/>
      <c r="O308" s="114">
        <v>5</v>
      </c>
      <c r="P308" s="5" t="s">
        <v>398</v>
      </c>
      <c r="Q308" s="283"/>
      <c r="R308" s="283"/>
      <c r="S308" s="283"/>
      <c r="T308" s="283"/>
      <c r="U308" s="146"/>
      <c r="V308" s="260">
        <v>1</v>
      </c>
      <c r="W308" s="153"/>
    </row>
    <row r="309" spans="2:23" s="3" customFormat="1" ht="37.5" x14ac:dyDescent="0.4">
      <c r="B309" s="4">
        <f t="shared" si="4"/>
        <v>297</v>
      </c>
      <c r="C309" s="263" t="s">
        <v>441</v>
      </c>
      <c r="D309" s="195" t="s">
        <v>160</v>
      </c>
      <c r="E309" s="112" t="s">
        <v>442</v>
      </c>
      <c r="F309" s="117" t="s">
        <v>391</v>
      </c>
      <c r="G309" s="147">
        <v>2</v>
      </c>
      <c r="H309" s="147">
        <v>32</v>
      </c>
      <c r="I309" s="264" t="str">
        <f ca="1">IF(INDIRECT("補記シート!D69")="","",INDIRECT("補記シート!D69"))</f>
        <v/>
      </c>
      <c r="J309" s="265"/>
      <c r="K309" s="268" t="s">
        <v>374</v>
      </c>
      <c r="L309" s="6" t="s">
        <v>164</v>
      </c>
      <c r="M309" s="118" t="s">
        <v>276</v>
      </c>
      <c r="N309" s="118"/>
      <c r="O309" s="114">
        <v>7</v>
      </c>
      <c r="P309" s="5" t="s">
        <v>398</v>
      </c>
      <c r="Q309" s="283"/>
      <c r="R309" s="283"/>
      <c r="S309" s="283"/>
      <c r="T309" s="283"/>
      <c r="U309" s="151"/>
      <c r="V309" s="260">
        <v>1</v>
      </c>
      <c r="W309" s="113"/>
    </row>
    <row r="310" spans="2:23" s="3" customFormat="1" x14ac:dyDescent="0.4">
      <c r="B310" s="4">
        <f t="shared" si="4"/>
        <v>298</v>
      </c>
      <c r="C310" s="263" t="s">
        <v>443</v>
      </c>
      <c r="D310" s="195" t="s">
        <v>160</v>
      </c>
      <c r="E310" s="112" t="s">
        <v>395</v>
      </c>
      <c r="F310" s="117" t="s">
        <v>391</v>
      </c>
      <c r="G310" s="147">
        <v>2</v>
      </c>
      <c r="H310" s="147">
        <v>33</v>
      </c>
      <c r="I310" s="110"/>
      <c r="J310" s="265"/>
      <c r="K310" s="268" t="s">
        <v>380</v>
      </c>
      <c r="L310" s="6" t="s">
        <v>164</v>
      </c>
      <c r="M310" s="243" t="s">
        <v>424</v>
      </c>
      <c r="N310" s="240"/>
      <c r="O310" s="189" t="s">
        <v>444</v>
      </c>
      <c r="P310" s="5" t="s">
        <v>398</v>
      </c>
      <c r="Q310" s="283"/>
      <c r="R310" s="283"/>
      <c r="S310" s="283"/>
      <c r="T310" s="283"/>
      <c r="U310" s="151"/>
      <c r="V310" s="260">
        <v>1</v>
      </c>
      <c r="W310" s="113"/>
    </row>
    <row r="311" spans="2:23" s="3" customFormat="1" ht="37.5" x14ac:dyDescent="0.4">
      <c r="B311" s="4">
        <f t="shared" si="4"/>
        <v>299</v>
      </c>
      <c r="C311" s="263" t="s">
        <v>445</v>
      </c>
      <c r="D311" s="195" t="s">
        <v>160</v>
      </c>
      <c r="E311" s="112" t="s">
        <v>317</v>
      </c>
      <c r="F311" s="117" t="s">
        <v>391</v>
      </c>
      <c r="G311" s="147">
        <v>2</v>
      </c>
      <c r="H311" s="147">
        <v>34</v>
      </c>
      <c r="I311" s="264" t="str">
        <f ca="1">IF(INDIRECT("間接口座管理機関に関する届出書!T61")="","",INDIRECT("間接口座管理機関に関する届出書!T61"))</f>
        <v/>
      </c>
      <c r="J311" s="254"/>
      <c r="K311" s="114" t="s">
        <v>243</v>
      </c>
      <c r="L311" s="6" t="s">
        <v>221</v>
      </c>
      <c r="M311" s="7" t="s">
        <v>222</v>
      </c>
      <c r="N311" s="118"/>
      <c r="O311" s="114">
        <v>5</v>
      </c>
      <c r="P311" s="5" t="s">
        <v>398</v>
      </c>
      <c r="Q311" s="283"/>
      <c r="R311" s="283"/>
      <c r="S311" s="283"/>
      <c r="T311" s="283"/>
      <c r="U311" s="152"/>
      <c r="V311" s="260">
        <v>1</v>
      </c>
      <c r="W311" s="153"/>
    </row>
    <row r="312" spans="2:23" s="3" customFormat="1" ht="56.25" x14ac:dyDescent="0.4">
      <c r="B312" s="4">
        <f t="shared" si="4"/>
        <v>300</v>
      </c>
      <c r="C312" s="136" t="s">
        <v>314</v>
      </c>
      <c r="D312" s="145" t="s">
        <v>160</v>
      </c>
      <c r="E312" s="112" t="s">
        <v>446</v>
      </c>
      <c r="F312" s="117" t="s">
        <v>391</v>
      </c>
      <c r="G312" s="147">
        <v>2</v>
      </c>
      <c r="H312" s="147">
        <v>35</v>
      </c>
      <c r="I312" s="403" t="str">
        <f ca="1">IF(INDIRECT("間接口座管理機関に関する届出書!K48")="","",INDIRECT("間接口座管理機関に関する届出書!K48"))</f>
        <v/>
      </c>
      <c r="J312" s="404"/>
      <c r="K312" s="437" t="s">
        <v>243</v>
      </c>
      <c r="L312" s="405" t="s">
        <v>216</v>
      </c>
      <c r="M312" s="144" t="s">
        <v>222</v>
      </c>
      <c r="N312" s="395"/>
      <c r="O312" s="149">
        <v>30</v>
      </c>
      <c r="P312" s="5" t="s">
        <v>398</v>
      </c>
      <c r="Q312" s="283"/>
      <c r="R312" s="283"/>
      <c r="S312" s="283"/>
      <c r="T312" s="283"/>
      <c r="U312" s="151"/>
      <c r="V312" s="260">
        <v>1</v>
      </c>
      <c r="W312" s="113"/>
    </row>
    <row r="313" spans="2:23" ht="56.25" x14ac:dyDescent="0.4">
      <c r="B313" s="4">
        <f t="shared" si="4"/>
        <v>301</v>
      </c>
      <c r="C313" s="136" t="s">
        <v>316</v>
      </c>
      <c r="D313" s="145" t="s">
        <v>160</v>
      </c>
      <c r="E313" s="112" t="s">
        <v>317</v>
      </c>
      <c r="F313" s="117" t="s">
        <v>391</v>
      </c>
      <c r="G313" s="147">
        <v>2</v>
      </c>
      <c r="H313" s="147">
        <v>36</v>
      </c>
      <c r="I313" s="407" t="str">
        <f ca="1">IF(INDIRECT("間接口座管理機関に関する届出書!K49")="","",INDIRECT("間接口座管理機関に関する届出書!K49"))</f>
        <v/>
      </c>
      <c r="J313" s="408"/>
      <c r="K313" s="105" t="s">
        <v>243</v>
      </c>
      <c r="L313" s="405" t="s">
        <v>216</v>
      </c>
      <c r="M313" s="144" t="s">
        <v>222</v>
      </c>
      <c r="N313" s="395"/>
      <c r="O313" s="149">
        <v>30</v>
      </c>
      <c r="P313" s="5" t="s">
        <v>398</v>
      </c>
      <c r="Q313" s="283"/>
      <c r="R313" s="283"/>
      <c r="S313" s="283"/>
      <c r="T313" s="283"/>
      <c r="U313" s="152"/>
      <c r="V313" s="260">
        <v>1</v>
      </c>
      <c r="W313" s="153"/>
    </row>
    <row r="314" spans="2:23" ht="56.25" x14ac:dyDescent="0.4">
      <c r="B314" s="4">
        <f t="shared" si="4"/>
        <v>302</v>
      </c>
      <c r="C314" s="136" t="s">
        <v>318</v>
      </c>
      <c r="D314" s="154" t="s">
        <v>160</v>
      </c>
      <c r="E314" s="112" t="s">
        <v>317</v>
      </c>
      <c r="F314" s="117" t="s">
        <v>391</v>
      </c>
      <c r="G314" s="147">
        <v>2</v>
      </c>
      <c r="H314" s="147">
        <v>37</v>
      </c>
      <c r="I314" s="407" t="str">
        <f ca="1">IF(INDIRECT("間接口座管理機関に関する届出書!K50")="","",INDIRECT("間接口座管理機関に関する届出書!K50"))</f>
        <v/>
      </c>
      <c r="J314" s="408"/>
      <c r="K314" s="105" t="s">
        <v>243</v>
      </c>
      <c r="L314" s="405" t="s">
        <v>216</v>
      </c>
      <c r="M314" s="144" t="s">
        <v>222</v>
      </c>
      <c r="N314" s="395"/>
      <c r="O314" s="149">
        <v>30</v>
      </c>
      <c r="P314" s="5" t="s">
        <v>398</v>
      </c>
      <c r="Q314" s="283"/>
      <c r="R314" s="283"/>
      <c r="S314" s="283"/>
      <c r="T314" s="283"/>
      <c r="U314" s="146"/>
      <c r="V314" s="260">
        <v>1</v>
      </c>
      <c r="W314" s="155"/>
    </row>
    <row r="315" spans="2:23" ht="37.5" x14ac:dyDescent="0.4">
      <c r="B315" s="4">
        <f t="shared" si="4"/>
        <v>303</v>
      </c>
      <c r="C315" s="263" t="s">
        <v>447</v>
      </c>
      <c r="D315" s="195" t="s">
        <v>160</v>
      </c>
      <c r="E315" s="267" t="s">
        <v>395</v>
      </c>
      <c r="F315" s="117" t="s">
        <v>391</v>
      </c>
      <c r="G315" s="147">
        <v>2</v>
      </c>
      <c r="H315" s="147">
        <v>38</v>
      </c>
      <c r="I315" s="264" t="str">
        <f ca="1">IF(INDIRECT("補記シート!D70")="","",INDIRECT("補記シート!D70"))</f>
        <v/>
      </c>
      <c r="J315" s="279"/>
      <c r="K315" s="268" t="s">
        <v>374</v>
      </c>
      <c r="L315" s="6" t="s">
        <v>164</v>
      </c>
      <c r="M315" s="118" t="s">
        <v>448</v>
      </c>
      <c r="N315" s="118"/>
      <c r="O315" s="114">
        <v>10</v>
      </c>
      <c r="P315" s="5" t="s">
        <v>398</v>
      </c>
      <c r="Q315" s="283"/>
      <c r="R315" s="283"/>
      <c r="S315" s="283"/>
      <c r="T315" s="283"/>
      <c r="U315" s="146"/>
      <c r="V315" s="260">
        <v>1</v>
      </c>
      <c r="W315" s="282"/>
    </row>
    <row r="316" spans="2:23" ht="112.5" x14ac:dyDescent="0.4">
      <c r="B316" s="4">
        <f t="shared" si="4"/>
        <v>304</v>
      </c>
      <c r="C316" s="263" t="s">
        <v>449</v>
      </c>
      <c r="D316" s="195" t="s">
        <v>160</v>
      </c>
      <c r="E316" s="267" t="s">
        <v>446</v>
      </c>
      <c r="F316" s="117" t="s">
        <v>391</v>
      </c>
      <c r="G316" s="147">
        <v>2</v>
      </c>
      <c r="H316" s="147">
        <v>39</v>
      </c>
      <c r="I316" s="135" t="str">
        <f ca="1">IF(I290="","",LEFT(I290,4)&amp;"/"&amp;MID(I290,5,2)&amp;"/"&amp;RIGHT(I290,2))</f>
        <v/>
      </c>
      <c r="J316" s="111"/>
      <c r="K316" s="268" t="s">
        <v>450</v>
      </c>
      <c r="L316" s="6" t="s">
        <v>164</v>
      </c>
      <c r="M316" s="118" t="s">
        <v>679</v>
      </c>
      <c r="N316" s="118"/>
      <c r="O316" s="114">
        <v>10</v>
      </c>
      <c r="P316" s="5" t="s">
        <v>398</v>
      </c>
      <c r="Q316" s="283"/>
      <c r="R316" s="283"/>
      <c r="S316" s="283"/>
      <c r="T316" s="283"/>
      <c r="U316" s="7"/>
      <c r="V316" s="260">
        <v>1</v>
      </c>
      <c r="W316" s="155"/>
    </row>
    <row r="317" spans="2:23" ht="56.25" x14ac:dyDescent="0.4">
      <c r="B317" s="4">
        <f t="shared" si="4"/>
        <v>305</v>
      </c>
      <c r="C317" s="263" t="s">
        <v>377</v>
      </c>
      <c r="D317" s="195" t="s">
        <v>160</v>
      </c>
      <c r="E317" s="267" t="s">
        <v>382</v>
      </c>
      <c r="F317" s="117" t="s">
        <v>391</v>
      </c>
      <c r="G317" s="147">
        <v>2</v>
      </c>
      <c r="H317" s="147">
        <v>40</v>
      </c>
      <c r="I317" s="135" t="str">
        <f ca="1">LEFT(I287,4)&amp;"/"&amp;MID(I287,5,2)&amp;"/"&amp;RIGHT(I287,2)</f>
        <v>//</v>
      </c>
      <c r="J317" s="111"/>
      <c r="K317" s="268" t="s">
        <v>450</v>
      </c>
      <c r="L317" s="6" t="s">
        <v>164</v>
      </c>
      <c r="M317" s="287" t="s">
        <v>680</v>
      </c>
      <c r="N317" s="118"/>
      <c r="O317" s="114">
        <v>10</v>
      </c>
      <c r="P317" s="5" t="s">
        <v>398</v>
      </c>
      <c r="Q317" s="283"/>
      <c r="R317" s="283"/>
      <c r="S317" s="283"/>
      <c r="T317" s="283"/>
      <c r="U317" s="146"/>
      <c r="V317" s="260">
        <v>1</v>
      </c>
      <c r="W317" s="155"/>
    </row>
    <row r="318" spans="2:23" x14ac:dyDescent="0.4">
      <c r="B318" s="4">
        <f t="shared" si="4"/>
        <v>306</v>
      </c>
      <c r="C318" s="288" t="s">
        <v>378</v>
      </c>
      <c r="D318" s="195" t="s">
        <v>160</v>
      </c>
      <c r="E318" s="267" t="s">
        <v>395</v>
      </c>
      <c r="F318" s="117" t="s">
        <v>391</v>
      </c>
      <c r="G318" s="147">
        <v>2</v>
      </c>
      <c r="H318" s="147">
        <v>41</v>
      </c>
      <c r="I318" s="289">
        <v>401768</v>
      </c>
      <c r="J318" s="265"/>
      <c r="K318" s="290" t="s">
        <v>451</v>
      </c>
      <c r="L318" s="6" t="s">
        <v>164</v>
      </c>
      <c r="M318" s="186" t="s">
        <v>233</v>
      </c>
      <c r="N318" s="118"/>
      <c r="O318" s="114">
        <v>10</v>
      </c>
      <c r="P318" s="5" t="s">
        <v>398</v>
      </c>
      <c r="Q318" s="283"/>
      <c r="R318" s="283"/>
      <c r="S318" s="283"/>
      <c r="T318" s="283"/>
      <c r="U318" s="151"/>
      <c r="V318" s="260">
        <v>1</v>
      </c>
      <c r="W318" s="113"/>
    </row>
    <row r="319" spans="2:23" ht="19.5" thickBot="1" x14ac:dyDescent="0.45">
      <c r="B319" s="291">
        <f t="shared" si="4"/>
        <v>307</v>
      </c>
      <c r="C319" s="292" t="s">
        <v>452</v>
      </c>
      <c r="D319" s="293" t="s">
        <v>453</v>
      </c>
      <c r="E319" s="294" t="s">
        <v>395</v>
      </c>
      <c r="F319" s="293" t="s">
        <v>391</v>
      </c>
      <c r="G319" s="295">
        <v>2</v>
      </c>
      <c r="H319" s="295">
        <v>42</v>
      </c>
      <c r="I319" s="296">
        <v>401768</v>
      </c>
      <c r="J319" s="297"/>
      <c r="K319" s="298" t="s">
        <v>380</v>
      </c>
      <c r="L319" s="291" t="s">
        <v>454</v>
      </c>
      <c r="M319" s="299" t="s">
        <v>233</v>
      </c>
      <c r="N319" s="300"/>
      <c r="O319" s="301">
        <v>10</v>
      </c>
      <c r="P319" s="302" t="s">
        <v>398</v>
      </c>
      <c r="Q319" s="303"/>
      <c r="R319" s="303"/>
      <c r="S319" s="303"/>
      <c r="T319" s="303"/>
      <c r="U319" s="304"/>
      <c r="V319" s="305">
        <v>1</v>
      </c>
      <c r="W319" s="306"/>
    </row>
    <row r="320" spans="2:23" s="3" customFormat="1" ht="37.5" x14ac:dyDescent="0.4">
      <c r="B320" s="239">
        <f t="shared" si="4"/>
        <v>308</v>
      </c>
      <c r="C320" s="240" t="s">
        <v>159</v>
      </c>
      <c r="D320" s="171" t="s">
        <v>331</v>
      </c>
      <c r="E320" s="241" t="s">
        <v>382</v>
      </c>
      <c r="F320" s="242" t="s">
        <v>383</v>
      </c>
      <c r="G320" s="243">
        <v>3</v>
      </c>
      <c r="H320" s="243">
        <v>1</v>
      </c>
      <c r="I320" s="244"/>
      <c r="J320" s="245"/>
      <c r="K320" s="246" t="s">
        <v>380</v>
      </c>
      <c r="L320" s="243" t="s">
        <v>384</v>
      </c>
      <c r="M320" s="243" t="s">
        <v>385</v>
      </c>
      <c r="N320" s="247" t="s">
        <v>330</v>
      </c>
      <c r="O320" s="248" t="s">
        <v>386</v>
      </c>
      <c r="P320" s="191" t="s">
        <v>387</v>
      </c>
      <c r="Q320" s="249" t="s">
        <v>388</v>
      </c>
      <c r="R320" s="191" t="s">
        <v>386</v>
      </c>
      <c r="S320" s="191" t="s">
        <v>386</v>
      </c>
      <c r="T320" s="191" t="s">
        <v>386</v>
      </c>
      <c r="U320" s="250"/>
      <c r="V320" s="191">
        <v>1</v>
      </c>
      <c r="W320" s="251"/>
    </row>
    <row r="321" spans="2:23" s="3" customFormat="1" ht="56.25" x14ac:dyDescent="0.4">
      <c r="B321" s="4">
        <f t="shared" si="4"/>
        <v>309</v>
      </c>
      <c r="C321" s="252" t="s">
        <v>167</v>
      </c>
      <c r="D321" s="184" t="s">
        <v>331</v>
      </c>
      <c r="E321" s="253" t="s">
        <v>390</v>
      </c>
      <c r="F321" s="117" t="s">
        <v>391</v>
      </c>
      <c r="G321" s="147">
        <v>3</v>
      </c>
      <c r="H321" s="147">
        <v>2</v>
      </c>
      <c r="I321" s="110"/>
      <c r="J321" s="254"/>
      <c r="K321" s="255" t="s">
        <v>380</v>
      </c>
      <c r="L321" s="6" t="s">
        <v>164</v>
      </c>
      <c r="M321" s="243" t="s">
        <v>385</v>
      </c>
      <c r="N321" s="256" t="s">
        <v>336</v>
      </c>
      <c r="O321" s="257" t="s">
        <v>386</v>
      </c>
      <c r="P321" s="121" t="s">
        <v>386</v>
      </c>
      <c r="Q321" s="258" t="s">
        <v>388</v>
      </c>
      <c r="R321" s="121" t="s">
        <v>387</v>
      </c>
      <c r="S321" s="121" t="s">
        <v>386</v>
      </c>
      <c r="T321" s="121" t="s">
        <v>387</v>
      </c>
      <c r="U321" s="259"/>
      <c r="V321" s="260">
        <v>1</v>
      </c>
      <c r="W321" s="153"/>
    </row>
    <row r="322" spans="2:23" s="3" customFormat="1" ht="56.25" x14ac:dyDescent="0.4">
      <c r="B322" s="4">
        <f t="shared" si="4"/>
        <v>310</v>
      </c>
      <c r="C322" s="252" t="s">
        <v>169</v>
      </c>
      <c r="D322" s="184" t="s">
        <v>14</v>
      </c>
      <c r="E322" s="253" t="s">
        <v>390</v>
      </c>
      <c r="F322" s="117" t="s">
        <v>391</v>
      </c>
      <c r="G322" s="147">
        <v>3</v>
      </c>
      <c r="H322" s="147">
        <v>3</v>
      </c>
      <c r="I322" s="110"/>
      <c r="J322" s="254"/>
      <c r="K322" s="255" t="s">
        <v>380</v>
      </c>
      <c r="L322" s="6" t="s">
        <v>164</v>
      </c>
      <c r="M322" s="243" t="s">
        <v>396</v>
      </c>
      <c r="N322" s="256" t="s">
        <v>336</v>
      </c>
      <c r="O322" s="257" t="s">
        <v>386</v>
      </c>
      <c r="P322" s="121" t="s">
        <v>386</v>
      </c>
      <c r="Q322" s="258" t="s">
        <v>388</v>
      </c>
      <c r="R322" s="121" t="s">
        <v>386</v>
      </c>
      <c r="S322" s="121" t="s">
        <v>386</v>
      </c>
      <c r="T322" s="121" t="s">
        <v>386</v>
      </c>
      <c r="U322" s="259"/>
      <c r="V322" s="260">
        <v>1</v>
      </c>
      <c r="W322" s="153"/>
    </row>
    <row r="323" spans="2:23" s="3" customFormat="1" ht="56.25" x14ac:dyDescent="0.4">
      <c r="B323" s="4">
        <f t="shared" si="4"/>
        <v>311</v>
      </c>
      <c r="C323" s="252" t="s">
        <v>170</v>
      </c>
      <c r="D323" s="184" t="s">
        <v>331</v>
      </c>
      <c r="E323" s="253" t="s">
        <v>382</v>
      </c>
      <c r="F323" s="117" t="s">
        <v>391</v>
      </c>
      <c r="G323" s="147">
        <v>3</v>
      </c>
      <c r="H323" s="147">
        <v>4</v>
      </c>
      <c r="I323" s="110"/>
      <c r="J323" s="254"/>
      <c r="K323" s="255" t="s">
        <v>380</v>
      </c>
      <c r="L323" s="6" t="s">
        <v>164</v>
      </c>
      <c r="M323" s="243" t="s">
        <v>385</v>
      </c>
      <c r="N323" s="256" t="s">
        <v>336</v>
      </c>
      <c r="O323" s="257" t="s">
        <v>386</v>
      </c>
      <c r="P323" s="121" t="s">
        <v>386</v>
      </c>
      <c r="Q323" s="258" t="s">
        <v>388</v>
      </c>
      <c r="R323" s="121" t="s">
        <v>386</v>
      </c>
      <c r="S323" s="121" t="s">
        <v>387</v>
      </c>
      <c r="T323" s="121" t="s">
        <v>386</v>
      </c>
      <c r="U323" s="259"/>
      <c r="V323" s="260">
        <v>1</v>
      </c>
      <c r="W323" s="153"/>
    </row>
    <row r="324" spans="2:23" s="3" customFormat="1" ht="56.25" x14ac:dyDescent="0.4">
      <c r="B324" s="4">
        <f t="shared" si="4"/>
        <v>312</v>
      </c>
      <c r="C324" s="252" t="s">
        <v>171</v>
      </c>
      <c r="D324" s="184" t="s">
        <v>14</v>
      </c>
      <c r="E324" s="253" t="s">
        <v>390</v>
      </c>
      <c r="F324" s="117" t="s">
        <v>391</v>
      </c>
      <c r="G324" s="147">
        <v>3</v>
      </c>
      <c r="H324" s="147">
        <v>5</v>
      </c>
      <c r="I324" s="110"/>
      <c r="J324" s="254"/>
      <c r="K324" s="255" t="s">
        <v>380</v>
      </c>
      <c r="L324" s="6" t="s">
        <v>164</v>
      </c>
      <c r="M324" s="243" t="s">
        <v>385</v>
      </c>
      <c r="N324" s="256" t="s">
        <v>336</v>
      </c>
      <c r="O324" s="257" t="s">
        <v>387</v>
      </c>
      <c r="P324" s="121" t="s">
        <v>386</v>
      </c>
      <c r="Q324" s="258" t="s">
        <v>388</v>
      </c>
      <c r="R324" s="121" t="s">
        <v>387</v>
      </c>
      <c r="S324" s="121" t="s">
        <v>387</v>
      </c>
      <c r="T324" s="121" t="s">
        <v>386</v>
      </c>
      <c r="U324" s="259"/>
      <c r="V324" s="260">
        <v>1</v>
      </c>
      <c r="W324" s="153"/>
    </row>
    <row r="325" spans="2:23" s="3" customFormat="1" ht="107.25" customHeight="1" x14ac:dyDescent="0.4">
      <c r="B325" s="239">
        <f t="shared" si="4"/>
        <v>313</v>
      </c>
      <c r="C325" s="261" t="s">
        <v>338</v>
      </c>
      <c r="D325" s="195" t="s">
        <v>160</v>
      </c>
      <c r="E325" s="253" t="s">
        <v>390</v>
      </c>
      <c r="F325" s="117" t="s">
        <v>391</v>
      </c>
      <c r="G325" s="147">
        <v>3</v>
      </c>
      <c r="H325" s="147">
        <v>6</v>
      </c>
      <c r="I325" s="244">
        <v>661000</v>
      </c>
      <c r="J325" s="210"/>
      <c r="K325" s="255" t="s">
        <v>380</v>
      </c>
      <c r="L325" s="6" t="s">
        <v>164</v>
      </c>
      <c r="M325" s="147" t="s">
        <v>397</v>
      </c>
      <c r="N325" s="252"/>
      <c r="O325" s="248">
        <v>6</v>
      </c>
      <c r="P325" s="191" t="s">
        <v>398</v>
      </c>
      <c r="Q325" s="191" t="s">
        <v>341</v>
      </c>
      <c r="R325" s="191" t="s">
        <v>398</v>
      </c>
      <c r="S325" s="191">
        <v>6</v>
      </c>
      <c r="T325" s="191" t="s">
        <v>177</v>
      </c>
      <c r="U325" s="262"/>
      <c r="V325" s="260">
        <v>1</v>
      </c>
      <c r="W325" s="214"/>
    </row>
    <row r="326" spans="2:23" s="3" customFormat="1" ht="65.25" customHeight="1" x14ac:dyDescent="0.4">
      <c r="B326" s="6">
        <f t="shared" si="4"/>
        <v>314</v>
      </c>
      <c r="C326" s="263" t="s">
        <v>342</v>
      </c>
      <c r="D326" s="195" t="s">
        <v>160</v>
      </c>
      <c r="E326" s="253" t="s">
        <v>390</v>
      </c>
      <c r="F326" s="117" t="s">
        <v>391</v>
      </c>
      <c r="G326" s="147">
        <v>3</v>
      </c>
      <c r="H326" s="147">
        <v>7</v>
      </c>
      <c r="I326" s="110" t="s">
        <v>399</v>
      </c>
      <c r="J326" s="210"/>
      <c r="K326" s="255" t="s">
        <v>380</v>
      </c>
      <c r="L326" s="6" t="s">
        <v>164</v>
      </c>
      <c r="M326" s="147" t="s">
        <v>400</v>
      </c>
      <c r="N326" s="252"/>
      <c r="O326" s="114">
        <v>3</v>
      </c>
      <c r="P326" s="5" t="s">
        <v>398</v>
      </c>
      <c r="Q326" s="5" t="s">
        <v>341</v>
      </c>
      <c r="R326" s="5" t="s">
        <v>398</v>
      </c>
      <c r="S326" s="5">
        <v>3</v>
      </c>
      <c r="T326" s="5" t="s">
        <v>181</v>
      </c>
      <c r="U326" s="146"/>
      <c r="V326" s="260">
        <v>1</v>
      </c>
      <c r="W326" s="214"/>
    </row>
    <row r="327" spans="2:23" s="3" customFormat="1" ht="37.5" x14ac:dyDescent="0.4">
      <c r="B327" s="6">
        <f t="shared" si="4"/>
        <v>315</v>
      </c>
      <c r="C327" s="7" t="s">
        <v>346</v>
      </c>
      <c r="D327" s="220" t="s">
        <v>360</v>
      </c>
      <c r="E327" s="253" t="s">
        <v>401</v>
      </c>
      <c r="F327" s="117" t="s">
        <v>391</v>
      </c>
      <c r="G327" s="147">
        <v>3</v>
      </c>
      <c r="H327" s="147">
        <v>8</v>
      </c>
      <c r="I327" s="264">
        <f ca="1">INDIRECT("補記シート!D71")</f>
        <v>0</v>
      </c>
      <c r="J327" s="265"/>
      <c r="K327" s="266" t="s">
        <v>374</v>
      </c>
      <c r="L327" s="6" t="s">
        <v>164</v>
      </c>
      <c r="M327" s="7" t="s">
        <v>185</v>
      </c>
      <c r="N327" s="118"/>
      <c r="O327" s="114">
        <v>7</v>
      </c>
      <c r="P327" s="5" t="s">
        <v>398</v>
      </c>
      <c r="Q327" s="5" t="s">
        <v>341</v>
      </c>
      <c r="R327" s="5" t="s">
        <v>398</v>
      </c>
      <c r="S327" s="5">
        <v>7</v>
      </c>
      <c r="T327" s="5" t="s">
        <v>186</v>
      </c>
      <c r="U327" s="151"/>
      <c r="V327" s="260">
        <v>1</v>
      </c>
      <c r="W327" s="113"/>
    </row>
    <row r="328" spans="2:23" s="3" customFormat="1" ht="54" customHeight="1" x14ac:dyDescent="0.4">
      <c r="B328" s="4">
        <f t="shared" si="4"/>
        <v>316</v>
      </c>
      <c r="C328" s="7" t="s">
        <v>402</v>
      </c>
      <c r="D328" s="220" t="s">
        <v>347</v>
      </c>
      <c r="E328" s="253" t="s">
        <v>401</v>
      </c>
      <c r="F328" s="117" t="s">
        <v>391</v>
      </c>
      <c r="G328" s="147">
        <v>3</v>
      </c>
      <c r="H328" s="147">
        <v>9</v>
      </c>
      <c r="I328" s="187" t="str">
        <f ca="1">IF(INDIRECT("補記シート!D72")="","",INDIRECT("補記シート!D72"))</f>
        <v/>
      </c>
      <c r="J328" s="265"/>
      <c r="K328" s="266" t="s">
        <v>374</v>
      </c>
      <c r="L328" s="7" t="s">
        <v>403</v>
      </c>
      <c r="M328" s="7" t="s">
        <v>185</v>
      </c>
      <c r="N328" s="118"/>
      <c r="O328" s="114">
        <v>2</v>
      </c>
      <c r="P328" s="5" t="s">
        <v>398</v>
      </c>
      <c r="Q328" s="5" t="s">
        <v>341</v>
      </c>
      <c r="R328" s="5" t="s">
        <v>398</v>
      </c>
      <c r="S328" s="5">
        <v>2</v>
      </c>
      <c r="T328" s="5" t="s">
        <v>177</v>
      </c>
      <c r="U328" s="151"/>
      <c r="V328" s="260">
        <v>1</v>
      </c>
      <c r="W328" s="113"/>
    </row>
    <row r="329" spans="2:23" s="3" customFormat="1" ht="37.5" x14ac:dyDescent="0.4">
      <c r="B329" s="6">
        <f t="shared" si="4"/>
        <v>317</v>
      </c>
      <c r="C329" s="7" t="s">
        <v>348</v>
      </c>
      <c r="D329" s="220" t="s">
        <v>352</v>
      </c>
      <c r="E329" s="253" t="s">
        <v>401</v>
      </c>
      <c r="F329" s="117" t="s">
        <v>391</v>
      </c>
      <c r="G329" s="147">
        <v>3</v>
      </c>
      <c r="H329" s="147">
        <v>10</v>
      </c>
      <c r="I329" s="110" t="str">
        <f ca="1">IF(INDIRECT("補記シート!D73")="","",INDIRECT("補記シート!D73"))</f>
        <v/>
      </c>
      <c r="J329" s="265"/>
      <c r="K329" s="266" t="s">
        <v>374</v>
      </c>
      <c r="L329" s="6" t="s">
        <v>164</v>
      </c>
      <c r="M329" s="118" t="s">
        <v>404</v>
      </c>
      <c r="N329" s="118"/>
      <c r="O329" s="114">
        <v>8</v>
      </c>
      <c r="P329" s="5" t="s">
        <v>398</v>
      </c>
      <c r="Q329" s="5" t="s">
        <v>341</v>
      </c>
      <c r="R329" s="5" t="s">
        <v>398</v>
      </c>
      <c r="S329" s="5">
        <v>8</v>
      </c>
      <c r="T329" s="5" t="s">
        <v>177</v>
      </c>
      <c r="U329" s="151"/>
      <c r="V329" s="260">
        <v>1</v>
      </c>
      <c r="W329" s="113"/>
    </row>
    <row r="330" spans="2:23" s="3" customFormat="1" ht="252" customHeight="1" x14ac:dyDescent="0.4">
      <c r="B330" s="4">
        <f t="shared" si="4"/>
        <v>318</v>
      </c>
      <c r="C330" s="263" t="s">
        <v>351</v>
      </c>
      <c r="D330" s="220" t="s">
        <v>405</v>
      </c>
      <c r="E330" s="253" t="s">
        <v>406</v>
      </c>
      <c r="F330" s="117" t="s">
        <v>391</v>
      </c>
      <c r="G330" s="147">
        <v>3</v>
      </c>
      <c r="H330" s="147">
        <v>11</v>
      </c>
      <c r="I330" s="110" t="str">
        <f ca="1">IF(AND(INDIRECT("間接口座管理機関に関する届出書!K28")="○",INDIRECT("間接口座管理機関に関する届出書!K25")="変更",I327&lt;&gt;"",I328&lt;&gt;""),2,"")</f>
        <v/>
      </c>
      <c r="J330" s="254"/>
      <c r="K330" s="114" t="s">
        <v>220</v>
      </c>
      <c r="L330" s="7" t="s">
        <v>354</v>
      </c>
      <c r="M330" s="396" t="s">
        <v>718</v>
      </c>
      <c r="N330" s="118"/>
      <c r="O330" s="114">
        <v>1</v>
      </c>
      <c r="P330" s="5" t="s">
        <v>398</v>
      </c>
      <c r="Q330" s="5" t="s">
        <v>341</v>
      </c>
      <c r="R330" s="5" t="s">
        <v>398</v>
      </c>
      <c r="S330" s="5">
        <v>1</v>
      </c>
      <c r="T330" s="5" t="s">
        <v>177</v>
      </c>
      <c r="U330" s="152"/>
      <c r="V330" s="260">
        <v>1</v>
      </c>
      <c r="W330" s="113"/>
    </row>
    <row r="331" spans="2:23" s="3" customFormat="1" ht="45" customHeight="1" x14ac:dyDescent="0.4">
      <c r="B331" s="6">
        <f t="shared" si="4"/>
        <v>319</v>
      </c>
      <c r="C331" s="263" t="s">
        <v>356</v>
      </c>
      <c r="D331" s="117" t="s">
        <v>407</v>
      </c>
      <c r="E331" s="267" t="s">
        <v>408</v>
      </c>
      <c r="F331" s="117" t="s">
        <v>391</v>
      </c>
      <c r="G331" s="147">
        <v>3</v>
      </c>
      <c r="H331" s="147">
        <v>12</v>
      </c>
      <c r="I331" s="110"/>
      <c r="J331" s="254"/>
      <c r="K331" s="255" t="s">
        <v>380</v>
      </c>
      <c r="L331" s="6" t="s">
        <v>164</v>
      </c>
      <c r="M331" s="186" t="s">
        <v>165</v>
      </c>
      <c r="N331" s="118"/>
      <c r="O331" s="114">
        <v>1</v>
      </c>
      <c r="P331" s="5" t="s">
        <v>398</v>
      </c>
      <c r="Q331" s="5" t="s">
        <v>358</v>
      </c>
      <c r="R331" s="5" t="s">
        <v>398</v>
      </c>
      <c r="S331" s="5">
        <v>1</v>
      </c>
      <c r="T331" s="5" t="s">
        <v>198</v>
      </c>
      <c r="U331" s="7"/>
      <c r="V331" s="260">
        <v>1</v>
      </c>
      <c r="W331" s="153"/>
    </row>
    <row r="332" spans="2:23" s="3" customFormat="1" ht="75" x14ac:dyDescent="0.4">
      <c r="B332" s="4">
        <f t="shared" si="4"/>
        <v>320</v>
      </c>
      <c r="C332" s="7" t="s">
        <v>359</v>
      </c>
      <c r="D332" s="220" t="s">
        <v>360</v>
      </c>
      <c r="E332" s="112" t="s">
        <v>409</v>
      </c>
      <c r="F332" s="117" t="s">
        <v>391</v>
      </c>
      <c r="G332" s="147">
        <v>3</v>
      </c>
      <c r="H332" s="147">
        <v>13</v>
      </c>
      <c r="I332" s="264" t="str">
        <f ca="1">IF(I330=1,TEXT(DATE(INDIRECT("間接口座管理機関に関する届出書!K26"),INDIRECT("間接口座管理機関に関する届出書!Q26"),INDIRECT("間接口座管理機関に関する届出書!W26")),"YYYYMMDD"),"")</f>
        <v/>
      </c>
      <c r="J332" s="265"/>
      <c r="K332" s="266" t="s">
        <v>220</v>
      </c>
      <c r="L332" s="7" t="s">
        <v>203</v>
      </c>
      <c r="M332" s="118" t="s">
        <v>204</v>
      </c>
      <c r="N332" s="118"/>
      <c r="O332" s="114">
        <v>8</v>
      </c>
      <c r="P332" s="5" t="s">
        <v>398</v>
      </c>
      <c r="Q332" s="5" t="s">
        <v>361</v>
      </c>
      <c r="R332" s="5" t="s">
        <v>398</v>
      </c>
      <c r="S332" s="5">
        <v>8</v>
      </c>
      <c r="T332" s="5" t="s">
        <v>177</v>
      </c>
      <c r="U332" s="7"/>
      <c r="V332" s="260">
        <v>1</v>
      </c>
      <c r="W332" s="113"/>
    </row>
    <row r="333" spans="2:23" s="3" customFormat="1" x14ac:dyDescent="0.4">
      <c r="B333" s="6">
        <f t="shared" si="4"/>
        <v>321</v>
      </c>
      <c r="C333" s="263" t="s">
        <v>362</v>
      </c>
      <c r="D333" s="195" t="s">
        <v>160</v>
      </c>
      <c r="E333" s="267" t="s">
        <v>410</v>
      </c>
      <c r="F333" s="117" t="s">
        <v>391</v>
      </c>
      <c r="G333" s="147">
        <v>3</v>
      </c>
      <c r="H333" s="147">
        <v>14</v>
      </c>
      <c r="I333" s="110"/>
      <c r="J333" s="254"/>
      <c r="K333" s="266" t="s">
        <v>380</v>
      </c>
      <c r="L333" s="6" t="s">
        <v>164</v>
      </c>
      <c r="M333" s="243" t="s">
        <v>385</v>
      </c>
      <c r="N333" s="240"/>
      <c r="O333" s="114">
        <v>1</v>
      </c>
      <c r="P333" s="5" t="s">
        <v>398</v>
      </c>
      <c r="Q333" s="5" t="s">
        <v>358</v>
      </c>
      <c r="R333" s="5" t="s">
        <v>398</v>
      </c>
      <c r="S333" s="5">
        <v>1</v>
      </c>
      <c r="T333" s="5" t="s">
        <v>198</v>
      </c>
      <c r="U333" s="146"/>
      <c r="V333" s="260">
        <v>1</v>
      </c>
      <c r="W333" s="153"/>
    </row>
    <row r="334" spans="2:23" s="3" customFormat="1" x14ac:dyDescent="0.4">
      <c r="B334" s="4">
        <f t="shared" si="4"/>
        <v>322</v>
      </c>
      <c r="C334" s="263" t="s">
        <v>363</v>
      </c>
      <c r="D334" s="220" t="s">
        <v>411</v>
      </c>
      <c r="E334" s="112" t="s">
        <v>412</v>
      </c>
      <c r="F334" s="117" t="s">
        <v>391</v>
      </c>
      <c r="G334" s="147">
        <v>3</v>
      </c>
      <c r="H334" s="147">
        <v>15</v>
      </c>
      <c r="I334" s="110">
        <v>29991231</v>
      </c>
      <c r="J334" s="111"/>
      <c r="K334" s="266" t="s">
        <v>380</v>
      </c>
      <c r="L334" s="6" t="s">
        <v>164</v>
      </c>
      <c r="M334" s="243" t="s">
        <v>413</v>
      </c>
      <c r="N334" s="240"/>
      <c r="O334" s="114">
        <v>8</v>
      </c>
      <c r="P334" s="5" t="s">
        <v>398</v>
      </c>
      <c r="Q334" s="5" t="s">
        <v>358</v>
      </c>
      <c r="R334" s="5" t="s">
        <v>398</v>
      </c>
      <c r="S334" s="5">
        <v>8</v>
      </c>
      <c r="T334" s="5" t="s">
        <v>177</v>
      </c>
      <c r="U334" s="146"/>
      <c r="V334" s="260">
        <v>1</v>
      </c>
      <c r="W334" s="155"/>
    </row>
    <row r="335" spans="2:23" s="3" customFormat="1" x14ac:dyDescent="0.4">
      <c r="B335" s="6">
        <f t="shared" si="4"/>
        <v>323</v>
      </c>
      <c r="C335" s="126" t="s">
        <v>253</v>
      </c>
      <c r="D335" s="195" t="s">
        <v>160</v>
      </c>
      <c r="E335" s="267" t="s">
        <v>414</v>
      </c>
      <c r="F335" s="117" t="s">
        <v>391</v>
      </c>
      <c r="G335" s="147">
        <v>3</v>
      </c>
      <c r="H335" s="147">
        <v>16</v>
      </c>
      <c r="I335" s="110"/>
      <c r="J335" s="254"/>
      <c r="K335" s="266" t="s">
        <v>380</v>
      </c>
      <c r="L335" s="6" t="s">
        <v>164</v>
      </c>
      <c r="M335" s="243" t="s">
        <v>415</v>
      </c>
      <c r="N335" s="240"/>
      <c r="O335" s="114">
        <v>1</v>
      </c>
      <c r="P335" s="5" t="s">
        <v>398</v>
      </c>
      <c r="Q335" s="5" t="s">
        <v>358</v>
      </c>
      <c r="R335" s="5" t="s">
        <v>398</v>
      </c>
      <c r="S335" s="5">
        <v>1</v>
      </c>
      <c r="T335" s="5" t="s">
        <v>198</v>
      </c>
      <c r="U335" s="146"/>
      <c r="V335" s="260">
        <v>1</v>
      </c>
      <c r="W335" s="153"/>
    </row>
    <row r="336" spans="2:23" s="3" customFormat="1" ht="37.5" x14ac:dyDescent="0.4">
      <c r="B336" s="4">
        <f t="shared" si="4"/>
        <v>324</v>
      </c>
      <c r="C336" s="263" t="s">
        <v>416</v>
      </c>
      <c r="D336" s="220" t="s">
        <v>417</v>
      </c>
      <c r="E336" s="112" t="s">
        <v>409</v>
      </c>
      <c r="F336" s="117" t="s">
        <v>391</v>
      </c>
      <c r="G336" s="147">
        <v>3</v>
      </c>
      <c r="H336" s="147">
        <v>17</v>
      </c>
      <c r="I336" s="110" t="str">
        <f ca="1">IF(INDIRECT("補記シート!D74")="","",INDIRECT("補記シート!D74"))</f>
        <v/>
      </c>
      <c r="J336" s="111"/>
      <c r="K336" s="268" t="s">
        <v>374</v>
      </c>
      <c r="L336" s="6" t="s">
        <v>164</v>
      </c>
      <c r="M336" s="118" t="s">
        <v>276</v>
      </c>
      <c r="N336" s="118"/>
      <c r="O336" s="114">
        <v>7</v>
      </c>
      <c r="P336" s="5" t="s">
        <v>398</v>
      </c>
      <c r="Q336" s="5" t="s">
        <v>361</v>
      </c>
      <c r="R336" s="5" t="s">
        <v>398</v>
      </c>
      <c r="S336" s="5">
        <v>7</v>
      </c>
      <c r="T336" s="5" t="s">
        <v>186</v>
      </c>
      <c r="U336" s="7"/>
      <c r="V336" s="260">
        <v>1</v>
      </c>
      <c r="W336" s="155"/>
    </row>
    <row r="337" spans="2:23" s="3" customFormat="1" x14ac:dyDescent="0.4">
      <c r="B337" s="6">
        <f t="shared" si="4"/>
        <v>325</v>
      </c>
      <c r="C337" s="263" t="s">
        <v>712</v>
      </c>
      <c r="D337" s="195" t="s">
        <v>160</v>
      </c>
      <c r="E337" s="267" t="s">
        <v>414</v>
      </c>
      <c r="F337" s="117" t="s">
        <v>391</v>
      </c>
      <c r="G337" s="147">
        <v>3</v>
      </c>
      <c r="H337" s="147">
        <v>18</v>
      </c>
      <c r="I337" s="110"/>
      <c r="J337" s="265"/>
      <c r="K337" s="266" t="s">
        <v>380</v>
      </c>
      <c r="L337" s="6" t="s">
        <v>164</v>
      </c>
      <c r="M337" s="243" t="s">
        <v>385</v>
      </c>
      <c r="N337" s="240"/>
      <c r="O337" s="114">
        <v>1</v>
      </c>
      <c r="P337" s="5" t="s">
        <v>398</v>
      </c>
      <c r="Q337" s="5" t="s">
        <v>358</v>
      </c>
      <c r="R337" s="5" t="s">
        <v>398</v>
      </c>
      <c r="S337" s="5">
        <v>1</v>
      </c>
      <c r="T337" s="5" t="s">
        <v>198</v>
      </c>
      <c r="U337" s="190"/>
      <c r="V337" s="260">
        <v>1</v>
      </c>
      <c r="W337" s="113"/>
    </row>
    <row r="338" spans="2:23" s="3" customFormat="1" ht="37.5" x14ac:dyDescent="0.4">
      <c r="B338" s="4">
        <f t="shared" si="4"/>
        <v>326</v>
      </c>
      <c r="C338" s="263" t="s">
        <v>713</v>
      </c>
      <c r="D338" s="142" t="s">
        <v>183</v>
      </c>
      <c r="E338" s="112" t="s">
        <v>419</v>
      </c>
      <c r="F338" s="117" t="s">
        <v>391</v>
      </c>
      <c r="G338" s="147">
        <v>3</v>
      </c>
      <c r="H338" s="147">
        <v>19</v>
      </c>
      <c r="I338" s="110" t="str">
        <f ca="1">IF(INDIRECT("補記シート!D75")="","",INDIRECT("補記シート!D75"))</f>
        <v/>
      </c>
      <c r="J338" s="111"/>
      <c r="K338" s="268" t="s">
        <v>374</v>
      </c>
      <c r="L338" s="6" t="s">
        <v>164</v>
      </c>
      <c r="M338" s="7" t="s">
        <v>258</v>
      </c>
      <c r="N338" s="113" t="s">
        <v>420</v>
      </c>
      <c r="O338" s="114">
        <v>2</v>
      </c>
      <c r="P338" s="5" t="s">
        <v>398</v>
      </c>
      <c r="Q338" s="5" t="s">
        <v>361</v>
      </c>
      <c r="R338" s="5" t="s">
        <v>398</v>
      </c>
      <c r="S338" s="5">
        <v>2</v>
      </c>
      <c r="T338" s="5" t="s">
        <v>181</v>
      </c>
      <c r="U338" s="7"/>
      <c r="V338" s="260">
        <v>1</v>
      </c>
      <c r="W338" s="155"/>
    </row>
    <row r="339" spans="2:23" s="3" customFormat="1" x14ac:dyDescent="0.4">
      <c r="B339" s="6">
        <f t="shared" si="4"/>
        <v>327</v>
      </c>
      <c r="C339" s="263" t="s">
        <v>421</v>
      </c>
      <c r="D339" s="195" t="s">
        <v>160</v>
      </c>
      <c r="E339" s="267" t="s">
        <v>414</v>
      </c>
      <c r="F339" s="117" t="s">
        <v>391</v>
      </c>
      <c r="G339" s="147">
        <v>3</v>
      </c>
      <c r="H339" s="147">
        <v>20</v>
      </c>
      <c r="I339" s="110"/>
      <c r="J339" s="265"/>
      <c r="K339" s="266" t="s">
        <v>380</v>
      </c>
      <c r="L339" s="6" t="s">
        <v>164</v>
      </c>
      <c r="M339" s="243" t="s">
        <v>385</v>
      </c>
      <c r="N339" s="240"/>
      <c r="O339" s="114">
        <v>1</v>
      </c>
      <c r="P339" s="5" t="s">
        <v>398</v>
      </c>
      <c r="Q339" s="5" t="s">
        <v>358</v>
      </c>
      <c r="R339" s="5" t="s">
        <v>398</v>
      </c>
      <c r="S339" s="5">
        <v>1</v>
      </c>
      <c r="T339" s="5" t="s">
        <v>198</v>
      </c>
      <c r="U339" s="7"/>
      <c r="V339" s="260">
        <v>1</v>
      </c>
      <c r="W339" s="113"/>
    </row>
    <row r="340" spans="2:23" s="3" customFormat="1" ht="37.5" x14ac:dyDescent="0.4">
      <c r="B340" s="4">
        <f t="shared" si="4"/>
        <v>328</v>
      </c>
      <c r="C340" s="263" t="s">
        <v>422</v>
      </c>
      <c r="D340" s="207" t="s">
        <v>360</v>
      </c>
      <c r="E340" s="112" t="s">
        <v>412</v>
      </c>
      <c r="F340" s="117" t="s">
        <v>391</v>
      </c>
      <c r="G340" s="147">
        <v>3</v>
      </c>
      <c r="H340" s="147">
        <v>21</v>
      </c>
      <c r="I340" s="110" t="str">
        <f ca="1">IF(INDIRECT("補記シート!D76")="","",INDIRECT("補記シート!D76"))</f>
        <v/>
      </c>
      <c r="J340" s="269"/>
      <c r="K340" s="268" t="s">
        <v>374</v>
      </c>
      <c r="L340" s="6" t="s">
        <v>164</v>
      </c>
      <c r="M340" s="118" t="s">
        <v>423</v>
      </c>
      <c r="N340" s="118"/>
      <c r="O340" s="114">
        <v>2</v>
      </c>
      <c r="P340" s="5" t="s">
        <v>398</v>
      </c>
      <c r="Q340" s="5" t="s">
        <v>358</v>
      </c>
      <c r="R340" s="5" t="s">
        <v>398</v>
      </c>
      <c r="S340" s="5">
        <v>2</v>
      </c>
      <c r="T340" s="5" t="s">
        <v>177</v>
      </c>
      <c r="U340" s="262"/>
      <c r="V340" s="260">
        <v>1</v>
      </c>
      <c r="W340" s="270"/>
    </row>
    <row r="341" spans="2:23" x14ac:dyDescent="0.4">
      <c r="B341" s="239">
        <f t="shared" si="4"/>
        <v>329</v>
      </c>
      <c r="C341" s="271" t="s">
        <v>370</v>
      </c>
      <c r="D341" s="195" t="s">
        <v>160</v>
      </c>
      <c r="E341" s="272" t="s">
        <v>390</v>
      </c>
      <c r="F341" s="117" t="s">
        <v>391</v>
      </c>
      <c r="G341" s="147">
        <v>3</v>
      </c>
      <c r="H341" s="147">
        <v>22</v>
      </c>
      <c r="I341" s="273"/>
      <c r="J341" s="274"/>
      <c r="K341" s="275" t="s">
        <v>380</v>
      </c>
      <c r="L341" s="6" t="s">
        <v>164</v>
      </c>
      <c r="M341" s="243" t="s">
        <v>396</v>
      </c>
      <c r="N341" s="240"/>
      <c r="O341" s="201" t="s">
        <v>425</v>
      </c>
      <c r="P341" s="191" t="s">
        <v>398</v>
      </c>
      <c r="Q341" s="276"/>
      <c r="R341" s="276"/>
      <c r="S341" s="276"/>
      <c r="T341" s="276"/>
      <c r="U341" s="277"/>
      <c r="V341" s="260">
        <v>1</v>
      </c>
      <c r="W341" s="278"/>
    </row>
    <row r="342" spans="2:23" ht="37.5" x14ac:dyDescent="0.4">
      <c r="B342" s="4">
        <f t="shared" si="4"/>
        <v>330</v>
      </c>
      <c r="C342" s="7" t="s">
        <v>426</v>
      </c>
      <c r="D342" s="195" t="s">
        <v>160</v>
      </c>
      <c r="E342" s="112" t="s">
        <v>427</v>
      </c>
      <c r="F342" s="117" t="s">
        <v>391</v>
      </c>
      <c r="G342" s="147">
        <v>3</v>
      </c>
      <c r="H342" s="147">
        <v>23</v>
      </c>
      <c r="I342" s="110" t="str">
        <f ca="1">IF(INDIRECT("間接口座管理機関に関する届出書!K30")="","",INDIRECT("間接口座管理機関に関する届出書!K30"))</f>
        <v/>
      </c>
      <c r="J342" s="279"/>
      <c r="K342" s="189" t="s">
        <v>184</v>
      </c>
      <c r="L342" s="7" t="s">
        <v>428</v>
      </c>
      <c r="M342" s="118" t="s">
        <v>222</v>
      </c>
      <c r="N342" s="118"/>
      <c r="O342" s="114">
        <v>5</v>
      </c>
      <c r="P342" s="5" t="s">
        <v>398</v>
      </c>
      <c r="Q342" s="280"/>
      <c r="R342" s="280"/>
      <c r="S342" s="280"/>
      <c r="T342" s="280"/>
      <c r="U342" s="281"/>
      <c r="V342" s="260">
        <v>1</v>
      </c>
      <c r="W342" s="282"/>
    </row>
    <row r="343" spans="2:23" s="3" customFormat="1" x14ac:dyDescent="0.4">
      <c r="B343" s="4">
        <f t="shared" si="4"/>
        <v>331</v>
      </c>
      <c r="C343" s="263" t="s">
        <v>429</v>
      </c>
      <c r="D343" s="195" t="s">
        <v>160</v>
      </c>
      <c r="E343" s="112" t="s">
        <v>390</v>
      </c>
      <c r="F343" s="117" t="s">
        <v>391</v>
      </c>
      <c r="G343" s="147">
        <v>3</v>
      </c>
      <c r="H343" s="147">
        <v>24</v>
      </c>
      <c r="I343" s="110"/>
      <c r="J343" s="274"/>
      <c r="K343" s="268" t="s">
        <v>380</v>
      </c>
      <c r="L343" s="6" t="s">
        <v>164</v>
      </c>
      <c r="M343" s="243" t="s">
        <v>430</v>
      </c>
      <c r="N343" s="240"/>
      <c r="O343" s="189" t="s">
        <v>425</v>
      </c>
      <c r="P343" s="5" t="s">
        <v>398</v>
      </c>
      <c r="Q343" s="283"/>
      <c r="R343" s="283"/>
      <c r="S343" s="283"/>
      <c r="T343" s="283"/>
      <c r="U343" s="277"/>
      <c r="V343" s="260">
        <v>1</v>
      </c>
      <c r="W343" s="278"/>
    </row>
    <row r="344" spans="2:23" s="3" customFormat="1" ht="37.5" x14ac:dyDescent="0.4">
      <c r="B344" s="4">
        <f t="shared" si="4"/>
        <v>332</v>
      </c>
      <c r="C344" s="263" t="s">
        <v>432</v>
      </c>
      <c r="D344" s="195" t="s">
        <v>160</v>
      </c>
      <c r="E344" s="112" t="s">
        <v>433</v>
      </c>
      <c r="F344" s="117" t="s">
        <v>391</v>
      </c>
      <c r="G344" s="147">
        <v>3</v>
      </c>
      <c r="H344" s="147">
        <v>25</v>
      </c>
      <c r="I344" s="264" t="str">
        <f ca="1">IF(INDIRECT("間接口座管理機関に関する届出書!T55")="","",INDIRECT("間接口座管理機関に関する届出書!T55"))</f>
        <v/>
      </c>
      <c r="J344" s="284"/>
      <c r="K344" s="268" t="s">
        <v>243</v>
      </c>
      <c r="L344" s="104" t="s">
        <v>221</v>
      </c>
      <c r="M344" s="7" t="s">
        <v>222</v>
      </c>
      <c r="N344" s="118"/>
      <c r="O344" s="114">
        <v>5</v>
      </c>
      <c r="P344" s="5" t="s">
        <v>398</v>
      </c>
      <c r="Q344" s="283"/>
      <c r="R344" s="283"/>
      <c r="S344" s="283"/>
      <c r="T344" s="283"/>
      <c r="U344" s="285"/>
      <c r="V344" s="260">
        <v>1</v>
      </c>
      <c r="W344" s="286"/>
    </row>
    <row r="345" spans="2:23" s="3" customFormat="1" ht="37.5" x14ac:dyDescent="0.4">
      <c r="B345" s="4">
        <f t="shared" si="4"/>
        <v>333</v>
      </c>
      <c r="C345" s="263" t="s">
        <v>434</v>
      </c>
      <c r="D345" s="195" t="s">
        <v>160</v>
      </c>
      <c r="E345" s="112" t="s">
        <v>427</v>
      </c>
      <c r="F345" s="117" t="s">
        <v>391</v>
      </c>
      <c r="G345" s="147">
        <v>3</v>
      </c>
      <c r="H345" s="147">
        <v>26</v>
      </c>
      <c r="I345" s="264" t="str">
        <f ca="1">IF(INDIRECT("補記シート!D77")="","",INDIRECT("補記シート!D77"))</f>
        <v/>
      </c>
      <c r="J345" s="188"/>
      <c r="K345" s="268" t="s">
        <v>374</v>
      </c>
      <c r="L345" s="6" t="s">
        <v>164</v>
      </c>
      <c r="M345" s="118" t="s">
        <v>276</v>
      </c>
      <c r="N345" s="118"/>
      <c r="O345" s="114">
        <v>7</v>
      </c>
      <c r="P345" s="5" t="s">
        <v>398</v>
      </c>
      <c r="Q345" s="283"/>
      <c r="R345" s="283"/>
      <c r="S345" s="283"/>
      <c r="T345" s="283"/>
      <c r="U345" s="285"/>
      <c r="V345" s="260">
        <v>1</v>
      </c>
      <c r="W345" s="192"/>
    </row>
    <row r="346" spans="2:23" s="3" customFormat="1" x14ac:dyDescent="0.4">
      <c r="B346" s="4">
        <f t="shared" si="4"/>
        <v>334</v>
      </c>
      <c r="C346" s="263" t="s">
        <v>435</v>
      </c>
      <c r="D346" s="195" t="s">
        <v>160</v>
      </c>
      <c r="E346" s="112" t="s">
        <v>406</v>
      </c>
      <c r="F346" s="117" t="s">
        <v>391</v>
      </c>
      <c r="G346" s="147">
        <v>3</v>
      </c>
      <c r="H346" s="147">
        <v>27</v>
      </c>
      <c r="I346" s="110"/>
      <c r="J346" s="254"/>
      <c r="K346" s="268" t="s">
        <v>380</v>
      </c>
      <c r="L346" s="6" t="s">
        <v>164</v>
      </c>
      <c r="M346" s="243" t="s">
        <v>385</v>
      </c>
      <c r="N346" s="240"/>
      <c r="O346" s="189" t="s">
        <v>425</v>
      </c>
      <c r="P346" s="5" t="s">
        <v>398</v>
      </c>
      <c r="Q346" s="283"/>
      <c r="R346" s="283"/>
      <c r="S346" s="283"/>
      <c r="T346" s="283"/>
      <c r="U346" s="259"/>
      <c r="V346" s="260">
        <v>1</v>
      </c>
      <c r="W346" s="153"/>
    </row>
    <row r="347" spans="2:23" s="3" customFormat="1" ht="37.5" x14ac:dyDescent="0.4">
      <c r="B347" s="4">
        <f t="shared" si="4"/>
        <v>335</v>
      </c>
      <c r="C347" s="263" t="s">
        <v>436</v>
      </c>
      <c r="D347" s="195" t="s">
        <v>160</v>
      </c>
      <c r="E347" s="112" t="s">
        <v>427</v>
      </c>
      <c r="F347" s="117" t="s">
        <v>391</v>
      </c>
      <c r="G347" s="147">
        <v>3</v>
      </c>
      <c r="H347" s="147">
        <v>28</v>
      </c>
      <c r="I347" s="264" t="str">
        <f ca="1">IF(INDIRECT("間接口座管理機関に関する届出書!T59")="","",INDIRECT("間接口座管理機関に関する届出書!T59"))</f>
        <v/>
      </c>
      <c r="J347" s="254"/>
      <c r="K347" s="114" t="s">
        <v>243</v>
      </c>
      <c r="L347" s="6" t="s">
        <v>221</v>
      </c>
      <c r="M347" s="7" t="s">
        <v>222</v>
      </c>
      <c r="N347" s="118"/>
      <c r="O347" s="114">
        <v>5</v>
      </c>
      <c r="P347" s="5" t="s">
        <v>398</v>
      </c>
      <c r="Q347" s="283"/>
      <c r="R347" s="283"/>
      <c r="S347" s="283"/>
      <c r="T347" s="283"/>
      <c r="U347" s="259"/>
      <c r="V347" s="260">
        <v>1</v>
      </c>
      <c r="W347" s="153"/>
    </row>
    <row r="348" spans="2:23" s="3" customFormat="1" ht="37.5" x14ac:dyDescent="0.4">
      <c r="B348" s="4">
        <f t="shared" si="4"/>
        <v>336</v>
      </c>
      <c r="C348" s="263" t="s">
        <v>437</v>
      </c>
      <c r="D348" s="195" t="s">
        <v>160</v>
      </c>
      <c r="E348" s="112" t="s">
        <v>427</v>
      </c>
      <c r="F348" s="117" t="s">
        <v>391</v>
      </c>
      <c r="G348" s="147">
        <v>3</v>
      </c>
      <c r="H348" s="147">
        <v>29</v>
      </c>
      <c r="I348" s="264" t="str">
        <f ca="1">IF(INDIRECT("補記シート!D78")="","",INDIRECT("補記シート!D78"))</f>
        <v/>
      </c>
      <c r="J348" s="254"/>
      <c r="K348" s="268" t="s">
        <v>374</v>
      </c>
      <c r="L348" s="6" t="s">
        <v>164</v>
      </c>
      <c r="M348" s="118" t="s">
        <v>276</v>
      </c>
      <c r="N348" s="118"/>
      <c r="O348" s="114">
        <v>7</v>
      </c>
      <c r="P348" s="5" t="s">
        <v>398</v>
      </c>
      <c r="Q348" s="283"/>
      <c r="R348" s="283"/>
      <c r="S348" s="283"/>
      <c r="T348" s="283"/>
      <c r="U348" s="259"/>
      <c r="V348" s="260">
        <v>1</v>
      </c>
      <c r="W348" s="153"/>
    </row>
    <row r="349" spans="2:23" s="3" customFormat="1" x14ac:dyDescent="0.4">
      <c r="B349" s="4">
        <f t="shared" si="4"/>
        <v>337</v>
      </c>
      <c r="C349" s="263" t="s">
        <v>438</v>
      </c>
      <c r="D349" s="195" t="s">
        <v>160</v>
      </c>
      <c r="E349" s="112" t="s">
        <v>439</v>
      </c>
      <c r="F349" s="117" t="s">
        <v>391</v>
      </c>
      <c r="G349" s="147">
        <v>3</v>
      </c>
      <c r="H349" s="147">
        <v>30</v>
      </c>
      <c r="I349" s="110"/>
      <c r="J349" s="254"/>
      <c r="K349" s="268" t="s">
        <v>380</v>
      </c>
      <c r="L349" s="6" t="s">
        <v>164</v>
      </c>
      <c r="M349" s="243" t="s">
        <v>430</v>
      </c>
      <c r="N349" s="240"/>
      <c r="O349" s="189" t="s">
        <v>425</v>
      </c>
      <c r="P349" s="5" t="s">
        <v>398</v>
      </c>
      <c r="Q349" s="283"/>
      <c r="R349" s="283"/>
      <c r="S349" s="283"/>
      <c r="T349" s="283"/>
      <c r="U349" s="262"/>
      <c r="V349" s="260">
        <v>1</v>
      </c>
      <c r="W349" s="153"/>
    </row>
    <row r="350" spans="2:23" s="3" customFormat="1" ht="37.5" x14ac:dyDescent="0.4">
      <c r="B350" s="4">
        <f t="shared" si="4"/>
        <v>338</v>
      </c>
      <c r="C350" s="263" t="s">
        <v>440</v>
      </c>
      <c r="D350" s="195" t="s">
        <v>160</v>
      </c>
      <c r="E350" s="112" t="s">
        <v>317</v>
      </c>
      <c r="F350" s="117" t="s">
        <v>391</v>
      </c>
      <c r="G350" s="147">
        <v>3</v>
      </c>
      <c r="H350" s="147">
        <v>31</v>
      </c>
      <c r="I350" s="264" t="str">
        <f ca="1">IF(INDIRECT("間接口座管理機関に関する届出書!T60")="","",INDIRECT("間接口座管理機関に関する届出書!T60"))</f>
        <v/>
      </c>
      <c r="J350" s="254"/>
      <c r="K350" s="114" t="s">
        <v>243</v>
      </c>
      <c r="L350" s="6" t="s">
        <v>221</v>
      </c>
      <c r="M350" s="7" t="s">
        <v>222</v>
      </c>
      <c r="N350" s="118"/>
      <c r="O350" s="114">
        <v>5</v>
      </c>
      <c r="P350" s="5" t="s">
        <v>398</v>
      </c>
      <c r="Q350" s="283"/>
      <c r="R350" s="283"/>
      <c r="S350" s="283"/>
      <c r="T350" s="283"/>
      <c r="U350" s="146"/>
      <c r="V350" s="260">
        <v>1</v>
      </c>
      <c r="W350" s="153"/>
    </row>
    <row r="351" spans="2:23" s="3" customFormat="1" ht="37.5" x14ac:dyDescent="0.4">
      <c r="B351" s="4">
        <f t="shared" si="4"/>
        <v>339</v>
      </c>
      <c r="C351" s="263" t="s">
        <v>441</v>
      </c>
      <c r="D351" s="195" t="s">
        <v>160</v>
      </c>
      <c r="E351" s="112" t="s">
        <v>442</v>
      </c>
      <c r="F351" s="117" t="s">
        <v>391</v>
      </c>
      <c r="G351" s="147">
        <v>3</v>
      </c>
      <c r="H351" s="147">
        <v>32</v>
      </c>
      <c r="I351" s="264" t="str">
        <f ca="1">IF(INDIRECT("補記シート!D79")="","",INDIRECT("補記シート!D79"))</f>
        <v/>
      </c>
      <c r="J351" s="265"/>
      <c r="K351" s="268" t="s">
        <v>374</v>
      </c>
      <c r="L351" s="6" t="s">
        <v>164</v>
      </c>
      <c r="M351" s="118" t="s">
        <v>276</v>
      </c>
      <c r="N351" s="118"/>
      <c r="O351" s="114">
        <v>7</v>
      </c>
      <c r="P351" s="5" t="s">
        <v>398</v>
      </c>
      <c r="Q351" s="283"/>
      <c r="R351" s="283"/>
      <c r="S351" s="283"/>
      <c r="T351" s="283"/>
      <c r="U351" s="151"/>
      <c r="V351" s="260">
        <v>1</v>
      </c>
      <c r="W351" s="113"/>
    </row>
    <row r="352" spans="2:23" s="3" customFormat="1" x14ac:dyDescent="0.4">
      <c r="B352" s="4">
        <f t="shared" si="4"/>
        <v>340</v>
      </c>
      <c r="C352" s="263" t="s">
        <v>443</v>
      </c>
      <c r="D352" s="195" t="s">
        <v>160</v>
      </c>
      <c r="E352" s="112" t="s">
        <v>390</v>
      </c>
      <c r="F352" s="117" t="s">
        <v>391</v>
      </c>
      <c r="G352" s="147">
        <v>3</v>
      </c>
      <c r="H352" s="147">
        <v>33</v>
      </c>
      <c r="I352" s="110"/>
      <c r="J352" s="265"/>
      <c r="K352" s="268" t="s">
        <v>380</v>
      </c>
      <c r="L352" s="6" t="s">
        <v>164</v>
      </c>
      <c r="M352" s="243" t="s">
        <v>396</v>
      </c>
      <c r="N352" s="240"/>
      <c r="O352" s="189" t="s">
        <v>444</v>
      </c>
      <c r="P352" s="5" t="s">
        <v>398</v>
      </c>
      <c r="Q352" s="283"/>
      <c r="R352" s="283"/>
      <c r="S352" s="283"/>
      <c r="T352" s="283"/>
      <c r="U352" s="151"/>
      <c r="V352" s="260">
        <v>1</v>
      </c>
      <c r="W352" s="113"/>
    </row>
    <row r="353" spans="2:23" s="3" customFormat="1" ht="37.5" x14ac:dyDescent="0.4">
      <c r="B353" s="4">
        <f t="shared" si="4"/>
        <v>341</v>
      </c>
      <c r="C353" s="263" t="s">
        <v>445</v>
      </c>
      <c r="D353" s="195" t="s">
        <v>160</v>
      </c>
      <c r="E353" s="112" t="s">
        <v>317</v>
      </c>
      <c r="F353" s="117" t="s">
        <v>391</v>
      </c>
      <c r="G353" s="147">
        <v>3</v>
      </c>
      <c r="H353" s="147">
        <v>34</v>
      </c>
      <c r="I353" s="264" t="str">
        <f ca="1">IF(INDIRECT("間接口座管理機関に関する届出書!T61")="","",INDIRECT("間接口座管理機関に関する届出書!T61"))</f>
        <v/>
      </c>
      <c r="J353" s="254"/>
      <c r="K353" s="114" t="s">
        <v>243</v>
      </c>
      <c r="L353" s="6" t="s">
        <v>221</v>
      </c>
      <c r="M353" s="7" t="s">
        <v>222</v>
      </c>
      <c r="N353" s="118"/>
      <c r="O353" s="114">
        <v>5</v>
      </c>
      <c r="P353" s="5" t="s">
        <v>398</v>
      </c>
      <c r="Q353" s="283"/>
      <c r="R353" s="283"/>
      <c r="S353" s="283"/>
      <c r="T353" s="283"/>
      <c r="U353" s="152"/>
      <c r="V353" s="260">
        <v>1</v>
      </c>
      <c r="W353" s="153"/>
    </row>
    <row r="354" spans="2:23" s="3" customFormat="1" ht="56.25" x14ac:dyDescent="0.4">
      <c r="B354" s="4">
        <f t="shared" si="4"/>
        <v>342</v>
      </c>
      <c r="C354" s="136" t="s">
        <v>314</v>
      </c>
      <c r="D354" s="145" t="s">
        <v>160</v>
      </c>
      <c r="E354" s="112" t="s">
        <v>317</v>
      </c>
      <c r="F354" s="117" t="s">
        <v>391</v>
      </c>
      <c r="G354" s="147">
        <v>3</v>
      </c>
      <c r="H354" s="147">
        <v>35</v>
      </c>
      <c r="I354" s="403" t="str">
        <f ca="1">IF(INDIRECT("間接口座管理機関に関する届出書!K48")="","",INDIRECT("間接口座管理機関に関する届出書!K48"))</f>
        <v/>
      </c>
      <c r="J354" s="404"/>
      <c r="K354" s="437" t="s">
        <v>243</v>
      </c>
      <c r="L354" s="405" t="s">
        <v>216</v>
      </c>
      <c r="M354" s="144" t="s">
        <v>222</v>
      </c>
      <c r="N354" s="406"/>
      <c r="O354" s="149">
        <v>30</v>
      </c>
      <c r="P354" s="5" t="s">
        <v>398</v>
      </c>
      <c r="Q354" s="283"/>
      <c r="R354" s="283"/>
      <c r="S354" s="283"/>
      <c r="T354" s="283"/>
      <c r="U354" s="151"/>
      <c r="V354" s="260">
        <v>1</v>
      </c>
      <c r="W354" s="113"/>
    </row>
    <row r="355" spans="2:23" ht="56.25" x14ac:dyDescent="0.4">
      <c r="B355" s="4">
        <f t="shared" si="4"/>
        <v>343</v>
      </c>
      <c r="C355" s="136" t="s">
        <v>316</v>
      </c>
      <c r="D355" s="145" t="s">
        <v>160</v>
      </c>
      <c r="E355" s="112" t="s">
        <v>317</v>
      </c>
      <c r="F355" s="117" t="s">
        <v>391</v>
      </c>
      <c r="G355" s="147">
        <v>3</v>
      </c>
      <c r="H355" s="147">
        <v>36</v>
      </c>
      <c r="I355" s="407" t="str">
        <f ca="1">IF(INDIRECT("間接口座管理機関に関する届出書!K49")="","",INDIRECT("間接口座管理機関に関する届出書!K49"))</f>
        <v/>
      </c>
      <c r="J355" s="408"/>
      <c r="K355" s="105" t="s">
        <v>243</v>
      </c>
      <c r="L355" s="405" t="s">
        <v>216</v>
      </c>
      <c r="M355" s="144" t="s">
        <v>222</v>
      </c>
      <c r="N355" s="406"/>
      <c r="O355" s="149">
        <v>30</v>
      </c>
      <c r="P355" s="5" t="s">
        <v>398</v>
      </c>
      <c r="Q355" s="283"/>
      <c r="R355" s="283"/>
      <c r="S355" s="283"/>
      <c r="T355" s="283"/>
      <c r="U355" s="152"/>
      <c r="V355" s="260">
        <v>1</v>
      </c>
      <c r="W355" s="153"/>
    </row>
    <row r="356" spans="2:23" ht="56.25" x14ac:dyDescent="0.4">
      <c r="B356" s="4">
        <f t="shared" si="4"/>
        <v>344</v>
      </c>
      <c r="C356" s="136" t="s">
        <v>318</v>
      </c>
      <c r="D356" s="154" t="s">
        <v>160</v>
      </c>
      <c r="E356" s="112" t="s">
        <v>317</v>
      </c>
      <c r="F356" s="117" t="s">
        <v>391</v>
      </c>
      <c r="G356" s="147">
        <v>3</v>
      </c>
      <c r="H356" s="147">
        <v>37</v>
      </c>
      <c r="I356" s="407" t="str">
        <f ca="1">IF(INDIRECT("間接口座管理機関に関する届出書!K50")="","",INDIRECT("間接口座管理機関に関する届出書!K50"))</f>
        <v/>
      </c>
      <c r="J356" s="408"/>
      <c r="K356" s="105" t="s">
        <v>243</v>
      </c>
      <c r="L356" s="405" t="s">
        <v>216</v>
      </c>
      <c r="M356" s="144" t="s">
        <v>222</v>
      </c>
      <c r="N356" s="406"/>
      <c r="O356" s="149">
        <v>30</v>
      </c>
      <c r="P356" s="5" t="s">
        <v>398</v>
      </c>
      <c r="Q356" s="283"/>
      <c r="R356" s="283"/>
      <c r="S356" s="283"/>
      <c r="T356" s="283"/>
      <c r="U356" s="146"/>
      <c r="V356" s="260">
        <v>1</v>
      </c>
      <c r="W356" s="155"/>
    </row>
    <row r="357" spans="2:23" ht="37.5" x14ac:dyDescent="0.4">
      <c r="B357" s="4">
        <f t="shared" si="4"/>
        <v>345</v>
      </c>
      <c r="C357" s="263" t="s">
        <v>447</v>
      </c>
      <c r="D357" s="195" t="s">
        <v>160</v>
      </c>
      <c r="E357" s="267" t="s">
        <v>390</v>
      </c>
      <c r="F357" s="117" t="s">
        <v>391</v>
      </c>
      <c r="G357" s="147">
        <v>3</v>
      </c>
      <c r="H357" s="147">
        <v>38</v>
      </c>
      <c r="I357" s="264" t="str">
        <f ca="1">IF(INDIRECT("補記シート!D80")="","",INDIRECT("補記シート!D80"))</f>
        <v/>
      </c>
      <c r="J357" s="279"/>
      <c r="K357" s="268" t="s">
        <v>374</v>
      </c>
      <c r="L357" s="6" t="s">
        <v>164</v>
      </c>
      <c r="M357" s="118" t="s">
        <v>448</v>
      </c>
      <c r="N357" s="118"/>
      <c r="O357" s="114">
        <v>10</v>
      </c>
      <c r="P357" s="5" t="s">
        <v>398</v>
      </c>
      <c r="Q357" s="283"/>
      <c r="R357" s="283"/>
      <c r="S357" s="283"/>
      <c r="T357" s="283"/>
      <c r="U357" s="146"/>
      <c r="V357" s="260">
        <v>1</v>
      </c>
      <c r="W357" s="282"/>
    </row>
    <row r="358" spans="2:23" ht="112.5" x14ac:dyDescent="0.4">
      <c r="B358" s="4">
        <f t="shared" si="4"/>
        <v>346</v>
      </c>
      <c r="C358" s="263" t="s">
        <v>449</v>
      </c>
      <c r="D358" s="195" t="s">
        <v>160</v>
      </c>
      <c r="E358" s="267" t="s">
        <v>317</v>
      </c>
      <c r="F358" s="117" t="s">
        <v>391</v>
      </c>
      <c r="G358" s="147">
        <v>3</v>
      </c>
      <c r="H358" s="147">
        <v>39</v>
      </c>
      <c r="I358" s="135" t="str">
        <f ca="1">IF(I332="","",LEFT(I332,4)&amp;"/"&amp;MID(I332,5,2)&amp;"/"&amp;RIGHT(I332,2))</f>
        <v/>
      </c>
      <c r="J358" s="111"/>
      <c r="K358" s="268" t="s">
        <v>450</v>
      </c>
      <c r="L358" s="6" t="s">
        <v>164</v>
      </c>
      <c r="M358" s="118" t="s">
        <v>681</v>
      </c>
      <c r="N358" s="118"/>
      <c r="O358" s="114">
        <v>10</v>
      </c>
      <c r="P358" s="5" t="s">
        <v>398</v>
      </c>
      <c r="Q358" s="283"/>
      <c r="R358" s="283"/>
      <c r="S358" s="283"/>
      <c r="T358" s="283"/>
      <c r="U358" s="7"/>
      <c r="V358" s="260">
        <v>1</v>
      </c>
      <c r="W358" s="155"/>
    </row>
    <row r="359" spans="2:23" ht="56.25" x14ac:dyDescent="0.4">
      <c r="B359" s="4">
        <f t="shared" si="4"/>
        <v>347</v>
      </c>
      <c r="C359" s="263" t="s">
        <v>377</v>
      </c>
      <c r="D359" s="195" t="s">
        <v>160</v>
      </c>
      <c r="E359" s="267" t="s">
        <v>382</v>
      </c>
      <c r="F359" s="117" t="s">
        <v>391</v>
      </c>
      <c r="G359" s="147">
        <v>3</v>
      </c>
      <c r="H359" s="147">
        <v>40</v>
      </c>
      <c r="I359" s="135" t="str">
        <f ca="1">LEFT(I329,4)&amp;"/"&amp;MID(I329,5,2)&amp;"/"&amp;RIGHT(I329,2)</f>
        <v>//</v>
      </c>
      <c r="J359" s="111"/>
      <c r="K359" s="268" t="s">
        <v>450</v>
      </c>
      <c r="L359" s="6" t="s">
        <v>164</v>
      </c>
      <c r="M359" s="287" t="s">
        <v>682</v>
      </c>
      <c r="N359" s="118"/>
      <c r="O359" s="114">
        <v>10</v>
      </c>
      <c r="P359" s="5" t="s">
        <v>398</v>
      </c>
      <c r="Q359" s="283"/>
      <c r="R359" s="283"/>
      <c r="S359" s="283"/>
      <c r="T359" s="283"/>
      <c r="U359" s="146"/>
      <c r="V359" s="260">
        <v>1</v>
      </c>
      <c r="W359" s="155"/>
    </row>
    <row r="360" spans="2:23" x14ac:dyDescent="0.4">
      <c r="B360" s="4">
        <f t="shared" si="4"/>
        <v>348</v>
      </c>
      <c r="C360" s="288" t="s">
        <v>378</v>
      </c>
      <c r="D360" s="195" t="s">
        <v>160</v>
      </c>
      <c r="E360" s="267" t="s">
        <v>390</v>
      </c>
      <c r="F360" s="117" t="s">
        <v>391</v>
      </c>
      <c r="G360" s="147">
        <v>3</v>
      </c>
      <c r="H360" s="147">
        <v>41</v>
      </c>
      <c r="I360" s="289">
        <v>401768</v>
      </c>
      <c r="J360" s="265"/>
      <c r="K360" s="290" t="s">
        <v>451</v>
      </c>
      <c r="L360" s="6" t="s">
        <v>164</v>
      </c>
      <c r="M360" s="186" t="s">
        <v>233</v>
      </c>
      <c r="N360" s="118"/>
      <c r="O360" s="114">
        <v>10</v>
      </c>
      <c r="P360" s="5" t="s">
        <v>398</v>
      </c>
      <c r="Q360" s="283"/>
      <c r="R360" s="283"/>
      <c r="S360" s="283"/>
      <c r="T360" s="283"/>
      <c r="U360" s="151"/>
      <c r="V360" s="260">
        <v>1</v>
      </c>
      <c r="W360" s="113"/>
    </row>
    <row r="361" spans="2:23" x14ac:dyDescent="0.4">
      <c r="B361" s="291">
        <f t="shared" si="4"/>
        <v>349</v>
      </c>
      <c r="C361" s="292" t="s">
        <v>452</v>
      </c>
      <c r="D361" s="293" t="s">
        <v>453</v>
      </c>
      <c r="E361" s="294" t="s">
        <v>390</v>
      </c>
      <c r="F361" s="293" t="s">
        <v>391</v>
      </c>
      <c r="G361" s="295">
        <v>3</v>
      </c>
      <c r="H361" s="295">
        <v>42</v>
      </c>
      <c r="I361" s="296">
        <v>401768</v>
      </c>
      <c r="J361" s="297"/>
      <c r="K361" s="298" t="s">
        <v>380</v>
      </c>
      <c r="L361" s="291" t="s">
        <v>454</v>
      </c>
      <c r="M361" s="299" t="s">
        <v>233</v>
      </c>
      <c r="N361" s="300"/>
      <c r="O361" s="301">
        <v>10</v>
      </c>
      <c r="P361" s="302" t="s">
        <v>398</v>
      </c>
      <c r="Q361" s="303"/>
      <c r="R361" s="303"/>
      <c r="S361" s="303"/>
      <c r="T361" s="303"/>
      <c r="U361" s="304"/>
      <c r="V361" s="305">
        <v>1</v>
      </c>
      <c r="W361" s="306"/>
    </row>
    <row r="362" spans="2:23" s="3" customFormat="1" x14ac:dyDescent="0.4">
      <c r="B362" s="307">
        <f t="shared" si="4"/>
        <v>350</v>
      </c>
      <c r="C362" s="308" t="s">
        <v>159</v>
      </c>
      <c r="D362" s="309" t="s">
        <v>328</v>
      </c>
      <c r="E362" s="310" t="s">
        <v>395</v>
      </c>
      <c r="F362" s="308" t="s">
        <v>455</v>
      </c>
      <c r="G362" s="308">
        <v>1</v>
      </c>
      <c r="H362" s="308">
        <v>1</v>
      </c>
      <c r="I362" s="311"/>
      <c r="J362" s="312"/>
      <c r="K362" s="441" t="s">
        <v>380</v>
      </c>
      <c r="L362" s="308" t="s">
        <v>454</v>
      </c>
      <c r="M362" s="308" t="s">
        <v>385</v>
      </c>
      <c r="N362" s="313" t="s">
        <v>166</v>
      </c>
      <c r="O362" s="314" t="s">
        <v>456</v>
      </c>
      <c r="P362" s="315" t="s">
        <v>393</v>
      </c>
      <c r="Q362" s="316" t="s">
        <v>388</v>
      </c>
      <c r="R362" s="315" t="s">
        <v>389</v>
      </c>
      <c r="S362" s="315" t="s">
        <v>457</v>
      </c>
      <c r="T362" s="315" t="s">
        <v>389</v>
      </c>
      <c r="U362" s="317"/>
      <c r="V362" s="315">
        <v>1</v>
      </c>
      <c r="W362" s="313"/>
    </row>
    <row r="363" spans="2:23" s="3" customFormat="1" x14ac:dyDescent="0.4">
      <c r="B363" s="4">
        <f t="shared" si="4"/>
        <v>351</v>
      </c>
      <c r="C363" s="147" t="s">
        <v>167</v>
      </c>
      <c r="D363" s="184" t="s">
        <v>332</v>
      </c>
      <c r="E363" s="109" t="s">
        <v>395</v>
      </c>
      <c r="F363" s="6" t="s">
        <v>458</v>
      </c>
      <c r="G363" s="4">
        <v>1</v>
      </c>
      <c r="H363" s="186">
        <v>2</v>
      </c>
      <c r="I363" s="264"/>
      <c r="J363" s="254"/>
      <c r="K363" s="434" t="s">
        <v>380</v>
      </c>
      <c r="L363" s="6" t="s">
        <v>164</v>
      </c>
      <c r="M363" s="239" t="s">
        <v>385</v>
      </c>
      <c r="N363" s="318" t="s">
        <v>168</v>
      </c>
      <c r="O363" s="257" t="s">
        <v>457</v>
      </c>
      <c r="P363" s="121" t="s">
        <v>389</v>
      </c>
      <c r="Q363" s="258" t="s">
        <v>388</v>
      </c>
      <c r="R363" s="121" t="s">
        <v>389</v>
      </c>
      <c r="S363" s="121" t="s">
        <v>393</v>
      </c>
      <c r="T363" s="121" t="s">
        <v>393</v>
      </c>
      <c r="U363" s="259"/>
      <c r="V363" s="260">
        <v>1</v>
      </c>
      <c r="W363" s="318"/>
    </row>
    <row r="364" spans="2:23" s="3" customFormat="1" x14ac:dyDescent="0.4">
      <c r="B364" s="4">
        <f t="shared" si="4"/>
        <v>352</v>
      </c>
      <c r="C364" s="147" t="s">
        <v>169</v>
      </c>
      <c r="D364" s="184" t="s">
        <v>333</v>
      </c>
      <c r="E364" s="109" t="s">
        <v>395</v>
      </c>
      <c r="F364" s="6" t="s">
        <v>458</v>
      </c>
      <c r="G364" s="4">
        <v>1</v>
      </c>
      <c r="H364" s="186">
        <v>3</v>
      </c>
      <c r="I364" s="264"/>
      <c r="J364" s="254"/>
      <c r="K364" s="434" t="s">
        <v>380</v>
      </c>
      <c r="L364" s="6" t="s">
        <v>164</v>
      </c>
      <c r="M364" s="239" t="s">
        <v>392</v>
      </c>
      <c r="N364" s="318" t="s">
        <v>168</v>
      </c>
      <c r="O364" s="257" t="s">
        <v>386</v>
      </c>
      <c r="P364" s="121" t="s">
        <v>386</v>
      </c>
      <c r="Q364" s="258" t="s">
        <v>388</v>
      </c>
      <c r="R364" s="121" t="s">
        <v>457</v>
      </c>
      <c r="S364" s="121" t="s">
        <v>387</v>
      </c>
      <c r="T364" s="121" t="s">
        <v>393</v>
      </c>
      <c r="U364" s="259"/>
      <c r="V364" s="260">
        <v>1</v>
      </c>
      <c r="W364" s="318"/>
    </row>
    <row r="365" spans="2:23" s="3" customFormat="1" x14ac:dyDescent="0.4">
      <c r="B365" s="4">
        <f t="shared" si="4"/>
        <v>353</v>
      </c>
      <c r="C365" s="147" t="s">
        <v>170</v>
      </c>
      <c r="D365" s="184" t="s">
        <v>333</v>
      </c>
      <c r="E365" s="109" t="s">
        <v>395</v>
      </c>
      <c r="F365" s="6" t="s">
        <v>458</v>
      </c>
      <c r="G365" s="4">
        <v>1</v>
      </c>
      <c r="H365" s="186">
        <v>4</v>
      </c>
      <c r="I365" s="264"/>
      <c r="J365" s="254"/>
      <c r="K365" s="434" t="s">
        <v>380</v>
      </c>
      <c r="L365" s="6" t="s">
        <v>164</v>
      </c>
      <c r="M365" s="239" t="s">
        <v>396</v>
      </c>
      <c r="N365" s="318" t="s">
        <v>168</v>
      </c>
      <c r="O365" s="257" t="s">
        <v>387</v>
      </c>
      <c r="P365" s="121" t="s">
        <v>389</v>
      </c>
      <c r="Q365" s="258" t="s">
        <v>388</v>
      </c>
      <c r="R365" s="121" t="s">
        <v>393</v>
      </c>
      <c r="S365" s="121" t="s">
        <v>386</v>
      </c>
      <c r="T365" s="121" t="s">
        <v>393</v>
      </c>
      <c r="U365" s="259"/>
      <c r="V365" s="260">
        <v>1</v>
      </c>
      <c r="W365" s="318"/>
    </row>
    <row r="366" spans="2:23" s="3" customFormat="1" x14ac:dyDescent="0.4">
      <c r="B366" s="4">
        <f t="shared" si="4"/>
        <v>354</v>
      </c>
      <c r="C366" s="147" t="s">
        <v>171</v>
      </c>
      <c r="D366" s="184" t="s">
        <v>333</v>
      </c>
      <c r="E366" s="109" t="s">
        <v>395</v>
      </c>
      <c r="F366" s="6" t="s">
        <v>458</v>
      </c>
      <c r="G366" s="4">
        <v>1</v>
      </c>
      <c r="H366" s="186">
        <v>5</v>
      </c>
      <c r="I366" s="264"/>
      <c r="J366" s="254"/>
      <c r="K366" s="434" t="s">
        <v>380</v>
      </c>
      <c r="L366" s="6" t="s">
        <v>164</v>
      </c>
      <c r="M366" s="239" t="s">
        <v>385</v>
      </c>
      <c r="N366" s="318" t="s">
        <v>168</v>
      </c>
      <c r="O366" s="257" t="s">
        <v>393</v>
      </c>
      <c r="P366" s="121" t="s">
        <v>393</v>
      </c>
      <c r="Q366" s="258" t="s">
        <v>388</v>
      </c>
      <c r="R366" s="121" t="s">
        <v>387</v>
      </c>
      <c r="S366" s="121" t="s">
        <v>389</v>
      </c>
      <c r="T366" s="121" t="s">
        <v>393</v>
      </c>
      <c r="U366" s="259"/>
      <c r="V366" s="260">
        <v>1</v>
      </c>
      <c r="W366" s="318"/>
    </row>
    <row r="367" spans="2:23" s="3" customFormat="1" x14ac:dyDescent="0.4">
      <c r="B367" s="319">
        <f t="shared" si="4"/>
        <v>355</v>
      </c>
      <c r="C367" s="239" t="s">
        <v>338</v>
      </c>
      <c r="D367" s="195" t="s">
        <v>160</v>
      </c>
      <c r="E367" s="109" t="s">
        <v>390</v>
      </c>
      <c r="F367" s="6" t="s">
        <v>455</v>
      </c>
      <c r="G367" s="4">
        <v>1</v>
      </c>
      <c r="H367" s="186">
        <v>6</v>
      </c>
      <c r="I367" s="244">
        <v>652000</v>
      </c>
      <c r="J367" s="269"/>
      <c r="K367" s="434" t="s">
        <v>380</v>
      </c>
      <c r="L367" s="6" t="s">
        <v>164</v>
      </c>
      <c r="M367" s="4" t="s">
        <v>459</v>
      </c>
      <c r="N367" s="111"/>
      <c r="O367" s="248">
        <v>6</v>
      </c>
      <c r="P367" s="191" t="s">
        <v>460</v>
      </c>
      <c r="Q367" s="191" t="s">
        <v>341</v>
      </c>
      <c r="R367" s="191" t="s">
        <v>460</v>
      </c>
      <c r="S367" s="191">
        <v>6</v>
      </c>
      <c r="T367" s="191" t="s">
        <v>177</v>
      </c>
      <c r="U367" s="262"/>
      <c r="V367" s="260">
        <v>1</v>
      </c>
      <c r="W367" s="270"/>
    </row>
    <row r="368" spans="2:23" s="3" customFormat="1" x14ac:dyDescent="0.4">
      <c r="B368" s="4">
        <f t="shared" si="4"/>
        <v>356</v>
      </c>
      <c r="C368" s="4" t="s">
        <v>342</v>
      </c>
      <c r="D368" s="207" t="s">
        <v>160</v>
      </c>
      <c r="E368" s="109" t="s">
        <v>461</v>
      </c>
      <c r="F368" s="6" t="s">
        <v>462</v>
      </c>
      <c r="G368" s="4">
        <v>1</v>
      </c>
      <c r="H368" s="186">
        <v>7</v>
      </c>
      <c r="I368" s="110" t="s">
        <v>463</v>
      </c>
      <c r="J368" s="111"/>
      <c r="K368" s="434" t="s">
        <v>380</v>
      </c>
      <c r="L368" s="6" t="s">
        <v>164</v>
      </c>
      <c r="M368" s="4" t="s">
        <v>400</v>
      </c>
      <c r="N368" s="111"/>
      <c r="O368" s="114">
        <v>3</v>
      </c>
      <c r="P368" s="5" t="s">
        <v>460</v>
      </c>
      <c r="Q368" s="5" t="s">
        <v>341</v>
      </c>
      <c r="R368" s="5" t="s">
        <v>460</v>
      </c>
      <c r="S368" s="5">
        <v>3</v>
      </c>
      <c r="T368" s="5" t="s">
        <v>181</v>
      </c>
      <c r="U368" s="146"/>
      <c r="V368" s="260">
        <v>1</v>
      </c>
      <c r="W368" s="155"/>
    </row>
    <row r="369" spans="2:23" s="3" customFormat="1" ht="37.5" x14ac:dyDescent="0.4">
      <c r="B369" s="6">
        <f t="shared" si="4"/>
        <v>357</v>
      </c>
      <c r="C369" s="6" t="s">
        <v>346</v>
      </c>
      <c r="D369" s="142" t="s">
        <v>464</v>
      </c>
      <c r="E369" s="320" t="s">
        <v>465</v>
      </c>
      <c r="F369" s="6" t="s">
        <v>455</v>
      </c>
      <c r="G369" s="4">
        <v>1</v>
      </c>
      <c r="H369" s="186">
        <v>8</v>
      </c>
      <c r="I369" s="264">
        <f ca="1">INDIRECT("補記シート!D81")</f>
        <v>0</v>
      </c>
      <c r="J369" s="254"/>
      <c r="K369" s="114" t="s">
        <v>374</v>
      </c>
      <c r="L369" s="6" t="s">
        <v>164</v>
      </c>
      <c r="M369" s="7" t="s">
        <v>185</v>
      </c>
      <c r="N369" s="265"/>
      <c r="O369" s="114">
        <v>7</v>
      </c>
      <c r="P369" s="5" t="s">
        <v>460</v>
      </c>
      <c r="Q369" s="5" t="s">
        <v>341</v>
      </c>
      <c r="R369" s="5" t="s">
        <v>460</v>
      </c>
      <c r="S369" s="5">
        <v>7</v>
      </c>
      <c r="T369" s="5" t="s">
        <v>186</v>
      </c>
      <c r="U369" s="151"/>
      <c r="V369" s="260">
        <v>1</v>
      </c>
      <c r="W369" s="113"/>
    </row>
    <row r="370" spans="2:23" s="3" customFormat="1" ht="37.5" x14ac:dyDescent="0.4">
      <c r="B370" s="4">
        <f t="shared" si="4"/>
        <v>358</v>
      </c>
      <c r="C370" s="6" t="s">
        <v>348</v>
      </c>
      <c r="D370" s="142" t="s">
        <v>466</v>
      </c>
      <c r="E370" s="320" t="s">
        <v>395</v>
      </c>
      <c r="F370" s="6" t="s">
        <v>467</v>
      </c>
      <c r="G370" s="4">
        <v>1</v>
      </c>
      <c r="H370" s="186">
        <v>9</v>
      </c>
      <c r="I370" s="110" t="str">
        <f ca="1">IF(INDIRECT("補記シート!D82")="","",INDIRECT("補記シート!D82"))</f>
        <v/>
      </c>
      <c r="J370" s="254"/>
      <c r="K370" s="114" t="s">
        <v>374</v>
      </c>
      <c r="L370" s="6" t="s">
        <v>164</v>
      </c>
      <c r="M370" s="7" t="s">
        <v>404</v>
      </c>
      <c r="N370" s="265"/>
      <c r="O370" s="114">
        <v>8</v>
      </c>
      <c r="P370" s="5" t="s">
        <v>460</v>
      </c>
      <c r="Q370" s="5" t="s">
        <v>341</v>
      </c>
      <c r="R370" s="5" t="s">
        <v>460</v>
      </c>
      <c r="S370" s="5">
        <v>8</v>
      </c>
      <c r="T370" s="5" t="s">
        <v>177</v>
      </c>
      <c r="U370" s="151"/>
      <c r="V370" s="260">
        <v>1</v>
      </c>
      <c r="W370" s="113"/>
    </row>
    <row r="371" spans="2:23" s="3" customFormat="1" ht="185.25" customHeight="1" x14ac:dyDescent="0.4">
      <c r="B371" s="4">
        <f t="shared" si="4"/>
        <v>359</v>
      </c>
      <c r="C371" s="4" t="s">
        <v>351</v>
      </c>
      <c r="D371" s="142" t="s">
        <v>468</v>
      </c>
      <c r="E371" s="109" t="s">
        <v>395</v>
      </c>
      <c r="F371" s="6" t="s">
        <v>458</v>
      </c>
      <c r="G371" s="4">
        <v>1</v>
      </c>
      <c r="H371" s="186">
        <v>10</v>
      </c>
      <c r="I371" s="110" t="str">
        <f ca="1">IF(AND(INDIRECT("間接口座管理機関に関する届出書!K29")="○",INDIRECT("間接口座管理機関に関する届出書!K25")="新規開設",INDIRECT("補記シート!D81")&lt;&gt;""),1,"")</f>
        <v/>
      </c>
      <c r="J371" s="111"/>
      <c r="K371" s="434" t="s">
        <v>220</v>
      </c>
      <c r="L371" s="7" t="s">
        <v>354</v>
      </c>
      <c r="M371" s="118" t="s">
        <v>469</v>
      </c>
      <c r="N371" s="113" t="s">
        <v>193</v>
      </c>
      <c r="O371" s="114">
        <v>1</v>
      </c>
      <c r="P371" s="5" t="s">
        <v>460</v>
      </c>
      <c r="Q371" s="5" t="s">
        <v>341</v>
      </c>
      <c r="R371" s="5" t="s">
        <v>460</v>
      </c>
      <c r="S371" s="5">
        <v>1</v>
      </c>
      <c r="T371" s="5" t="s">
        <v>177</v>
      </c>
      <c r="U371" s="151"/>
      <c r="V371" s="260">
        <v>1</v>
      </c>
      <c r="W371" s="113"/>
    </row>
    <row r="372" spans="2:23" s="3" customFormat="1" x14ac:dyDescent="0.4">
      <c r="B372" s="6">
        <f t="shared" si="4"/>
        <v>360</v>
      </c>
      <c r="C372" s="4" t="s">
        <v>356</v>
      </c>
      <c r="D372" s="207" t="s">
        <v>160</v>
      </c>
      <c r="E372" s="109" t="s">
        <v>470</v>
      </c>
      <c r="F372" s="6" t="s">
        <v>471</v>
      </c>
      <c r="G372" s="4">
        <v>1</v>
      </c>
      <c r="H372" s="186">
        <v>11</v>
      </c>
      <c r="I372" s="110"/>
      <c r="J372" s="111"/>
      <c r="K372" s="434" t="s">
        <v>380</v>
      </c>
      <c r="L372" s="6" t="s">
        <v>164</v>
      </c>
      <c r="M372" s="6" t="s">
        <v>165</v>
      </c>
      <c r="N372" s="254"/>
      <c r="O372" s="114">
        <v>1</v>
      </c>
      <c r="P372" s="5" t="s">
        <v>460</v>
      </c>
      <c r="Q372" s="5" t="s">
        <v>358</v>
      </c>
      <c r="R372" s="5" t="s">
        <v>460</v>
      </c>
      <c r="S372" s="5">
        <v>1</v>
      </c>
      <c r="T372" s="5" t="s">
        <v>198</v>
      </c>
      <c r="U372" s="152"/>
      <c r="V372" s="260">
        <v>1</v>
      </c>
      <c r="W372" s="153"/>
    </row>
    <row r="373" spans="2:23" s="3" customFormat="1" ht="75" x14ac:dyDescent="0.4">
      <c r="B373" s="6">
        <f t="shared" si="4"/>
        <v>361</v>
      </c>
      <c r="C373" s="6" t="s">
        <v>472</v>
      </c>
      <c r="D373" s="142" t="s">
        <v>473</v>
      </c>
      <c r="E373" s="320" t="s">
        <v>412</v>
      </c>
      <c r="F373" s="6" t="s">
        <v>458</v>
      </c>
      <c r="G373" s="4">
        <v>1</v>
      </c>
      <c r="H373" s="186">
        <v>12</v>
      </c>
      <c r="I373" s="264" t="str">
        <f ca="1">IF(I371=1,TEXT(DATE(INDIRECT("間接口座管理機関に関する届出書!K26"),INDIRECT("間接口座管理機関に関する届出書!Q26"),INDIRECT("間接口座管理機関に関する届出書!W26")),"YYYYMMDD"),"")</f>
        <v/>
      </c>
      <c r="J373" s="254"/>
      <c r="K373" s="434" t="s">
        <v>220</v>
      </c>
      <c r="L373" s="7" t="s">
        <v>203</v>
      </c>
      <c r="M373" s="118" t="s">
        <v>474</v>
      </c>
      <c r="N373" s="113"/>
      <c r="O373" s="114">
        <v>8</v>
      </c>
      <c r="P373" s="5" t="s">
        <v>460</v>
      </c>
      <c r="Q373" s="5" t="s">
        <v>361</v>
      </c>
      <c r="R373" s="5" t="s">
        <v>460</v>
      </c>
      <c r="S373" s="5">
        <v>8</v>
      </c>
      <c r="T373" s="5" t="s">
        <v>177</v>
      </c>
      <c r="U373" s="151"/>
      <c r="V373" s="260">
        <v>1</v>
      </c>
      <c r="W373" s="113"/>
    </row>
    <row r="374" spans="2:23" s="3" customFormat="1" x14ac:dyDescent="0.4">
      <c r="B374" s="4">
        <f t="shared" si="4"/>
        <v>362</v>
      </c>
      <c r="C374" s="4" t="s">
        <v>362</v>
      </c>
      <c r="D374" s="207" t="s">
        <v>160</v>
      </c>
      <c r="E374" s="109" t="s">
        <v>410</v>
      </c>
      <c r="F374" s="6" t="s">
        <v>458</v>
      </c>
      <c r="G374" s="4">
        <v>1</v>
      </c>
      <c r="H374" s="186">
        <v>13</v>
      </c>
      <c r="I374" s="110"/>
      <c r="J374" s="111"/>
      <c r="K374" s="434" t="s">
        <v>380</v>
      </c>
      <c r="L374" s="6" t="s">
        <v>164</v>
      </c>
      <c r="M374" s="6" t="s">
        <v>165</v>
      </c>
      <c r="N374" s="254"/>
      <c r="O374" s="114">
        <v>1</v>
      </c>
      <c r="P374" s="5" t="s">
        <v>460</v>
      </c>
      <c r="Q374" s="5" t="s">
        <v>358</v>
      </c>
      <c r="R374" s="5" t="s">
        <v>460</v>
      </c>
      <c r="S374" s="5">
        <v>1</v>
      </c>
      <c r="T374" s="5" t="s">
        <v>198</v>
      </c>
      <c r="U374" s="152"/>
      <c r="V374" s="260">
        <v>1</v>
      </c>
      <c r="W374" s="153"/>
    </row>
    <row r="375" spans="2:23" s="3" customFormat="1" x14ac:dyDescent="0.4">
      <c r="B375" s="4">
        <f t="shared" si="4"/>
        <v>363</v>
      </c>
      <c r="C375" s="4" t="s">
        <v>363</v>
      </c>
      <c r="D375" s="142" t="s">
        <v>466</v>
      </c>
      <c r="E375" s="109" t="s">
        <v>475</v>
      </c>
      <c r="F375" s="6" t="s">
        <v>471</v>
      </c>
      <c r="G375" s="4">
        <v>1</v>
      </c>
      <c r="H375" s="186">
        <v>14</v>
      </c>
      <c r="I375" s="110">
        <v>29991231</v>
      </c>
      <c r="J375" s="111"/>
      <c r="K375" s="434" t="s">
        <v>380</v>
      </c>
      <c r="L375" s="6" t="s">
        <v>164</v>
      </c>
      <c r="M375" s="4" t="s">
        <v>476</v>
      </c>
      <c r="N375" s="111"/>
      <c r="O375" s="114">
        <v>8</v>
      </c>
      <c r="P375" s="5" t="s">
        <v>460</v>
      </c>
      <c r="Q375" s="5" t="s">
        <v>358</v>
      </c>
      <c r="R375" s="5" t="s">
        <v>460</v>
      </c>
      <c r="S375" s="5">
        <v>8</v>
      </c>
      <c r="T375" s="5" t="s">
        <v>177</v>
      </c>
      <c r="U375" s="146"/>
      <c r="V375" s="260">
        <v>1</v>
      </c>
      <c r="W375" s="155"/>
    </row>
    <row r="376" spans="2:23" s="3" customFormat="1" x14ac:dyDescent="0.4">
      <c r="B376" s="6">
        <f t="shared" si="4"/>
        <v>364</v>
      </c>
      <c r="C376" s="6" t="s">
        <v>366</v>
      </c>
      <c r="D376" s="207" t="s">
        <v>160</v>
      </c>
      <c r="E376" s="320" t="s">
        <v>470</v>
      </c>
      <c r="F376" s="6" t="s">
        <v>458</v>
      </c>
      <c r="G376" s="4">
        <v>1</v>
      </c>
      <c r="H376" s="186">
        <v>15</v>
      </c>
      <c r="I376" s="264"/>
      <c r="J376" s="254"/>
      <c r="K376" s="434" t="s">
        <v>380</v>
      </c>
      <c r="L376" s="4" t="s">
        <v>477</v>
      </c>
      <c r="M376" s="4" t="s">
        <v>385</v>
      </c>
      <c r="N376" s="111"/>
      <c r="O376" s="114">
        <v>1</v>
      </c>
      <c r="P376" s="5" t="s">
        <v>460</v>
      </c>
      <c r="Q376" s="5" t="s">
        <v>358</v>
      </c>
      <c r="R376" s="5" t="s">
        <v>460</v>
      </c>
      <c r="S376" s="5">
        <v>1</v>
      </c>
      <c r="T376" s="5" t="s">
        <v>198</v>
      </c>
      <c r="U376" s="146"/>
      <c r="V376" s="260">
        <v>1</v>
      </c>
      <c r="W376" s="155"/>
    </row>
    <row r="377" spans="2:23" s="3" customFormat="1" ht="56.25" x14ac:dyDescent="0.4">
      <c r="B377" s="4">
        <f t="shared" si="4"/>
        <v>365</v>
      </c>
      <c r="C377" s="4" t="s">
        <v>211</v>
      </c>
      <c r="D377" s="142" t="s">
        <v>478</v>
      </c>
      <c r="E377" s="109" t="s">
        <v>409</v>
      </c>
      <c r="F377" s="6" t="s">
        <v>455</v>
      </c>
      <c r="G377" s="4">
        <v>1</v>
      </c>
      <c r="H377" s="186">
        <v>16</v>
      </c>
      <c r="I377" s="399">
        <v>1</v>
      </c>
      <c r="J377" s="400"/>
      <c r="K377" s="437" t="s">
        <v>163</v>
      </c>
      <c r="L377" s="401" t="s">
        <v>164</v>
      </c>
      <c r="M377" s="144" t="s">
        <v>644</v>
      </c>
      <c r="N377" s="402" t="s">
        <v>645</v>
      </c>
      <c r="O377" s="114">
        <v>1</v>
      </c>
      <c r="P377" s="5" t="s">
        <v>460</v>
      </c>
      <c r="Q377" s="5" t="s">
        <v>361</v>
      </c>
      <c r="R377" s="5" t="s">
        <v>460</v>
      </c>
      <c r="S377" s="5">
        <v>1</v>
      </c>
      <c r="T377" s="5" t="s">
        <v>177</v>
      </c>
      <c r="U377" s="7" t="s">
        <v>479</v>
      </c>
      <c r="V377" s="260">
        <v>1</v>
      </c>
      <c r="W377" s="155"/>
    </row>
    <row r="378" spans="2:23" s="3" customFormat="1" x14ac:dyDescent="0.4">
      <c r="B378" s="4">
        <f t="shared" si="4"/>
        <v>366</v>
      </c>
      <c r="C378" s="4" t="s">
        <v>480</v>
      </c>
      <c r="D378" s="207" t="s">
        <v>160</v>
      </c>
      <c r="E378" s="109" t="s">
        <v>382</v>
      </c>
      <c r="F378" s="6" t="s">
        <v>455</v>
      </c>
      <c r="G378" s="4">
        <v>1</v>
      </c>
      <c r="H378" s="186">
        <v>17</v>
      </c>
      <c r="I378" s="110"/>
      <c r="J378" s="111"/>
      <c r="K378" s="434" t="s">
        <v>380</v>
      </c>
      <c r="L378" s="4" t="s">
        <v>477</v>
      </c>
      <c r="M378" s="4" t="s">
        <v>481</v>
      </c>
      <c r="N378" s="111"/>
      <c r="O378" s="189" t="s">
        <v>482</v>
      </c>
      <c r="P378" s="5" t="s">
        <v>483</v>
      </c>
      <c r="Q378" s="5"/>
      <c r="R378" s="5"/>
      <c r="S378" s="5"/>
      <c r="T378" s="5"/>
      <c r="U378" s="146"/>
      <c r="V378" s="260">
        <v>1</v>
      </c>
      <c r="W378" s="155"/>
    </row>
    <row r="379" spans="2:23" s="3" customFormat="1" ht="37.5" x14ac:dyDescent="0.4">
      <c r="B379" s="4">
        <f t="shared" si="4"/>
        <v>367</v>
      </c>
      <c r="C379" s="4" t="s">
        <v>484</v>
      </c>
      <c r="D379" s="207" t="s">
        <v>160</v>
      </c>
      <c r="E379" s="109" t="s">
        <v>317</v>
      </c>
      <c r="F379" s="6" t="s">
        <v>455</v>
      </c>
      <c r="G379" s="4">
        <v>1</v>
      </c>
      <c r="H379" s="186">
        <v>18</v>
      </c>
      <c r="I379" s="135" t="str">
        <f ca="1">IF(INDIRECT("間接口座管理機関に関する届出書!K30")="","",INDIRECT("間接口座管理機関に関する届出書!K30"))</f>
        <v/>
      </c>
      <c r="J379" s="111"/>
      <c r="K379" s="189" t="s">
        <v>184</v>
      </c>
      <c r="L379" s="263" t="s">
        <v>428</v>
      </c>
      <c r="M379" s="7" t="s">
        <v>222</v>
      </c>
      <c r="N379" s="113"/>
      <c r="O379" s="114">
        <v>5</v>
      </c>
      <c r="P379" s="5" t="s">
        <v>483</v>
      </c>
      <c r="Q379" s="5"/>
      <c r="R379" s="5"/>
      <c r="S379" s="5"/>
      <c r="T379" s="5"/>
      <c r="U379" s="151"/>
      <c r="V379" s="260">
        <v>1</v>
      </c>
      <c r="W379" s="113"/>
    </row>
    <row r="380" spans="2:23" s="3" customFormat="1" ht="37.5" x14ac:dyDescent="0.4">
      <c r="B380" s="239">
        <f t="shared" si="4"/>
        <v>368</v>
      </c>
      <c r="C380" s="239" t="s">
        <v>447</v>
      </c>
      <c r="D380" s="207" t="s">
        <v>160</v>
      </c>
      <c r="E380" s="321" t="s">
        <v>439</v>
      </c>
      <c r="F380" s="6" t="s">
        <v>458</v>
      </c>
      <c r="G380" s="4">
        <v>1</v>
      </c>
      <c r="H380" s="186">
        <v>19</v>
      </c>
      <c r="I380" s="322" t="str">
        <f ca="1">IF(INDIRECT("補記シート!D83")="","",INDIRECT("補記シート!D83"))</f>
        <v/>
      </c>
      <c r="J380" s="269"/>
      <c r="K380" s="433" t="s">
        <v>374</v>
      </c>
      <c r="L380" s="4" t="s">
        <v>485</v>
      </c>
      <c r="M380" s="263" t="s">
        <v>448</v>
      </c>
      <c r="N380" s="323"/>
      <c r="O380" s="248">
        <v>10</v>
      </c>
      <c r="P380" s="191" t="s">
        <v>483</v>
      </c>
      <c r="Q380" s="191"/>
      <c r="R380" s="191"/>
      <c r="S380" s="191"/>
      <c r="T380" s="191"/>
      <c r="U380" s="281"/>
      <c r="V380" s="260">
        <v>1</v>
      </c>
      <c r="W380" s="324"/>
    </row>
    <row r="381" spans="2:23" s="3" customFormat="1" ht="112.5" x14ac:dyDescent="0.4">
      <c r="B381" s="4">
        <f t="shared" si="4"/>
        <v>369</v>
      </c>
      <c r="C381" s="4" t="s">
        <v>486</v>
      </c>
      <c r="D381" s="207" t="s">
        <v>160</v>
      </c>
      <c r="E381" s="109" t="s">
        <v>487</v>
      </c>
      <c r="F381" s="6" t="s">
        <v>458</v>
      </c>
      <c r="G381" s="4">
        <v>1</v>
      </c>
      <c r="H381" s="186">
        <v>20</v>
      </c>
      <c r="I381" s="135" t="str">
        <f ca="1">IF(I373="","",LEFT(I373,4)&amp;"/"&amp;MID(I373,5,2)&amp;"/"&amp;RIGHT(I373,2))</f>
        <v/>
      </c>
      <c r="J381" s="111"/>
      <c r="K381" s="434" t="s">
        <v>488</v>
      </c>
      <c r="L381" s="6" t="s">
        <v>164</v>
      </c>
      <c r="M381" s="118" t="s">
        <v>685</v>
      </c>
      <c r="N381" s="278"/>
      <c r="O381" s="114">
        <v>10</v>
      </c>
      <c r="P381" s="5" t="s">
        <v>483</v>
      </c>
      <c r="Q381" s="150"/>
      <c r="R381" s="150"/>
      <c r="S381" s="150"/>
      <c r="T381" s="150"/>
      <c r="U381" s="277"/>
      <c r="V381" s="260">
        <v>1</v>
      </c>
      <c r="W381" s="278"/>
    </row>
    <row r="382" spans="2:23" s="3" customFormat="1" ht="56.25" x14ac:dyDescent="0.4">
      <c r="B382" s="4">
        <f t="shared" si="4"/>
        <v>370</v>
      </c>
      <c r="C382" s="4" t="s">
        <v>489</v>
      </c>
      <c r="D382" s="207" t="s">
        <v>160</v>
      </c>
      <c r="E382" s="109" t="s">
        <v>465</v>
      </c>
      <c r="F382" s="6" t="s">
        <v>490</v>
      </c>
      <c r="G382" s="4">
        <v>1</v>
      </c>
      <c r="H382" s="186">
        <v>21</v>
      </c>
      <c r="I382" s="135" t="str">
        <f ca="1">LEFT(I370,4)&amp;"/"&amp;MID(I370,5,2)&amp;"/"&amp;RIGHT(I370,2)</f>
        <v>//</v>
      </c>
      <c r="J382" s="111"/>
      <c r="K382" s="434" t="s">
        <v>491</v>
      </c>
      <c r="L382" s="6" t="s">
        <v>164</v>
      </c>
      <c r="M382" s="287" t="s">
        <v>686</v>
      </c>
      <c r="N382" s="278"/>
      <c r="O382" s="114">
        <v>10</v>
      </c>
      <c r="P382" s="5" t="s">
        <v>483</v>
      </c>
      <c r="Q382" s="150"/>
      <c r="R382" s="150"/>
      <c r="S382" s="150"/>
      <c r="T382" s="150"/>
      <c r="U382" s="277"/>
      <c r="V382" s="260">
        <v>1</v>
      </c>
      <c r="W382" s="278"/>
    </row>
    <row r="383" spans="2:23" s="3" customFormat="1" x14ac:dyDescent="0.4">
      <c r="B383" s="4">
        <f t="shared" si="4"/>
        <v>371</v>
      </c>
      <c r="C383" s="136" t="s">
        <v>492</v>
      </c>
      <c r="D383" s="207" t="s">
        <v>160</v>
      </c>
      <c r="E383" s="325" t="s">
        <v>465</v>
      </c>
      <c r="F383" s="6" t="s">
        <v>493</v>
      </c>
      <c r="G383" s="4">
        <v>1</v>
      </c>
      <c r="H383" s="186">
        <v>22</v>
      </c>
      <c r="I383" s="289">
        <v>401768</v>
      </c>
      <c r="J383" s="326"/>
      <c r="K383" s="442" t="s">
        <v>494</v>
      </c>
      <c r="L383" s="6" t="s">
        <v>164</v>
      </c>
      <c r="M383" s="186" t="s">
        <v>233</v>
      </c>
      <c r="N383" s="286"/>
      <c r="O383" s="114">
        <v>10</v>
      </c>
      <c r="P383" s="5" t="s">
        <v>483</v>
      </c>
      <c r="Q383" s="150"/>
      <c r="R383" s="150"/>
      <c r="S383" s="150"/>
      <c r="T383" s="150"/>
      <c r="U383" s="285"/>
      <c r="V383" s="260">
        <v>1</v>
      </c>
      <c r="W383" s="286"/>
    </row>
    <row r="384" spans="2:23" s="3" customFormat="1" ht="19.5" thickBot="1" x14ac:dyDescent="0.45">
      <c r="B384" s="156">
        <f t="shared" si="4"/>
        <v>372</v>
      </c>
      <c r="C384" s="156" t="s">
        <v>495</v>
      </c>
      <c r="D384" s="327" t="s">
        <v>496</v>
      </c>
      <c r="E384" s="328" t="s">
        <v>395</v>
      </c>
      <c r="F384" s="156" t="s">
        <v>458</v>
      </c>
      <c r="G384" s="156">
        <v>1</v>
      </c>
      <c r="H384" s="329">
        <v>23</v>
      </c>
      <c r="I384" s="161">
        <v>401768</v>
      </c>
      <c r="J384" s="330"/>
      <c r="K384" s="443" t="s">
        <v>380</v>
      </c>
      <c r="L384" s="156" t="s">
        <v>485</v>
      </c>
      <c r="M384" s="331" t="s">
        <v>233</v>
      </c>
      <c r="N384" s="332"/>
      <c r="O384" s="333">
        <v>10</v>
      </c>
      <c r="P384" s="334" t="s">
        <v>483</v>
      </c>
      <c r="Q384" s="334"/>
      <c r="R384" s="334"/>
      <c r="S384" s="334"/>
      <c r="T384" s="334"/>
      <c r="U384" s="335"/>
      <c r="V384" s="336">
        <v>1</v>
      </c>
      <c r="W384" s="332"/>
    </row>
    <row r="385" spans="2:23" s="3" customFormat="1" ht="37.5" x14ac:dyDescent="0.4">
      <c r="B385" s="4">
        <f t="shared" si="4"/>
        <v>373</v>
      </c>
      <c r="C385" s="147" t="s">
        <v>159</v>
      </c>
      <c r="D385" s="171" t="s">
        <v>328</v>
      </c>
      <c r="E385" s="337" t="s">
        <v>461</v>
      </c>
      <c r="F385" s="147" t="s">
        <v>497</v>
      </c>
      <c r="G385" s="147">
        <v>1</v>
      </c>
      <c r="H385" s="147">
        <v>1</v>
      </c>
      <c r="I385" s="110"/>
      <c r="J385" s="269"/>
      <c r="K385" s="444" t="s">
        <v>380</v>
      </c>
      <c r="L385" s="243" t="s">
        <v>498</v>
      </c>
      <c r="M385" s="243" t="s">
        <v>385</v>
      </c>
      <c r="N385" s="113" t="s">
        <v>166</v>
      </c>
      <c r="O385" s="114" t="s">
        <v>386</v>
      </c>
      <c r="P385" s="5" t="s">
        <v>456</v>
      </c>
      <c r="Q385" s="338" t="s">
        <v>388</v>
      </c>
      <c r="R385" s="5" t="s">
        <v>387</v>
      </c>
      <c r="S385" s="5" t="s">
        <v>457</v>
      </c>
      <c r="T385" s="5" t="s">
        <v>389</v>
      </c>
      <c r="U385" s="186"/>
      <c r="V385" s="5">
        <v>1</v>
      </c>
      <c r="W385" s="153"/>
    </row>
    <row r="386" spans="2:23" s="3" customFormat="1" ht="37.5" x14ac:dyDescent="0.4">
      <c r="B386" s="4">
        <f t="shared" si="4"/>
        <v>374</v>
      </c>
      <c r="C386" s="147" t="s">
        <v>167</v>
      </c>
      <c r="D386" s="184" t="s">
        <v>328</v>
      </c>
      <c r="E386" s="337" t="s">
        <v>390</v>
      </c>
      <c r="F386" s="147" t="s">
        <v>499</v>
      </c>
      <c r="G386" s="147">
        <v>1</v>
      </c>
      <c r="H386" s="147">
        <v>2</v>
      </c>
      <c r="I386" s="110"/>
      <c r="J386" s="111"/>
      <c r="K386" s="445" t="s">
        <v>380</v>
      </c>
      <c r="L386" s="6" t="s">
        <v>164</v>
      </c>
      <c r="M386" s="243" t="s">
        <v>392</v>
      </c>
      <c r="N386" s="339" t="s">
        <v>168</v>
      </c>
      <c r="O386" s="257" t="s">
        <v>393</v>
      </c>
      <c r="P386" s="121" t="s">
        <v>387</v>
      </c>
      <c r="Q386" s="258" t="s">
        <v>388</v>
      </c>
      <c r="R386" s="121" t="s">
        <v>394</v>
      </c>
      <c r="S386" s="121" t="s">
        <v>389</v>
      </c>
      <c r="T386" s="121" t="s">
        <v>500</v>
      </c>
      <c r="U386" s="259"/>
      <c r="V386" s="260">
        <v>1</v>
      </c>
      <c r="W386" s="318"/>
    </row>
    <row r="387" spans="2:23" s="3" customFormat="1" ht="37.5" x14ac:dyDescent="0.4">
      <c r="B387" s="4">
        <f t="shared" si="4"/>
        <v>375</v>
      </c>
      <c r="C387" s="147" t="s">
        <v>169</v>
      </c>
      <c r="D387" s="184" t="s">
        <v>501</v>
      </c>
      <c r="E387" s="337" t="s">
        <v>395</v>
      </c>
      <c r="F387" s="147" t="s">
        <v>502</v>
      </c>
      <c r="G387" s="147">
        <v>1</v>
      </c>
      <c r="H387" s="147">
        <v>3</v>
      </c>
      <c r="I387" s="110"/>
      <c r="J387" s="111"/>
      <c r="K387" s="445" t="s">
        <v>380</v>
      </c>
      <c r="L387" s="6" t="s">
        <v>164</v>
      </c>
      <c r="M387" s="243" t="s">
        <v>392</v>
      </c>
      <c r="N387" s="339" t="s">
        <v>168</v>
      </c>
      <c r="O387" s="257" t="s">
        <v>387</v>
      </c>
      <c r="P387" s="121" t="s">
        <v>387</v>
      </c>
      <c r="Q387" s="258" t="s">
        <v>388</v>
      </c>
      <c r="R387" s="121" t="s">
        <v>387</v>
      </c>
      <c r="S387" s="121" t="s">
        <v>389</v>
      </c>
      <c r="T387" s="121" t="s">
        <v>393</v>
      </c>
      <c r="U387" s="259"/>
      <c r="V387" s="260">
        <v>1</v>
      </c>
      <c r="W387" s="318"/>
    </row>
    <row r="388" spans="2:23" s="3" customFormat="1" ht="37.5" x14ac:dyDescent="0.4">
      <c r="B388" s="4">
        <f t="shared" si="4"/>
        <v>376</v>
      </c>
      <c r="C388" s="147" t="s">
        <v>170</v>
      </c>
      <c r="D388" s="184" t="s">
        <v>332</v>
      </c>
      <c r="E388" s="337" t="s">
        <v>395</v>
      </c>
      <c r="F388" s="147" t="s">
        <v>499</v>
      </c>
      <c r="G388" s="147">
        <v>1</v>
      </c>
      <c r="H388" s="147">
        <v>4</v>
      </c>
      <c r="I388" s="110"/>
      <c r="J388" s="111"/>
      <c r="K388" s="445" t="s">
        <v>380</v>
      </c>
      <c r="L388" s="6" t="s">
        <v>164</v>
      </c>
      <c r="M388" s="243" t="s">
        <v>385</v>
      </c>
      <c r="N388" s="339" t="s">
        <v>168</v>
      </c>
      <c r="O388" s="257" t="s">
        <v>387</v>
      </c>
      <c r="P388" s="121" t="s">
        <v>387</v>
      </c>
      <c r="Q388" s="258" t="s">
        <v>388</v>
      </c>
      <c r="R388" s="121" t="s">
        <v>387</v>
      </c>
      <c r="S388" s="121" t="s">
        <v>389</v>
      </c>
      <c r="T388" s="121" t="s">
        <v>389</v>
      </c>
      <c r="U388" s="259"/>
      <c r="V388" s="260">
        <v>1</v>
      </c>
      <c r="W388" s="318"/>
    </row>
    <row r="389" spans="2:23" s="3" customFormat="1" ht="37.5" x14ac:dyDescent="0.4">
      <c r="B389" s="4">
        <f t="shared" si="4"/>
        <v>377</v>
      </c>
      <c r="C389" s="147" t="s">
        <v>171</v>
      </c>
      <c r="D389" s="184" t="s">
        <v>331</v>
      </c>
      <c r="E389" s="337" t="s">
        <v>395</v>
      </c>
      <c r="F389" s="147" t="s">
        <v>502</v>
      </c>
      <c r="G389" s="147">
        <v>1</v>
      </c>
      <c r="H389" s="147">
        <v>5</v>
      </c>
      <c r="I389" s="110"/>
      <c r="J389" s="111"/>
      <c r="K389" s="445" t="s">
        <v>380</v>
      </c>
      <c r="L389" s="6" t="s">
        <v>164</v>
      </c>
      <c r="M389" s="243" t="s">
        <v>392</v>
      </c>
      <c r="N389" s="339" t="s">
        <v>168</v>
      </c>
      <c r="O389" s="257" t="s">
        <v>394</v>
      </c>
      <c r="P389" s="121" t="s">
        <v>394</v>
      </c>
      <c r="Q389" s="258" t="s">
        <v>388</v>
      </c>
      <c r="R389" s="121" t="s">
        <v>387</v>
      </c>
      <c r="S389" s="121" t="s">
        <v>387</v>
      </c>
      <c r="T389" s="121" t="s">
        <v>389</v>
      </c>
      <c r="U389" s="259"/>
      <c r="V389" s="260">
        <v>1</v>
      </c>
      <c r="W389" s="318"/>
    </row>
    <row r="390" spans="2:23" s="3" customFormat="1" x14ac:dyDescent="0.4">
      <c r="B390" s="239">
        <f t="shared" si="4"/>
        <v>378</v>
      </c>
      <c r="C390" s="239" t="s">
        <v>338</v>
      </c>
      <c r="D390" s="195" t="s">
        <v>160</v>
      </c>
      <c r="E390" s="337" t="s">
        <v>382</v>
      </c>
      <c r="F390" s="147" t="s">
        <v>499</v>
      </c>
      <c r="G390" s="147">
        <v>1</v>
      </c>
      <c r="H390" s="147">
        <v>6</v>
      </c>
      <c r="I390" s="244">
        <v>662000</v>
      </c>
      <c r="J390" s="111"/>
      <c r="K390" s="445" t="s">
        <v>380</v>
      </c>
      <c r="L390" s="6" t="s">
        <v>164</v>
      </c>
      <c r="M390" s="147" t="s">
        <v>503</v>
      </c>
      <c r="N390" s="278"/>
      <c r="O390" s="248">
        <v>6</v>
      </c>
      <c r="P390" s="191" t="s">
        <v>504</v>
      </c>
      <c r="Q390" s="191" t="s">
        <v>341</v>
      </c>
      <c r="R390" s="191" t="s">
        <v>504</v>
      </c>
      <c r="S390" s="191">
        <v>6</v>
      </c>
      <c r="T390" s="191" t="s">
        <v>177</v>
      </c>
      <c r="U390" s="262"/>
      <c r="V390" s="260">
        <v>1</v>
      </c>
      <c r="W390" s="270"/>
    </row>
    <row r="391" spans="2:23" s="3" customFormat="1" x14ac:dyDescent="0.4">
      <c r="B391" s="6">
        <f t="shared" si="4"/>
        <v>379</v>
      </c>
      <c r="C391" s="4" t="s">
        <v>342</v>
      </c>
      <c r="D391" s="195" t="s">
        <v>160</v>
      </c>
      <c r="E391" s="337" t="s">
        <v>382</v>
      </c>
      <c r="F391" s="147" t="s">
        <v>502</v>
      </c>
      <c r="G391" s="147">
        <v>1</v>
      </c>
      <c r="H391" s="147">
        <v>7</v>
      </c>
      <c r="I391" s="110" t="s">
        <v>505</v>
      </c>
      <c r="J391" s="111"/>
      <c r="K391" s="445" t="s">
        <v>380</v>
      </c>
      <c r="L391" s="6" t="s">
        <v>164</v>
      </c>
      <c r="M391" s="147" t="s">
        <v>506</v>
      </c>
      <c r="N391" s="278"/>
      <c r="O391" s="114">
        <v>3</v>
      </c>
      <c r="P391" s="5" t="s">
        <v>504</v>
      </c>
      <c r="Q391" s="5" t="s">
        <v>341</v>
      </c>
      <c r="R391" s="5" t="s">
        <v>504</v>
      </c>
      <c r="S391" s="5">
        <v>3</v>
      </c>
      <c r="T391" s="5" t="s">
        <v>181</v>
      </c>
      <c r="U391" s="146"/>
      <c r="V391" s="260">
        <v>1</v>
      </c>
      <c r="W391" s="155"/>
    </row>
    <row r="392" spans="2:23" s="3" customFormat="1" ht="37.5" x14ac:dyDescent="0.4">
      <c r="B392" s="6">
        <f t="shared" si="4"/>
        <v>380</v>
      </c>
      <c r="C392" s="6" t="s">
        <v>346</v>
      </c>
      <c r="D392" s="142" t="s">
        <v>466</v>
      </c>
      <c r="E392" s="337" t="s">
        <v>465</v>
      </c>
      <c r="F392" s="147" t="s">
        <v>507</v>
      </c>
      <c r="G392" s="147">
        <v>1</v>
      </c>
      <c r="H392" s="147">
        <v>8</v>
      </c>
      <c r="I392" s="264">
        <f ca="1">INDIRECT("補記シート!D84")</f>
        <v>0</v>
      </c>
      <c r="J392" s="254"/>
      <c r="K392" s="114" t="s">
        <v>374</v>
      </c>
      <c r="L392" s="6" t="s">
        <v>164</v>
      </c>
      <c r="M392" s="7" t="s">
        <v>185</v>
      </c>
      <c r="N392" s="113"/>
      <c r="O392" s="114">
        <v>7</v>
      </c>
      <c r="P392" s="5" t="s">
        <v>504</v>
      </c>
      <c r="Q392" s="5" t="s">
        <v>341</v>
      </c>
      <c r="R392" s="5" t="s">
        <v>504</v>
      </c>
      <c r="S392" s="5">
        <v>7</v>
      </c>
      <c r="T392" s="5" t="s">
        <v>186</v>
      </c>
      <c r="U392" s="151"/>
      <c r="V392" s="260">
        <v>1</v>
      </c>
      <c r="W392" s="113"/>
    </row>
    <row r="393" spans="2:23" s="3" customFormat="1" ht="37.5" x14ac:dyDescent="0.4">
      <c r="B393" s="4">
        <f t="shared" si="4"/>
        <v>381</v>
      </c>
      <c r="C393" s="6" t="s">
        <v>402</v>
      </c>
      <c r="D393" s="142" t="s">
        <v>466</v>
      </c>
      <c r="E393" s="337" t="s">
        <v>401</v>
      </c>
      <c r="F393" s="147" t="s">
        <v>508</v>
      </c>
      <c r="G393" s="147">
        <v>1</v>
      </c>
      <c r="H393" s="147">
        <v>9</v>
      </c>
      <c r="I393" s="264" t="str">
        <f ca="1">IF(INDIRECT("補記シート!D85")="","",INDIRECT("補記シート!D85"))</f>
        <v/>
      </c>
      <c r="J393" s="254"/>
      <c r="K393" s="114" t="s">
        <v>374</v>
      </c>
      <c r="L393" s="6" t="s">
        <v>164</v>
      </c>
      <c r="M393" s="118" t="s">
        <v>423</v>
      </c>
      <c r="N393" s="113"/>
      <c r="O393" s="114">
        <v>2</v>
      </c>
      <c r="P393" s="5" t="s">
        <v>504</v>
      </c>
      <c r="Q393" s="5" t="s">
        <v>341</v>
      </c>
      <c r="R393" s="5" t="s">
        <v>504</v>
      </c>
      <c r="S393" s="5">
        <v>2</v>
      </c>
      <c r="T393" s="5" t="s">
        <v>177</v>
      </c>
      <c r="U393" s="151"/>
      <c r="V393" s="260">
        <v>1</v>
      </c>
      <c r="W393" s="113"/>
    </row>
    <row r="394" spans="2:23" s="3" customFormat="1" ht="37.5" x14ac:dyDescent="0.4">
      <c r="B394" s="6">
        <f t="shared" si="4"/>
        <v>382</v>
      </c>
      <c r="C394" s="6" t="s">
        <v>348</v>
      </c>
      <c r="D394" s="142" t="s">
        <v>509</v>
      </c>
      <c r="E394" s="337" t="s">
        <v>510</v>
      </c>
      <c r="F394" s="147" t="s">
        <v>499</v>
      </c>
      <c r="G394" s="147">
        <v>1</v>
      </c>
      <c r="H394" s="147">
        <v>10</v>
      </c>
      <c r="I394" s="110" t="str">
        <f ca="1">IF(INDIRECT("補記シート!D86")="","",INDIRECT("補記シート!D86"))</f>
        <v/>
      </c>
      <c r="J394" s="254"/>
      <c r="K394" s="114" t="s">
        <v>374</v>
      </c>
      <c r="L394" s="6" t="s">
        <v>164</v>
      </c>
      <c r="M394" s="118" t="s">
        <v>404</v>
      </c>
      <c r="N394" s="113"/>
      <c r="O394" s="114">
        <v>8</v>
      </c>
      <c r="P394" s="5" t="s">
        <v>504</v>
      </c>
      <c r="Q394" s="5" t="s">
        <v>341</v>
      </c>
      <c r="R394" s="5" t="s">
        <v>504</v>
      </c>
      <c r="S394" s="5">
        <v>8</v>
      </c>
      <c r="T394" s="5" t="s">
        <v>177</v>
      </c>
      <c r="U394" s="151"/>
      <c r="V394" s="260">
        <v>1</v>
      </c>
      <c r="W394" s="113"/>
    </row>
    <row r="395" spans="2:23" s="3" customFormat="1" ht="243" customHeight="1" x14ac:dyDescent="0.4">
      <c r="B395" s="4">
        <f t="shared" si="4"/>
        <v>383</v>
      </c>
      <c r="C395" s="4" t="s">
        <v>351</v>
      </c>
      <c r="D395" s="142" t="s">
        <v>466</v>
      </c>
      <c r="E395" s="337" t="s">
        <v>406</v>
      </c>
      <c r="F395" s="147" t="s">
        <v>499</v>
      </c>
      <c r="G395" s="147">
        <v>1</v>
      </c>
      <c r="H395" s="147">
        <v>11</v>
      </c>
      <c r="I395" s="110" t="str">
        <f ca="1">IF(AND(INDIRECT("間接口座管理機関に関する届出書!K29")="○",INDIRECT("間接口座管理機関に関する届出書!K25")&lt;&gt;"",I392&lt;&gt;"",I393&lt;&gt;""),IF(INDIRECT("間接口座管理機関に関する届出書!K25")="新規開設",1,2),"")</f>
        <v/>
      </c>
      <c r="J395" s="254"/>
      <c r="K395" s="114" t="s">
        <v>220</v>
      </c>
      <c r="L395" s="7" t="s">
        <v>354</v>
      </c>
      <c r="M395" s="396" t="s">
        <v>715</v>
      </c>
      <c r="N395" s="113"/>
      <c r="O395" s="114">
        <v>1</v>
      </c>
      <c r="P395" s="5" t="s">
        <v>504</v>
      </c>
      <c r="Q395" s="5" t="s">
        <v>341</v>
      </c>
      <c r="R395" s="5" t="s">
        <v>504</v>
      </c>
      <c r="S395" s="5">
        <v>1</v>
      </c>
      <c r="T395" s="5" t="s">
        <v>177</v>
      </c>
      <c r="U395" s="152"/>
      <c r="V395" s="260">
        <v>1</v>
      </c>
      <c r="W395" s="153"/>
    </row>
    <row r="396" spans="2:23" s="3" customFormat="1" x14ac:dyDescent="0.4">
      <c r="B396" s="6">
        <f t="shared" si="4"/>
        <v>384</v>
      </c>
      <c r="C396" s="4" t="s">
        <v>356</v>
      </c>
      <c r="D396" s="195" t="s">
        <v>160</v>
      </c>
      <c r="E396" s="109" t="s">
        <v>410</v>
      </c>
      <c r="F396" s="147" t="s">
        <v>499</v>
      </c>
      <c r="G396" s="147">
        <v>1</v>
      </c>
      <c r="H396" s="147">
        <v>12</v>
      </c>
      <c r="I396" s="110"/>
      <c r="J396" s="111"/>
      <c r="K396" s="445" t="s">
        <v>380</v>
      </c>
      <c r="L396" s="6" t="s">
        <v>164</v>
      </c>
      <c r="M396" s="186" t="s">
        <v>165</v>
      </c>
      <c r="N396" s="113"/>
      <c r="O396" s="114">
        <v>1</v>
      </c>
      <c r="P396" s="5" t="s">
        <v>504</v>
      </c>
      <c r="Q396" s="5" t="s">
        <v>358</v>
      </c>
      <c r="R396" s="5" t="s">
        <v>504</v>
      </c>
      <c r="S396" s="5">
        <v>1</v>
      </c>
      <c r="T396" s="5" t="s">
        <v>198</v>
      </c>
      <c r="U396" s="7"/>
      <c r="V396" s="260">
        <v>1</v>
      </c>
      <c r="W396" s="113"/>
    </row>
    <row r="397" spans="2:23" s="3" customFormat="1" ht="75" x14ac:dyDescent="0.4">
      <c r="B397" s="4">
        <f t="shared" si="4"/>
        <v>385</v>
      </c>
      <c r="C397" s="6" t="s">
        <v>359</v>
      </c>
      <c r="D397" s="142" t="s">
        <v>466</v>
      </c>
      <c r="E397" s="320" t="s">
        <v>412</v>
      </c>
      <c r="F397" s="147" t="s">
        <v>499</v>
      </c>
      <c r="G397" s="147">
        <v>1</v>
      </c>
      <c r="H397" s="147">
        <v>13</v>
      </c>
      <c r="I397" s="264" t="str">
        <f ca="1">IF(I395=1,TEXT(DATE(INDIRECT("間接口座管理機関に関する届出書!K26"),INDIRECT("間接口座管理機関に関する届出書!Q26"),INDIRECT("間接口座管理機関に関する届出書!W26")),"YYYYMMDD"),"")</f>
        <v/>
      </c>
      <c r="J397" s="254"/>
      <c r="K397" s="114" t="s">
        <v>220</v>
      </c>
      <c r="L397" s="7" t="s">
        <v>203</v>
      </c>
      <c r="M397" s="118" t="s">
        <v>474</v>
      </c>
      <c r="N397" s="113"/>
      <c r="O397" s="114">
        <v>8</v>
      </c>
      <c r="P397" s="5" t="s">
        <v>504</v>
      </c>
      <c r="Q397" s="5" t="s">
        <v>361</v>
      </c>
      <c r="R397" s="5" t="s">
        <v>504</v>
      </c>
      <c r="S397" s="5">
        <v>8</v>
      </c>
      <c r="T397" s="5" t="s">
        <v>177</v>
      </c>
      <c r="U397" s="7" t="s">
        <v>511</v>
      </c>
      <c r="V397" s="260">
        <v>1</v>
      </c>
      <c r="W397" s="153"/>
    </row>
    <row r="398" spans="2:23" s="3" customFormat="1" x14ac:dyDescent="0.4">
      <c r="B398" s="6">
        <f t="shared" si="4"/>
        <v>386</v>
      </c>
      <c r="C398" s="4" t="s">
        <v>362</v>
      </c>
      <c r="D398" s="195" t="s">
        <v>160</v>
      </c>
      <c r="E398" s="109" t="s">
        <v>410</v>
      </c>
      <c r="F398" s="147" t="s">
        <v>512</v>
      </c>
      <c r="G398" s="147">
        <v>1</v>
      </c>
      <c r="H398" s="147">
        <v>14</v>
      </c>
      <c r="I398" s="110"/>
      <c r="J398" s="254"/>
      <c r="K398" s="114" t="s">
        <v>380</v>
      </c>
      <c r="L398" s="6" t="s">
        <v>164</v>
      </c>
      <c r="M398" s="243" t="s">
        <v>415</v>
      </c>
      <c r="N398" s="324"/>
      <c r="O398" s="114">
        <v>1</v>
      </c>
      <c r="P398" s="5" t="s">
        <v>504</v>
      </c>
      <c r="Q398" s="5" t="s">
        <v>358</v>
      </c>
      <c r="R398" s="5" t="s">
        <v>504</v>
      </c>
      <c r="S398" s="5">
        <v>1</v>
      </c>
      <c r="T398" s="5" t="s">
        <v>198</v>
      </c>
      <c r="U398" s="146"/>
      <c r="V398" s="260">
        <v>1</v>
      </c>
      <c r="W398" s="155"/>
    </row>
    <row r="399" spans="2:23" s="3" customFormat="1" x14ac:dyDescent="0.4">
      <c r="B399" s="4">
        <f t="shared" si="4"/>
        <v>387</v>
      </c>
      <c r="C399" s="4" t="s">
        <v>363</v>
      </c>
      <c r="D399" s="142" t="s">
        <v>478</v>
      </c>
      <c r="E399" s="320" t="s">
        <v>412</v>
      </c>
      <c r="F399" s="147" t="s">
        <v>513</v>
      </c>
      <c r="G399" s="147">
        <v>1</v>
      </c>
      <c r="H399" s="147">
        <v>15</v>
      </c>
      <c r="I399" s="110">
        <v>29991231</v>
      </c>
      <c r="J399" s="254"/>
      <c r="K399" s="114" t="s">
        <v>380</v>
      </c>
      <c r="L399" s="6" t="s">
        <v>164</v>
      </c>
      <c r="M399" s="243" t="s">
        <v>514</v>
      </c>
      <c r="N399" s="324"/>
      <c r="O399" s="114">
        <v>8</v>
      </c>
      <c r="P399" s="5" t="s">
        <v>504</v>
      </c>
      <c r="Q399" s="5" t="s">
        <v>358</v>
      </c>
      <c r="R399" s="5" t="s">
        <v>504</v>
      </c>
      <c r="S399" s="5">
        <v>8</v>
      </c>
      <c r="T399" s="5" t="s">
        <v>177</v>
      </c>
      <c r="U399" s="146"/>
      <c r="V399" s="260">
        <v>1</v>
      </c>
      <c r="W399" s="155"/>
    </row>
    <row r="400" spans="2:23" s="3" customFormat="1" x14ac:dyDescent="0.4">
      <c r="B400" s="6">
        <f t="shared" si="4"/>
        <v>388</v>
      </c>
      <c r="C400" s="126" t="s">
        <v>253</v>
      </c>
      <c r="D400" s="195" t="s">
        <v>160</v>
      </c>
      <c r="E400" s="109" t="s">
        <v>414</v>
      </c>
      <c r="F400" s="147" t="s">
        <v>515</v>
      </c>
      <c r="G400" s="147">
        <v>1</v>
      </c>
      <c r="H400" s="147">
        <v>16</v>
      </c>
      <c r="I400" s="110"/>
      <c r="J400" s="254"/>
      <c r="K400" s="114" t="s">
        <v>380</v>
      </c>
      <c r="L400" s="6" t="s">
        <v>164</v>
      </c>
      <c r="M400" s="243" t="s">
        <v>415</v>
      </c>
      <c r="N400" s="324"/>
      <c r="O400" s="114">
        <v>1</v>
      </c>
      <c r="P400" s="5" t="s">
        <v>504</v>
      </c>
      <c r="Q400" s="5" t="s">
        <v>358</v>
      </c>
      <c r="R400" s="5" t="s">
        <v>504</v>
      </c>
      <c r="S400" s="5">
        <v>1</v>
      </c>
      <c r="T400" s="5" t="s">
        <v>198</v>
      </c>
      <c r="U400" s="146"/>
      <c r="V400" s="260">
        <v>1</v>
      </c>
      <c r="W400" s="155"/>
    </row>
    <row r="401" spans="2:23" s="3" customFormat="1" ht="93.75" x14ac:dyDescent="0.4">
      <c r="B401" s="4">
        <f t="shared" si="4"/>
        <v>389</v>
      </c>
      <c r="C401" s="4" t="s">
        <v>416</v>
      </c>
      <c r="D401" s="142" t="s">
        <v>464</v>
      </c>
      <c r="E401" s="320" t="s">
        <v>409</v>
      </c>
      <c r="F401" s="147" t="s">
        <v>513</v>
      </c>
      <c r="G401" s="147">
        <v>1</v>
      </c>
      <c r="H401" s="147">
        <v>17</v>
      </c>
      <c r="I401" s="110" t="str">
        <f ca="1">IF(INDIRECT("補記シート!D87")="","",INDIRECT("補記シート!D87"))</f>
        <v/>
      </c>
      <c r="J401" s="111"/>
      <c r="K401" s="434" t="s">
        <v>374</v>
      </c>
      <c r="L401" s="6" t="s">
        <v>164</v>
      </c>
      <c r="M401" s="118" t="s">
        <v>276</v>
      </c>
      <c r="N401" s="113"/>
      <c r="O401" s="114">
        <v>7</v>
      </c>
      <c r="P401" s="5" t="s">
        <v>504</v>
      </c>
      <c r="Q401" s="5" t="s">
        <v>361</v>
      </c>
      <c r="R401" s="5" t="s">
        <v>504</v>
      </c>
      <c r="S401" s="5">
        <v>7</v>
      </c>
      <c r="T401" s="5" t="s">
        <v>186</v>
      </c>
      <c r="U401" s="7" t="s">
        <v>516</v>
      </c>
      <c r="V401" s="260">
        <v>1</v>
      </c>
      <c r="W401" s="155"/>
    </row>
    <row r="402" spans="2:23" s="3" customFormat="1" x14ac:dyDescent="0.4">
      <c r="B402" s="6">
        <f t="shared" si="4"/>
        <v>390</v>
      </c>
      <c r="C402" s="263" t="s">
        <v>712</v>
      </c>
      <c r="D402" s="195" t="s">
        <v>160</v>
      </c>
      <c r="E402" s="109" t="s">
        <v>414</v>
      </c>
      <c r="F402" s="147" t="s">
        <v>499</v>
      </c>
      <c r="G402" s="147">
        <v>1</v>
      </c>
      <c r="H402" s="147">
        <v>18</v>
      </c>
      <c r="I402" s="110"/>
      <c r="J402" s="254"/>
      <c r="K402" s="114" t="s">
        <v>380</v>
      </c>
      <c r="L402" s="6" t="s">
        <v>164</v>
      </c>
      <c r="M402" s="243" t="s">
        <v>415</v>
      </c>
      <c r="N402" s="324"/>
      <c r="O402" s="114">
        <v>1</v>
      </c>
      <c r="P402" s="5" t="s">
        <v>504</v>
      </c>
      <c r="Q402" s="5" t="s">
        <v>358</v>
      </c>
      <c r="R402" s="5" t="s">
        <v>504</v>
      </c>
      <c r="S402" s="5">
        <v>1</v>
      </c>
      <c r="T402" s="5" t="s">
        <v>198</v>
      </c>
      <c r="U402" s="190"/>
      <c r="V402" s="260">
        <v>1</v>
      </c>
      <c r="W402" s="113"/>
    </row>
    <row r="403" spans="2:23" s="3" customFormat="1" ht="56.25" x14ac:dyDescent="0.4">
      <c r="B403" s="4">
        <f t="shared" si="4"/>
        <v>391</v>
      </c>
      <c r="C403" s="263" t="s">
        <v>713</v>
      </c>
      <c r="D403" s="142" t="s">
        <v>478</v>
      </c>
      <c r="E403" s="320" t="s">
        <v>412</v>
      </c>
      <c r="F403" s="147" t="s">
        <v>513</v>
      </c>
      <c r="G403" s="147">
        <v>1</v>
      </c>
      <c r="H403" s="147">
        <v>19</v>
      </c>
      <c r="I403" s="110" t="str">
        <f ca="1">IF(INDIRECT("補記シート!D88")="","",INDIRECT("補記シート!D88"))</f>
        <v/>
      </c>
      <c r="J403" s="111"/>
      <c r="K403" s="434" t="s">
        <v>374</v>
      </c>
      <c r="L403" s="6" t="s">
        <v>164</v>
      </c>
      <c r="M403" s="7" t="s">
        <v>258</v>
      </c>
      <c r="N403" s="113" t="s">
        <v>259</v>
      </c>
      <c r="O403" s="114">
        <v>2</v>
      </c>
      <c r="P403" s="5" t="s">
        <v>504</v>
      </c>
      <c r="Q403" s="5" t="s">
        <v>361</v>
      </c>
      <c r="R403" s="5" t="s">
        <v>504</v>
      </c>
      <c r="S403" s="5">
        <v>2</v>
      </c>
      <c r="T403" s="5" t="s">
        <v>181</v>
      </c>
      <c r="U403" s="7" t="s">
        <v>517</v>
      </c>
      <c r="V403" s="260">
        <v>1</v>
      </c>
      <c r="W403" s="155"/>
    </row>
    <row r="404" spans="2:23" s="3" customFormat="1" x14ac:dyDescent="0.4">
      <c r="B404" s="6">
        <f t="shared" si="4"/>
        <v>392</v>
      </c>
      <c r="C404" s="4" t="s">
        <v>421</v>
      </c>
      <c r="D404" s="195" t="s">
        <v>160</v>
      </c>
      <c r="E404" s="109" t="s">
        <v>414</v>
      </c>
      <c r="F404" s="147" t="s">
        <v>518</v>
      </c>
      <c r="G404" s="147">
        <v>1</v>
      </c>
      <c r="H404" s="147">
        <v>20</v>
      </c>
      <c r="I404" s="110"/>
      <c r="J404" s="254"/>
      <c r="K404" s="114" t="s">
        <v>380</v>
      </c>
      <c r="L404" s="6" t="s">
        <v>164</v>
      </c>
      <c r="M404" s="243" t="s">
        <v>415</v>
      </c>
      <c r="N404" s="324"/>
      <c r="O404" s="114">
        <v>1</v>
      </c>
      <c r="P404" s="5" t="s">
        <v>504</v>
      </c>
      <c r="Q404" s="5" t="s">
        <v>358</v>
      </c>
      <c r="R404" s="5" t="s">
        <v>504</v>
      </c>
      <c r="S404" s="5">
        <v>1</v>
      </c>
      <c r="T404" s="5" t="s">
        <v>198</v>
      </c>
      <c r="U404" s="7"/>
      <c r="V404" s="260">
        <v>1</v>
      </c>
      <c r="W404" s="113"/>
    </row>
    <row r="405" spans="2:23" s="3" customFormat="1" ht="37.5" x14ac:dyDescent="0.4">
      <c r="B405" s="4">
        <f t="shared" si="4"/>
        <v>393</v>
      </c>
      <c r="C405" s="4" t="s">
        <v>422</v>
      </c>
      <c r="D405" s="142" t="s">
        <v>519</v>
      </c>
      <c r="E405" s="320" t="s">
        <v>412</v>
      </c>
      <c r="F405" s="147" t="s">
        <v>499</v>
      </c>
      <c r="G405" s="147">
        <v>1</v>
      </c>
      <c r="H405" s="147">
        <v>21</v>
      </c>
      <c r="I405" s="110" t="str">
        <f ca="1">IF(INDIRECT("補記シート!D89")="","",INDIRECT("補記シート!D89"))</f>
        <v/>
      </c>
      <c r="J405" s="111"/>
      <c r="K405" s="434" t="s">
        <v>374</v>
      </c>
      <c r="L405" s="6" t="s">
        <v>164</v>
      </c>
      <c r="M405" s="118" t="s">
        <v>423</v>
      </c>
      <c r="N405" s="113"/>
      <c r="O405" s="114">
        <v>2</v>
      </c>
      <c r="P405" s="5" t="s">
        <v>504</v>
      </c>
      <c r="Q405" s="5" t="s">
        <v>358</v>
      </c>
      <c r="R405" s="5" t="s">
        <v>504</v>
      </c>
      <c r="S405" s="5">
        <v>2</v>
      </c>
      <c r="T405" s="5" t="s">
        <v>177</v>
      </c>
      <c r="U405" s="262"/>
      <c r="V405" s="260">
        <v>1</v>
      </c>
      <c r="W405" s="270"/>
    </row>
    <row r="406" spans="2:23" x14ac:dyDescent="0.4">
      <c r="B406" s="239">
        <f t="shared" si="4"/>
        <v>394</v>
      </c>
      <c r="C406" s="319" t="s">
        <v>370</v>
      </c>
      <c r="D406" s="195" t="s">
        <v>160</v>
      </c>
      <c r="E406" s="340" t="s">
        <v>395</v>
      </c>
      <c r="F406" s="147" t="s">
        <v>508</v>
      </c>
      <c r="G406" s="147">
        <v>1</v>
      </c>
      <c r="H406" s="147">
        <v>22</v>
      </c>
      <c r="I406" s="273"/>
      <c r="J406" s="245"/>
      <c r="K406" s="248" t="s">
        <v>380</v>
      </c>
      <c r="L406" s="6" t="s">
        <v>164</v>
      </c>
      <c r="M406" s="243" t="s">
        <v>385</v>
      </c>
      <c r="N406" s="324"/>
      <c r="O406" s="201" t="s">
        <v>431</v>
      </c>
      <c r="P406" s="191" t="s">
        <v>504</v>
      </c>
      <c r="Q406" s="276"/>
      <c r="R406" s="276"/>
      <c r="S406" s="276"/>
      <c r="T406" s="276"/>
      <c r="U406" s="277"/>
      <c r="V406" s="260">
        <v>1</v>
      </c>
      <c r="W406" s="278"/>
    </row>
    <row r="407" spans="2:23" ht="37.5" x14ac:dyDescent="0.4">
      <c r="B407" s="4">
        <f t="shared" si="4"/>
        <v>395</v>
      </c>
      <c r="C407" s="6" t="s">
        <v>426</v>
      </c>
      <c r="D407" s="195" t="s">
        <v>160</v>
      </c>
      <c r="E407" s="320" t="s">
        <v>427</v>
      </c>
      <c r="F407" s="147" t="s">
        <v>512</v>
      </c>
      <c r="G407" s="147">
        <v>1</v>
      </c>
      <c r="H407" s="147">
        <v>23</v>
      </c>
      <c r="I407" s="110" t="str">
        <f ca="1">IF(INDIRECT("間接口座管理機関に関する届出書!K30")="","",INDIRECT("間接口座管理機関に関する届出書!K30"))</f>
        <v/>
      </c>
      <c r="J407" s="254"/>
      <c r="K407" s="189" t="s">
        <v>184</v>
      </c>
      <c r="L407" s="7" t="s">
        <v>428</v>
      </c>
      <c r="M407" s="118" t="s">
        <v>222</v>
      </c>
      <c r="N407" s="113"/>
      <c r="O407" s="114">
        <v>5</v>
      </c>
      <c r="P407" s="5" t="s">
        <v>504</v>
      </c>
      <c r="Q407" s="280"/>
      <c r="R407" s="280"/>
      <c r="S407" s="280"/>
      <c r="T407" s="280"/>
      <c r="U407" s="281"/>
      <c r="V407" s="260">
        <v>1</v>
      </c>
      <c r="W407" s="324"/>
    </row>
    <row r="408" spans="2:23" s="3" customFormat="1" x14ac:dyDescent="0.4">
      <c r="B408" s="4">
        <f t="shared" si="4"/>
        <v>396</v>
      </c>
      <c r="C408" s="4" t="s">
        <v>429</v>
      </c>
      <c r="D408" s="195" t="s">
        <v>160</v>
      </c>
      <c r="E408" s="320" t="s">
        <v>406</v>
      </c>
      <c r="F408" s="147" t="s">
        <v>499</v>
      </c>
      <c r="G408" s="147">
        <v>1</v>
      </c>
      <c r="H408" s="147">
        <v>24</v>
      </c>
      <c r="I408" s="110"/>
      <c r="J408" s="111"/>
      <c r="K408" s="434" t="s">
        <v>520</v>
      </c>
      <c r="L408" s="6" t="s">
        <v>164</v>
      </c>
      <c r="M408" s="243" t="s">
        <v>430</v>
      </c>
      <c r="N408" s="324"/>
      <c r="O408" s="189" t="s">
        <v>425</v>
      </c>
      <c r="P408" s="5" t="s">
        <v>504</v>
      </c>
      <c r="Q408" s="283"/>
      <c r="R408" s="283"/>
      <c r="S408" s="283"/>
      <c r="T408" s="283"/>
      <c r="U408" s="277"/>
      <c r="V408" s="260">
        <v>1</v>
      </c>
      <c r="W408" s="278"/>
    </row>
    <row r="409" spans="2:23" s="3" customFormat="1" ht="37.5" x14ac:dyDescent="0.4">
      <c r="B409" s="4">
        <f t="shared" si="4"/>
        <v>397</v>
      </c>
      <c r="C409" s="263" t="s">
        <v>432</v>
      </c>
      <c r="D409" s="195" t="s">
        <v>160</v>
      </c>
      <c r="E409" s="320" t="s">
        <v>446</v>
      </c>
      <c r="F409" s="147" t="s">
        <v>512</v>
      </c>
      <c r="G409" s="147">
        <v>1</v>
      </c>
      <c r="H409" s="147">
        <v>25</v>
      </c>
      <c r="I409" s="264" t="str">
        <f ca="1">IF(INDIRECT("間接口座管理機関に関する届出書!T55")="","",INDIRECT("間接口座管理機関に関する届出書!T55"))</f>
        <v/>
      </c>
      <c r="J409" s="111"/>
      <c r="K409" s="268" t="s">
        <v>243</v>
      </c>
      <c r="L409" s="104" t="s">
        <v>221</v>
      </c>
      <c r="M409" s="7" t="s">
        <v>222</v>
      </c>
      <c r="N409" s="113"/>
      <c r="O409" s="114">
        <v>5</v>
      </c>
      <c r="P409" s="5" t="s">
        <v>504</v>
      </c>
      <c r="Q409" s="283"/>
      <c r="R409" s="283"/>
      <c r="S409" s="283"/>
      <c r="T409" s="283"/>
      <c r="U409" s="285"/>
      <c r="V409" s="260">
        <v>1</v>
      </c>
      <c r="W409" s="286"/>
    </row>
    <row r="410" spans="2:23" s="3" customFormat="1" ht="37.5" x14ac:dyDescent="0.4">
      <c r="B410" s="4">
        <f t="shared" si="4"/>
        <v>398</v>
      </c>
      <c r="C410" s="4" t="s">
        <v>434</v>
      </c>
      <c r="D410" s="195" t="s">
        <v>160</v>
      </c>
      <c r="E410" s="320" t="s">
        <v>427</v>
      </c>
      <c r="F410" s="147" t="s">
        <v>512</v>
      </c>
      <c r="G410" s="147">
        <v>1</v>
      </c>
      <c r="H410" s="147">
        <v>26</v>
      </c>
      <c r="I410" s="110" t="str">
        <f ca="1">IF(INDIRECT("補記シート!D90")="","",INDIRECT("補記シート!D90"))</f>
        <v/>
      </c>
      <c r="J410" s="111"/>
      <c r="K410" s="434" t="s">
        <v>374</v>
      </c>
      <c r="L410" s="6" t="s">
        <v>164</v>
      </c>
      <c r="M410" s="118" t="s">
        <v>276</v>
      </c>
      <c r="N410" s="113"/>
      <c r="O410" s="114">
        <v>7</v>
      </c>
      <c r="P410" s="5" t="s">
        <v>504</v>
      </c>
      <c r="Q410" s="283"/>
      <c r="R410" s="283"/>
      <c r="S410" s="283"/>
      <c r="T410" s="283"/>
      <c r="U410" s="285"/>
      <c r="V410" s="260">
        <v>1</v>
      </c>
      <c r="W410" s="286"/>
    </row>
    <row r="411" spans="2:23" s="3" customFormat="1" x14ac:dyDescent="0.4">
      <c r="B411" s="4">
        <f t="shared" si="4"/>
        <v>399</v>
      </c>
      <c r="C411" s="4" t="s">
        <v>435</v>
      </c>
      <c r="D411" s="195" t="s">
        <v>160</v>
      </c>
      <c r="E411" s="320" t="s">
        <v>439</v>
      </c>
      <c r="F411" s="147" t="s">
        <v>513</v>
      </c>
      <c r="G411" s="147">
        <v>1</v>
      </c>
      <c r="H411" s="147">
        <v>27</v>
      </c>
      <c r="I411" s="110"/>
      <c r="J411" s="111"/>
      <c r="K411" s="434" t="s">
        <v>520</v>
      </c>
      <c r="L411" s="6" t="s">
        <v>164</v>
      </c>
      <c r="M411" s="243" t="s">
        <v>430</v>
      </c>
      <c r="N411" s="324"/>
      <c r="O411" s="189" t="s">
        <v>431</v>
      </c>
      <c r="P411" s="5" t="s">
        <v>504</v>
      </c>
      <c r="Q411" s="283"/>
      <c r="R411" s="283"/>
      <c r="S411" s="283"/>
      <c r="T411" s="283"/>
      <c r="U411" s="259"/>
      <c r="V411" s="260">
        <v>1</v>
      </c>
      <c r="W411" s="318"/>
    </row>
    <row r="412" spans="2:23" s="3" customFormat="1" ht="37.5" x14ac:dyDescent="0.4">
      <c r="B412" s="4">
        <f t="shared" si="4"/>
        <v>400</v>
      </c>
      <c r="C412" s="263" t="s">
        <v>436</v>
      </c>
      <c r="D412" s="195" t="s">
        <v>160</v>
      </c>
      <c r="E412" s="320" t="s">
        <v>427</v>
      </c>
      <c r="F412" s="147" t="s">
        <v>518</v>
      </c>
      <c r="G412" s="147">
        <v>1</v>
      </c>
      <c r="H412" s="147">
        <v>28</v>
      </c>
      <c r="I412" s="264" t="str">
        <f ca="1">IF(INDIRECT("間接口座管理機関に関する届出書!T59")="","",INDIRECT("間接口座管理機関に関する届出書!T59"))</f>
        <v/>
      </c>
      <c r="J412" s="111"/>
      <c r="K412" s="114" t="s">
        <v>243</v>
      </c>
      <c r="L412" s="6" t="s">
        <v>221</v>
      </c>
      <c r="M412" s="7" t="s">
        <v>222</v>
      </c>
      <c r="N412" s="113"/>
      <c r="O412" s="114">
        <v>5</v>
      </c>
      <c r="P412" s="5" t="s">
        <v>504</v>
      </c>
      <c r="Q412" s="283"/>
      <c r="R412" s="283"/>
      <c r="S412" s="283"/>
      <c r="T412" s="283"/>
      <c r="U412" s="259"/>
      <c r="V412" s="260">
        <v>1</v>
      </c>
      <c r="W412" s="318"/>
    </row>
    <row r="413" spans="2:23" s="3" customFormat="1" ht="37.5" x14ac:dyDescent="0.4">
      <c r="B413" s="4">
        <f t="shared" si="4"/>
        <v>401</v>
      </c>
      <c r="C413" s="4" t="s">
        <v>437</v>
      </c>
      <c r="D413" s="195" t="s">
        <v>160</v>
      </c>
      <c r="E413" s="320" t="s">
        <v>442</v>
      </c>
      <c r="F413" s="147" t="s">
        <v>518</v>
      </c>
      <c r="G413" s="147">
        <v>1</v>
      </c>
      <c r="H413" s="147">
        <v>29</v>
      </c>
      <c r="I413" s="110" t="str">
        <f ca="1">IF(INDIRECT("補記シート!D91")="","",INDIRECT("補記シート!D91"))</f>
        <v/>
      </c>
      <c r="J413" s="111"/>
      <c r="K413" s="434" t="s">
        <v>374</v>
      </c>
      <c r="L413" s="6" t="s">
        <v>164</v>
      </c>
      <c r="M413" s="118" t="s">
        <v>276</v>
      </c>
      <c r="N413" s="113"/>
      <c r="O413" s="114">
        <v>7</v>
      </c>
      <c r="P413" s="5" t="s">
        <v>504</v>
      </c>
      <c r="Q413" s="283"/>
      <c r="R413" s="283"/>
      <c r="S413" s="283"/>
      <c r="T413" s="283"/>
      <c r="U413" s="259"/>
      <c r="V413" s="260">
        <v>1</v>
      </c>
      <c r="W413" s="318"/>
    </row>
    <row r="414" spans="2:23" s="3" customFormat="1" x14ac:dyDescent="0.4">
      <c r="B414" s="4">
        <f t="shared" si="4"/>
        <v>402</v>
      </c>
      <c r="C414" s="4" t="s">
        <v>438</v>
      </c>
      <c r="D414" s="195" t="s">
        <v>160</v>
      </c>
      <c r="E414" s="320" t="s">
        <v>406</v>
      </c>
      <c r="F414" s="147" t="s">
        <v>508</v>
      </c>
      <c r="G414" s="147">
        <v>1</v>
      </c>
      <c r="H414" s="147">
        <v>30</v>
      </c>
      <c r="I414" s="110"/>
      <c r="J414" s="111"/>
      <c r="K414" s="434" t="s">
        <v>520</v>
      </c>
      <c r="L414" s="6" t="s">
        <v>164</v>
      </c>
      <c r="M414" s="243" t="s">
        <v>392</v>
      </c>
      <c r="N414" s="324"/>
      <c r="O414" s="189" t="s">
        <v>482</v>
      </c>
      <c r="P414" s="5" t="s">
        <v>504</v>
      </c>
      <c r="Q414" s="283"/>
      <c r="R414" s="283"/>
      <c r="S414" s="283"/>
      <c r="T414" s="283"/>
      <c r="U414" s="262"/>
      <c r="V414" s="260">
        <v>1</v>
      </c>
      <c r="W414" s="270"/>
    </row>
    <row r="415" spans="2:23" s="3" customFormat="1" ht="37.5" x14ac:dyDescent="0.4">
      <c r="B415" s="4">
        <f t="shared" si="4"/>
        <v>403</v>
      </c>
      <c r="C415" s="4" t="s">
        <v>440</v>
      </c>
      <c r="D415" s="195" t="s">
        <v>160</v>
      </c>
      <c r="E415" s="320" t="s">
        <v>446</v>
      </c>
      <c r="F415" s="147" t="s">
        <v>499</v>
      </c>
      <c r="G415" s="147">
        <v>1</v>
      </c>
      <c r="H415" s="147">
        <v>31</v>
      </c>
      <c r="I415" s="264" t="str">
        <f ca="1">IF(INDIRECT("間接口座管理機関に関する届出書!T60")="","",INDIRECT("間接口座管理機関に関する届出書!T60"))</f>
        <v/>
      </c>
      <c r="J415" s="111"/>
      <c r="K415" s="114" t="s">
        <v>243</v>
      </c>
      <c r="L415" s="6" t="s">
        <v>221</v>
      </c>
      <c r="M415" s="7" t="s">
        <v>222</v>
      </c>
      <c r="N415" s="113"/>
      <c r="O415" s="114">
        <v>5</v>
      </c>
      <c r="P415" s="5" t="s">
        <v>504</v>
      </c>
      <c r="Q415" s="283"/>
      <c r="R415" s="283"/>
      <c r="S415" s="283"/>
      <c r="T415" s="283"/>
      <c r="U415" s="146"/>
      <c r="V415" s="260">
        <v>1</v>
      </c>
      <c r="W415" s="155"/>
    </row>
    <row r="416" spans="2:23" s="3" customFormat="1" ht="37.5" x14ac:dyDescent="0.4">
      <c r="B416" s="4">
        <f t="shared" si="4"/>
        <v>404</v>
      </c>
      <c r="C416" s="4" t="s">
        <v>441</v>
      </c>
      <c r="D416" s="195" t="s">
        <v>160</v>
      </c>
      <c r="E416" s="320" t="s">
        <v>442</v>
      </c>
      <c r="F416" s="147" t="s">
        <v>508</v>
      </c>
      <c r="G416" s="147">
        <v>1</v>
      </c>
      <c r="H416" s="147">
        <v>32</v>
      </c>
      <c r="I416" s="110" t="str">
        <f ca="1">IF(INDIRECT("補記シート!D92")="","",INDIRECT("補記シート!D92"))</f>
        <v/>
      </c>
      <c r="J416" s="111"/>
      <c r="K416" s="434" t="s">
        <v>374</v>
      </c>
      <c r="L416" s="6" t="s">
        <v>164</v>
      </c>
      <c r="M416" s="118" t="s">
        <v>276</v>
      </c>
      <c r="N416" s="113"/>
      <c r="O416" s="114">
        <v>7</v>
      </c>
      <c r="P416" s="5" t="s">
        <v>504</v>
      </c>
      <c r="Q416" s="283"/>
      <c r="R416" s="283"/>
      <c r="S416" s="283"/>
      <c r="T416" s="283"/>
      <c r="U416" s="151"/>
      <c r="V416" s="260">
        <v>1</v>
      </c>
      <c r="W416" s="113"/>
    </row>
    <row r="417" spans="2:23" s="3" customFormat="1" x14ac:dyDescent="0.4">
      <c r="B417" s="4">
        <f t="shared" si="4"/>
        <v>405</v>
      </c>
      <c r="C417" s="4" t="s">
        <v>443</v>
      </c>
      <c r="D417" s="195" t="s">
        <v>160</v>
      </c>
      <c r="E417" s="320" t="s">
        <v>439</v>
      </c>
      <c r="F417" s="147" t="s">
        <v>508</v>
      </c>
      <c r="G417" s="147">
        <v>1</v>
      </c>
      <c r="H417" s="147">
        <v>33</v>
      </c>
      <c r="I417" s="110"/>
      <c r="J417" s="111"/>
      <c r="K417" s="434" t="s">
        <v>520</v>
      </c>
      <c r="L417" s="6" t="s">
        <v>164</v>
      </c>
      <c r="M417" s="243" t="s">
        <v>424</v>
      </c>
      <c r="N417" s="324"/>
      <c r="O417" s="189" t="s">
        <v>521</v>
      </c>
      <c r="P417" s="5" t="s">
        <v>504</v>
      </c>
      <c r="Q417" s="283"/>
      <c r="R417" s="283"/>
      <c r="S417" s="283"/>
      <c r="T417" s="283"/>
      <c r="U417" s="151"/>
      <c r="V417" s="260">
        <v>1</v>
      </c>
      <c r="W417" s="113"/>
    </row>
    <row r="418" spans="2:23" s="3" customFormat="1" ht="37.5" x14ac:dyDescent="0.4">
      <c r="B418" s="4">
        <f t="shared" si="4"/>
        <v>406</v>
      </c>
      <c r="C418" s="4" t="s">
        <v>445</v>
      </c>
      <c r="D418" s="195" t="s">
        <v>160</v>
      </c>
      <c r="E418" s="320" t="s">
        <v>442</v>
      </c>
      <c r="F418" s="147" t="s">
        <v>499</v>
      </c>
      <c r="G418" s="147">
        <v>1</v>
      </c>
      <c r="H418" s="147">
        <v>34</v>
      </c>
      <c r="I418" s="264" t="str">
        <f ca="1">IF(INDIRECT("間接口座管理機関に関する届出書!T61")="","",INDIRECT("間接口座管理機関に関する届出書!T61"))</f>
        <v/>
      </c>
      <c r="J418" s="111"/>
      <c r="K418" s="114" t="s">
        <v>243</v>
      </c>
      <c r="L418" s="6" t="s">
        <v>221</v>
      </c>
      <c r="M418" s="7" t="s">
        <v>222</v>
      </c>
      <c r="N418" s="113"/>
      <c r="O418" s="114">
        <v>5</v>
      </c>
      <c r="P418" s="5" t="s">
        <v>504</v>
      </c>
      <c r="Q418" s="283"/>
      <c r="R418" s="283"/>
      <c r="S418" s="283"/>
      <c r="T418" s="283"/>
      <c r="U418" s="152"/>
      <c r="V418" s="260">
        <v>1</v>
      </c>
      <c r="W418" s="153"/>
    </row>
    <row r="419" spans="2:23" s="3" customFormat="1" ht="56.25" x14ac:dyDescent="0.4">
      <c r="B419" s="4">
        <f t="shared" si="4"/>
        <v>407</v>
      </c>
      <c r="C419" s="136" t="s">
        <v>314</v>
      </c>
      <c r="D419" s="195" t="s">
        <v>160</v>
      </c>
      <c r="E419" s="320" t="s">
        <v>427</v>
      </c>
      <c r="F419" s="147" t="s">
        <v>508</v>
      </c>
      <c r="G419" s="147">
        <v>1</v>
      </c>
      <c r="H419" s="147">
        <v>35</v>
      </c>
      <c r="I419" s="394" t="str">
        <f ca="1">IF(INDIRECT("間接口座管理機関に関する届出書!K48")="","",INDIRECT("間接口座管理機関に関する届出書!K48"))</f>
        <v/>
      </c>
      <c r="J419" s="148"/>
      <c r="K419" s="434" t="s">
        <v>243</v>
      </c>
      <c r="L419" s="119" t="s">
        <v>216</v>
      </c>
      <c r="M419" s="7" t="s">
        <v>222</v>
      </c>
      <c r="N419" s="398"/>
      <c r="O419" s="149">
        <v>30</v>
      </c>
      <c r="P419" s="5" t="s">
        <v>504</v>
      </c>
      <c r="Q419" s="283"/>
      <c r="R419" s="283"/>
      <c r="S419" s="283"/>
      <c r="T419" s="283"/>
      <c r="U419" s="151"/>
      <c r="V419" s="260">
        <v>1</v>
      </c>
      <c r="W419" s="113"/>
    </row>
    <row r="420" spans="2:23" ht="56.25" x14ac:dyDescent="0.4">
      <c r="B420" s="4">
        <f t="shared" si="4"/>
        <v>408</v>
      </c>
      <c r="C420" s="136" t="s">
        <v>316</v>
      </c>
      <c r="D420" s="195" t="s">
        <v>160</v>
      </c>
      <c r="E420" s="320" t="s">
        <v>317</v>
      </c>
      <c r="F420" s="147" t="s">
        <v>518</v>
      </c>
      <c r="G420" s="147">
        <v>1</v>
      </c>
      <c r="H420" s="147">
        <v>36</v>
      </c>
      <c r="I420" s="187" t="str">
        <f ca="1">IF(INDIRECT("間接口座管理機関に関する届出書!K49")="","",INDIRECT("間接口座管理機関に関する届出書!K49"))</f>
        <v/>
      </c>
      <c r="J420" s="417"/>
      <c r="K420" s="114" t="s">
        <v>243</v>
      </c>
      <c r="L420" s="119" t="s">
        <v>216</v>
      </c>
      <c r="M420" s="7" t="s">
        <v>222</v>
      </c>
      <c r="N420" s="398"/>
      <c r="O420" s="149">
        <v>30</v>
      </c>
      <c r="P420" s="5" t="s">
        <v>504</v>
      </c>
      <c r="Q420" s="283"/>
      <c r="R420" s="283"/>
      <c r="S420" s="283"/>
      <c r="T420" s="283"/>
      <c r="U420" s="152"/>
      <c r="V420" s="260">
        <v>1</v>
      </c>
      <c r="W420" s="153"/>
    </row>
    <row r="421" spans="2:23" ht="56.25" x14ac:dyDescent="0.4">
      <c r="B421" s="4">
        <f t="shared" si="4"/>
        <v>409</v>
      </c>
      <c r="C421" s="136" t="s">
        <v>318</v>
      </c>
      <c r="D421" s="195" t="s">
        <v>160</v>
      </c>
      <c r="E421" s="320" t="s">
        <v>317</v>
      </c>
      <c r="F421" s="147" t="s">
        <v>518</v>
      </c>
      <c r="G421" s="147">
        <v>1</v>
      </c>
      <c r="H421" s="147">
        <v>37</v>
      </c>
      <c r="I421" s="187" t="str">
        <f ca="1">IF(INDIRECT("間接口座管理機関に関する届出書!K50")="","",INDIRECT("間接口座管理機関に関する届出書!K50"))</f>
        <v/>
      </c>
      <c r="J421" s="417"/>
      <c r="K421" s="114" t="s">
        <v>243</v>
      </c>
      <c r="L421" s="119" t="s">
        <v>216</v>
      </c>
      <c r="M421" s="7" t="s">
        <v>222</v>
      </c>
      <c r="N421" s="398"/>
      <c r="O421" s="149">
        <v>30</v>
      </c>
      <c r="P421" s="5" t="s">
        <v>504</v>
      </c>
      <c r="Q421" s="283"/>
      <c r="R421" s="283"/>
      <c r="S421" s="283"/>
      <c r="T421" s="283"/>
      <c r="U421" s="146"/>
      <c r="V421" s="260">
        <v>1</v>
      </c>
      <c r="W421" s="155"/>
    </row>
    <row r="422" spans="2:23" ht="37.5" x14ac:dyDescent="0.4">
      <c r="B422" s="4">
        <f t="shared" si="4"/>
        <v>410</v>
      </c>
      <c r="C422" s="4" t="s">
        <v>447</v>
      </c>
      <c r="D422" s="195" t="s">
        <v>160</v>
      </c>
      <c r="E422" s="109" t="s">
        <v>439</v>
      </c>
      <c r="F422" s="147" t="s">
        <v>499</v>
      </c>
      <c r="G422" s="147">
        <v>1</v>
      </c>
      <c r="H422" s="147">
        <v>38</v>
      </c>
      <c r="I422" s="110" t="str">
        <f ca="1">IF(INDIRECT("補記シート!D93")="","",INDIRECT("補記シート!D93"))</f>
        <v/>
      </c>
      <c r="J422" s="111"/>
      <c r="K422" s="434" t="s">
        <v>374</v>
      </c>
      <c r="L422" s="6" t="s">
        <v>164</v>
      </c>
      <c r="M422" s="118" t="s">
        <v>448</v>
      </c>
      <c r="N422" s="113"/>
      <c r="O422" s="114">
        <v>10</v>
      </c>
      <c r="P422" s="5" t="s">
        <v>504</v>
      </c>
      <c r="Q422" s="283"/>
      <c r="R422" s="283"/>
      <c r="S422" s="283"/>
      <c r="T422" s="283"/>
      <c r="U422" s="146"/>
      <c r="V422" s="260">
        <v>1</v>
      </c>
      <c r="W422" s="155"/>
    </row>
    <row r="423" spans="2:23" ht="112.5" x14ac:dyDescent="0.4">
      <c r="B423" s="4">
        <f t="shared" si="4"/>
        <v>411</v>
      </c>
      <c r="C423" s="4" t="s">
        <v>449</v>
      </c>
      <c r="D423" s="195" t="s">
        <v>160</v>
      </c>
      <c r="E423" s="109" t="s">
        <v>317</v>
      </c>
      <c r="F423" s="147" t="s">
        <v>513</v>
      </c>
      <c r="G423" s="147">
        <v>1</v>
      </c>
      <c r="H423" s="147">
        <v>39</v>
      </c>
      <c r="I423" s="135" t="str">
        <f ca="1">IF(I397="","",LEFT(I397,4)&amp;"/"&amp;MID(I397,5,2)&amp;"/"&amp;RIGHT(I397,2))</f>
        <v/>
      </c>
      <c r="J423" s="111"/>
      <c r="K423" s="434" t="s">
        <v>450</v>
      </c>
      <c r="L423" s="6" t="s">
        <v>164</v>
      </c>
      <c r="M423" s="118" t="s">
        <v>687</v>
      </c>
      <c r="N423" s="113"/>
      <c r="O423" s="114">
        <v>10</v>
      </c>
      <c r="P423" s="5" t="s">
        <v>504</v>
      </c>
      <c r="Q423" s="283"/>
      <c r="R423" s="283"/>
      <c r="S423" s="283"/>
      <c r="T423" s="283"/>
      <c r="U423" s="7"/>
      <c r="V423" s="260">
        <v>1</v>
      </c>
      <c r="W423" s="155"/>
    </row>
    <row r="424" spans="2:23" ht="56.25" x14ac:dyDescent="0.4">
      <c r="B424" s="4">
        <f t="shared" si="4"/>
        <v>412</v>
      </c>
      <c r="C424" s="4" t="s">
        <v>377</v>
      </c>
      <c r="D424" s="195" t="s">
        <v>160</v>
      </c>
      <c r="E424" s="109" t="s">
        <v>382</v>
      </c>
      <c r="F424" s="147" t="s">
        <v>512</v>
      </c>
      <c r="G424" s="147">
        <v>1</v>
      </c>
      <c r="H424" s="147">
        <v>40</v>
      </c>
      <c r="I424" s="135" t="str">
        <f ca="1">LEFT(I394,4)&amp;"/"&amp;MID(I394,5,2)&amp;"/"&amp;RIGHT(I394,2)</f>
        <v>//</v>
      </c>
      <c r="J424" s="111"/>
      <c r="K424" s="434" t="s">
        <v>522</v>
      </c>
      <c r="L424" s="6" t="s">
        <v>164</v>
      </c>
      <c r="M424" s="287" t="s">
        <v>688</v>
      </c>
      <c r="N424" s="113"/>
      <c r="O424" s="114">
        <v>10</v>
      </c>
      <c r="P424" s="5" t="s">
        <v>504</v>
      </c>
      <c r="Q424" s="283"/>
      <c r="R424" s="283"/>
      <c r="S424" s="283"/>
      <c r="T424" s="283"/>
      <c r="U424" s="146"/>
      <c r="V424" s="260">
        <v>1</v>
      </c>
      <c r="W424" s="155"/>
    </row>
    <row r="425" spans="2:23" x14ac:dyDescent="0.4">
      <c r="B425" s="4">
        <f t="shared" si="4"/>
        <v>413</v>
      </c>
      <c r="C425" s="136" t="s">
        <v>378</v>
      </c>
      <c r="D425" s="195" t="s">
        <v>160</v>
      </c>
      <c r="E425" s="109" t="s">
        <v>406</v>
      </c>
      <c r="F425" s="147" t="s">
        <v>499</v>
      </c>
      <c r="G425" s="147">
        <v>1</v>
      </c>
      <c r="H425" s="147">
        <v>41</v>
      </c>
      <c r="I425" s="289">
        <v>401768</v>
      </c>
      <c r="J425" s="341"/>
      <c r="K425" s="442" t="s">
        <v>523</v>
      </c>
      <c r="L425" s="6" t="s">
        <v>164</v>
      </c>
      <c r="M425" s="186" t="s">
        <v>233</v>
      </c>
      <c r="N425" s="113"/>
      <c r="O425" s="114">
        <v>10</v>
      </c>
      <c r="P425" s="5" t="s">
        <v>504</v>
      </c>
      <c r="Q425" s="283"/>
      <c r="R425" s="283"/>
      <c r="S425" s="283"/>
      <c r="T425" s="283"/>
      <c r="U425" s="151"/>
      <c r="V425" s="260">
        <v>1</v>
      </c>
      <c r="W425" s="113"/>
    </row>
    <row r="426" spans="2:23" ht="19.5" thickBot="1" x14ac:dyDescent="0.45">
      <c r="B426" s="291">
        <f t="shared" si="4"/>
        <v>414</v>
      </c>
      <c r="C426" s="291" t="s">
        <v>452</v>
      </c>
      <c r="D426" s="293" t="s">
        <v>501</v>
      </c>
      <c r="E426" s="328" t="s">
        <v>382</v>
      </c>
      <c r="F426" s="329" t="s">
        <v>499</v>
      </c>
      <c r="G426" s="329">
        <v>1</v>
      </c>
      <c r="H426" s="329">
        <v>42</v>
      </c>
      <c r="I426" s="342">
        <v>401768</v>
      </c>
      <c r="J426" s="330"/>
      <c r="K426" s="443" t="s">
        <v>380</v>
      </c>
      <c r="L426" s="156" t="s">
        <v>477</v>
      </c>
      <c r="M426" s="331" t="s">
        <v>233</v>
      </c>
      <c r="N426" s="164"/>
      <c r="O426" s="333">
        <v>10</v>
      </c>
      <c r="P426" s="334" t="s">
        <v>504</v>
      </c>
      <c r="Q426" s="343"/>
      <c r="R426" s="343"/>
      <c r="S426" s="343"/>
      <c r="T426" s="343"/>
      <c r="U426" s="344"/>
      <c r="V426" s="345">
        <v>1</v>
      </c>
      <c r="W426" s="346"/>
    </row>
    <row r="427" spans="2:23" s="3" customFormat="1" ht="37.5" x14ac:dyDescent="0.4">
      <c r="B427" s="4">
        <f t="shared" si="4"/>
        <v>415</v>
      </c>
      <c r="C427" s="147" t="s">
        <v>159</v>
      </c>
      <c r="D427" s="171" t="s">
        <v>14</v>
      </c>
      <c r="E427" s="337" t="s">
        <v>382</v>
      </c>
      <c r="F427" s="147" t="s">
        <v>497</v>
      </c>
      <c r="G427" s="147">
        <v>2</v>
      </c>
      <c r="H427" s="147">
        <v>1</v>
      </c>
      <c r="I427" s="110"/>
      <c r="J427" s="269"/>
      <c r="K427" s="444" t="s">
        <v>380</v>
      </c>
      <c r="L427" s="243" t="s">
        <v>384</v>
      </c>
      <c r="M427" s="243" t="s">
        <v>385</v>
      </c>
      <c r="N427" s="113" t="s">
        <v>166</v>
      </c>
      <c r="O427" s="114" t="s">
        <v>386</v>
      </c>
      <c r="P427" s="5" t="s">
        <v>386</v>
      </c>
      <c r="Q427" s="338" t="s">
        <v>388</v>
      </c>
      <c r="R427" s="5" t="s">
        <v>386</v>
      </c>
      <c r="S427" s="5" t="s">
        <v>386</v>
      </c>
      <c r="T427" s="5" t="s">
        <v>386</v>
      </c>
      <c r="U427" s="186"/>
      <c r="V427" s="5">
        <v>1</v>
      </c>
      <c r="W427" s="153"/>
    </row>
    <row r="428" spans="2:23" s="3" customFormat="1" ht="37.5" x14ac:dyDescent="0.4">
      <c r="B428" s="4">
        <f t="shared" ref="B428:B491" si="5">ROW()-12</f>
        <v>416</v>
      </c>
      <c r="C428" s="147" t="s">
        <v>167</v>
      </c>
      <c r="D428" s="184" t="s">
        <v>14</v>
      </c>
      <c r="E428" s="337" t="s">
        <v>382</v>
      </c>
      <c r="F428" s="147" t="s">
        <v>497</v>
      </c>
      <c r="G428" s="147">
        <v>2</v>
      </c>
      <c r="H428" s="147">
        <v>2</v>
      </c>
      <c r="I428" s="110"/>
      <c r="J428" s="111"/>
      <c r="K428" s="445" t="s">
        <v>380</v>
      </c>
      <c r="L428" s="6" t="s">
        <v>164</v>
      </c>
      <c r="M428" s="243" t="s">
        <v>385</v>
      </c>
      <c r="N428" s="339" t="s">
        <v>168</v>
      </c>
      <c r="O428" s="257" t="s">
        <v>386</v>
      </c>
      <c r="P428" s="121" t="s">
        <v>386</v>
      </c>
      <c r="Q428" s="258" t="s">
        <v>388</v>
      </c>
      <c r="R428" s="121" t="s">
        <v>386</v>
      </c>
      <c r="S428" s="121" t="s">
        <v>386</v>
      </c>
      <c r="T428" s="121" t="s">
        <v>386</v>
      </c>
      <c r="U428" s="259"/>
      <c r="V428" s="260">
        <v>1</v>
      </c>
      <c r="W428" s="318"/>
    </row>
    <row r="429" spans="2:23" s="3" customFormat="1" ht="37.5" x14ac:dyDescent="0.4">
      <c r="B429" s="4">
        <f t="shared" si="5"/>
        <v>417</v>
      </c>
      <c r="C429" s="147" t="s">
        <v>169</v>
      </c>
      <c r="D429" s="184" t="s">
        <v>14</v>
      </c>
      <c r="E429" s="337" t="s">
        <v>382</v>
      </c>
      <c r="F429" s="147" t="s">
        <v>497</v>
      </c>
      <c r="G429" s="147">
        <v>2</v>
      </c>
      <c r="H429" s="147">
        <v>3</v>
      </c>
      <c r="I429" s="110"/>
      <c r="J429" s="111"/>
      <c r="K429" s="445" t="s">
        <v>380</v>
      </c>
      <c r="L429" s="6" t="s">
        <v>164</v>
      </c>
      <c r="M429" s="243" t="s">
        <v>385</v>
      </c>
      <c r="N429" s="339" t="s">
        <v>168</v>
      </c>
      <c r="O429" s="257" t="s">
        <v>386</v>
      </c>
      <c r="P429" s="121" t="s">
        <v>386</v>
      </c>
      <c r="Q429" s="258" t="s">
        <v>388</v>
      </c>
      <c r="R429" s="121" t="s">
        <v>386</v>
      </c>
      <c r="S429" s="121" t="s">
        <v>386</v>
      </c>
      <c r="T429" s="121" t="s">
        <v>386</v>
      </c>
      <c r="U429" s="259"/>
      <c r="V429" s="260">
        <v>1</v>
      </c>
      <c r="W429" s="318"/>
    </row>
    <row r="430" spans="2:23" s="3" customFormat="1" ht="37.5" x14ac:dyDescent="0.4">
      <c r="B430" s="4">
        <f t="shared" si="5"/>
        <v>418</v>
      </c>
      <c r="C430" s="147" t="s">
        <v>170</v>
      </c>
      <c r="D430" s="184" t="s">
        <v>14</v>
      </c>
      <c r="E430" s="337" t="s">
        <v>382</v>
      </c>
      <c r="F430" s="147" t="s">
        <v>497</v>
      </c>
      <c r="G430" s="147">
        <v>2</v>
      </c>
      <c r="H430" s="147">
        <v>4</v>
      </c>
      <c r="I430" s="110"/>
      <c r="J430" s="111"/>
      <c r="K430" s="445" t="s">
        <v>380</v>
      </c>
      <c r="L430" s="6" t="s">
        <v>164</v>
      </c>
      <c r="M430" s="243" t="s">
        <v>385</v>
      </c>
      <c r="N430" s="339" t="s">
        <v>168</v>
      </c>
      <c r="O430" s="257" t="s">
        <v>386</v>
      </c>
      <c r="P430" s="121" t="s">
        <v>386</v>
      </c>
      <c r="Q430" s="258" t="s">
        <v>388</v>
      </c>
      <c r="R430" s="121" t="s">
        <v>386</v>
      </c>
      <c r="S430" s="121" t="s">
        <v>386</v>
      </c>
      <c r="T430" s="121" t="s">
        <v>386</v>
      </c>
      <c r="U430" s="259"/>
      <c r="V430" s="260">
        <v>1</v>
      </c>
      <c r="W430" s="318"/>
    </row>
    <row r="431" spans="2:23" s="3" customFormat="1" ht="37.5" x14ac:dyDescent="0.4">
      <c r="B431" s="4">
        <f t="shared" si="5"/>
        <v>419</v>
      </c>
      <c r="C431" s="147" t="s">
        <v>171</v>
      </c>
      <c r="D431" s="184" t="s">
        <v>14</v>
      </c>
      <c r="E431" s="337" t="s">
        <v>382</v>
      </c>
      <c r="F431" s="147" t="s">
        <v>497</v>
      </c>
      <c r="G431" s="147">
        <v>2</v>
      </c>
      <c r="H431" s="147">
        <v>5</v>
      </c>
      <c r="I431" s="110"/>
      <c r="J431" s="111"/>
      <c r="K431" s="445" t="s">
        <v>380</v>
      </c>
      <c r="L431" s="6" t="s">
        <v>164</v>
      </c>
      <c r="M431" s="243" t="s">
        <v>385</v>
      </c>
      <c r="N431" s="339" t="s">
        <v>168</v>
      </c>
      <c r="O431" s="257" t="s">
        <v>386</v>
      </c>
      <c r="P431" s="121" t="s">
        <v>386</v>
      </c>
      <c r="Q431" s="258" t="s">
        <v>388</v>
      </c>
      <c r="R431" s="121" t="s">
        <v>386</v>
      </c>
      <c r="S431" s="121" t="s">
        <v>386</v>
      </c>
      <c r="T431" s="121" t="s">
        <v>386</v>
      </c>
      <c r="U431" s="259"/>
      <c r="V431" s="260">
        <v>1</v>
      </c>
      <c r="W431" s="318"/>
    </row>
    <row r="432" spans="2:23" s="3" customFormat="1" x14ac:dyDescent="0.4">
      <c r="B432" s="239">
        <f t="shared" si="5"/>
        <v>420</v>
      </c>
      <c r="C432" s="239" t="s">
        <v>338</v>
      </c>
      <c r="D432" s="195" t="s">
        <v>160</v>
      </c>
      <c r="E432" s="337" t="s">
        <v>382</v>
      </c>
      <c r="F432" s="147" t="s">
        <v>497</v>
      </c>
      <c r="G432" s="147">
        <v>2</v>
      </c>
      <c r="H432" s="147">
        <v>6</v>
      </c>
      <c r="I432" s="244">
        <v>662000</v>
      </c>
      <c r="J432" s="111"/>
      <c r="K432" s="445" t="s">
        <v>380</v>
      </c>
      <c r="L432" s="6" t="s">
        <v>164</v>
      </c>
      <c r="M432" s="147" t="s">
        <v>503</v>
      </c>
      <c r="N432" s="278"/>
      <c r="O432" s="248">
        <v>6</v>
      </c>
      <c r="P432" s="191" t="s">
        <v>504</v>
      </c>
      <c r="Q432" s="191" t="s">
        <v>341</v>
      </c>
      <c r="R432" s="191" t="s">
        <v>504</v>
      </c>
      <c r="S432" s="191">
        <v>6</v>
      </c>
      <c r="T432" s="191" t="s">
        <v>177</v>
      </c>
      <c r="U432" s="262"/>
      <c r="V432" s="260">
        <v>1</v>
      </c>
      <c r="W432" s="270"/>
    </row>
    <row r="433" spans="2:23" s="3" customFormat="1" x14ac:dyDescent="0.4">
      <c r="B433" s="6">
        <f t="shared" si="5"/>
        <v>421</v>
      </c>
      <c r="C433" s="4" t="s">
        <v>342</v>
      </c>
      <c r="D433" s="195" t="s">
        <v>160</v>
      </c>
      <c r="E433" s="337" t="s">
        <v>382</v>
      </c>
      <c r="F433" s="147" t="s">
        <v>497</v>
      </c>
      <c r="G433" s="147">
        <v>2</v>
      </c>
      <c r="H433" s="147">
        <v>7</v>
      </c>
      <c r="I433" s="110" t="s">
        <v>399</v>
      </c>
      <c r="J433" s="111"/>
      <c r="K433" s="445" t="s">
        <v>380</v>
      </c>
      <c r="L433" s="6" t="s">
        <v>164</v>
      </c>
      <c r="M433" s="147" t="s">
        <v>400</v>
      </c>
      <c r="N433" s="278"/>
      <c r="O433" s="114">
        <v>3</v>
      </c>
      <c r="P433" s="5" t="s">
        <v>504</v>
      </c>
      <c r="Q433" s="5" t="s">
        <v>341</v>
      </c>
      <c r="R433" s="5" t="s">
        <v>504</v>
      </c>
      <c r="S433" s="5">
        <v>3</v>
      </c>
      <c r="T433" s="5" t="s">
        <v>181</v>
      </c>
      <c r="U433" s="146"/>
      <c r="V433" s="260">
        <v>1</v>
      </c>
      <c r="W433" s="155"/>
    </row>
    <row r="434" spans="2:23" s="3" customFormat="1" ht="37.5" x14ac:dyDescent="0.4">
      <c r="B434" s="6">
        <f t="shared" si="5"/>
        <v>422</v>
      </c>
      <c r="C434" s="6" t="s">
        <v>346</v>
      </c>
      <c r="D434" s="142" t="s">
        <v>464</v>
      </c>
      <c r="E434" s="337" t="s">
        <v>382</v>
      </c>
      <c r="F434" s="147" t="s">
        <v>497</v>
      </c>
      <c r="G434" s="147">
        <v>2</v>
      </c>
      <c r="H434" s="147">
        <v>8</v>
      </c>
      <c r="I434" s="264">
        <f ca="1">INDIRECT("補記シート!D94")</f>
        <v>0</v>
      </c>
      <c r="J434" s="254"/>
      <c r="K434" s="114" t="s">
        <v>374</v>
      </c>
      <c r="L434" s="6" t="s">
        <v>164</v>
      </c>
      <c r="M434" s="7" t="s">
        <v>185</v>
      </c>
      <c r="N434" s="113"/>
      <c r="O434" s="114">
        <v>7</v>
      </c>
      <c r="P434" s="5" t="s">
        <v>504</v>
      </c>
      <c r="Q434" s="5" t="s">
        <v>341</v>
      </c>
      <c r="R434" s="5" t="s">
        <v>504</v>
      </c>
      <c r="S434" s="5">
        <v>7</v>
      </c>
      <c r="T434" s="5" t="s">
        <v>186</v>
      </c>
      <c r="U434" s="151"/>
      <c r="V434" s="260">
        <v>1</v>
      </c>
      <c r="W434" s="113"/>
    </row>
    <row r="435" spans="2:23" s="3" customFormat="1" ht="37.5" x14ac:dyDescent="0.4">
      <c r="B435" s="4">
        <f t="shared" si="5"/>
        <v>423</v>
      </c>
      <c r="C435" s="6" t="s">
        <v>402</v>
      </c>
      <c r="D435" s="142" t="s">
        <v>464</v>
      </c>
      <c r="E435" s="337" t="s">
        <v>382</v>
      </c>
      <c r="F435" s="147" t="s">
        <v>497</v>
      </c>
      <c r="G435" s="147">
        <v>2</v>
      </c>
      <c r="H435" s="147">
        <v>9</v>
      </c>
      <c r="I435" s="264" t="str">
        <f ca="1">IF(INDIRECT("補記シート!D95")="","",INDIRECT("補記シート!D95"))</f>
        <v/>
      </c>
      <c r="J435" s="254"/>
      <c r="K435" s="114" t="s">
        <v>374</v>
      </c>
      <c r="L435" s="6" t="s">
        <v>164</v>
      </c>
      <c r="M435" s="118" t="s">
        <v>423</v>
      </c>
      <c r="N435" s="113"/>
      <c r="O435" s="114">
        <v>2</v>
      </c>
      <c r="P435" s="5" t="s">
        <v>504</v>
      </c>
      <c r="Q435" s="5" t="s">
        <v>341</v>
      </c>
      <c r="R435" s="5" t="s">
        <v>504</v>
      </c>
      <c r="S435" s="5">
        <v>2</v>
      </c>
      <c r="T435" s="5" t="s">
        <v>177</v>
      </c>
      <c r="U435" s="151"/>
      <c r="V435" s="260">
        <v>1</v>
      </c>
      <c r="W435" s="113"/>
    </row>
    <row r="436" spans="2:23" s="3" customFormat="1" ht="37.5" x14ac:dyDescent="0.4">
      <c r="B436" s="6">
        <f t="shared" si="5"/>
        <v>424</v>
      </c>
      <c r="C436" s="6" t="s">
        <v>348</v>
      </c>
      <c r="D436" s="142" t="s">
        <v>464</v>
      </c>
      <c r="E436" s="337" t="s">
        <v>382</v>
      </c>
      <c r="F436" s="147" t="s">
        <v>497</v>
      </c>
      <c r="G436" s="147">
        <v>2</v>
      </c>
      <c r="H436" s="147">
        <v>10</v>
      </c>
      <c r="I436" s="110" t="str">
        <f ca="1">IF(INDIRECT("補記シート!D96")="","",INDIRECT("補記シート!D96"))</f>
        <v/>
      </c>
      <c r="J436" s="254"/>
      <c r="K436" s="114" t="s">
        <v>374</v>
      </c>
      <c r="L436" s="6" t="s">
        <v>164</v>
      </c>
      <c r="M436" s="118" t="s">
        <v>404</v>
      </c>
      <c r="N436" s="113"/>
      <c r="O436" s="114">
        <v>8</v>
      </c>
      <c r="P436" s="5" t="s">
        <v>504</v>
      </c>
      <c r="Q436" s="5" t="s">
        <v>341</v>
      </c>
      <c r="R436" s="5" t="s">
        <v>504</v>
      </c>
      <c r="S436" s="5">
        <v>8</v>
      </c>
      <c r="T436" s="5" t="s">
        <v>177</v>
      </c>
      <c r="U436" s="151"/>
      <c r="V436" s="260">
        <v>1</v>
      </c>
      <c r="W436" s="113"/>
    </row>
    <row r="437" spans="2:23" s="3" customFormat="1" ht="305.25" customHeight="1" x14ac:dyDescent="0.4">
      <c r="B437" s="4">
        <f t="shared" si="5"/>
        <v>425</v>
      </c>
      <c r="C437" s="4" t="s">
        <v>351</v>
      </c>
      <c r="D437" s="142" t="s">
        <v>464</v>
      </c>
      <c r="E437" s="337" t="s">
        <v>382</v>
      </c>
      <c r="F437" s="147" t="s">
        <v>497</v>
      </c>
      <c r="G437" s="147">
        <v>2</v>
      </c>
      <c r="H437" s="147">
        <v>11</v>
      </c>
      <c r="I437" s="110" t="str">
        <f ca="1">IF(AND(INDIRECT("間接口座管理機関に関する届出書!K29")="○",INDIRECT("間接口座管理機関に関する届出書!K25")="変更",I434&lt;&gt;"",I435&lt;&gt;""),2,"")</f>
        <v/>
      </c>
      <c r="J437" s="254"/>
      <c r="K437" s="114" t="s">
        <v>220</v>
      </c>
      <c r="L437" s="7" t="s">
        <v>354</v>
      </c>
      <c r="M437" s="396" t="s">
        <v>719</v>
      </c>
      <c r="N437" s="113"/>
      <c r="O437" s="114">
        <v>1</v>
      </c>
      <c r="P437" s="5" t="s">
        <v>504</v>
      </c>
      <c r="Q437" s="5" t="s">
        <v>341</v>
      </c>
      <c r="R437" s="5" t="s">
        <v>504</v>
      </c>
      <c r="S437" s="5">
        <v>1</v>
      </c>
      <c r="T437" s="5" t="s">
        <v>177</v>
      </c>
      <c r="U437" s="152"/>
      <c r="V437" s="260">
        <v>1</v>
      </c>
      <c r="W437" s="153"/>
    </row>
    <row r="438" spans="2:23" s="3" customFormat="1" x14ac:dyDescent="0.4">
      <c r="B438" s="6">
        <f t="shared" si="5"/>
        <v>426</v>
      </c>
      <c r="C438" s="4" t="s">
        <v>356</v>
      </c>
      <c r="D438" s="195" t="s">
        <v>160</v>
      </c>
      <c r="E438" s="109" t="s">
        <v>408</v>
      </c>
      <c r="F438" s="147" t="s">
        <v>497</v>
      </c>
      <c r="G438" s="147">
        <v>2</v>
      </c>
      <c r="H438" s="147">
        <v>12</v>
      </c>
      <c r="I438" s="110"/>
      <c r="J438" s="111"/>
      <c r="K438" s="445" t="s">
        <v>380</v>
      </c>
      <c r="L438" s="6" t="s">
        <v>164</v>
      </c>
      <c r="M438" s="186" t="s">
        <v>165</v>
      </c>
      <c r="N438" s="113"/>
      <c r="O438" s="114">
        <v>1</v>
      </c>
      <c r="P438" s="5" t="s">
        <v>504</v>
      </c>
      <c r="Q438" s="5" t="s">
        <v>358</v>
      </c>
      <c r="R438" s="5" t="s">
        <v>504</v>
      </c>
      <c r="S438" s="5">
        <v>1</v>
      </c>
      <c r="T438" s="5" t="s">
        <v>198</v>
      </c>
      <c r="U438" s="7"/>
      <c r="V438" s="260">
        <v>1</v>
      </c>
      <c r="W438" s="113"/>
    </row>
    <row r="439" spans="2:23" s="3" customFormat="1" ht="75" x14ac:dyDescent="0.4">
      <c r="B439" s="4">
        <f t="shared" si="5"/>
        <v>427</v>
      </c>
      <c r="C439" s="6" t="s">
        <v>359</v>
      </c>
      <c r="D439" s="142" t="s">
        <v>464</v>
      </c>
      <c r="E439" s="320" t="s">
        <v>409</v>
      </c>
      <c r="F439" s="147" t="s">
        <v>497</v>
      </c>
      <c r="G439" s="147">
        <v>2</v>
      </c>
      <c r="H439" s="147">
        <v>13</v>
      </c>
      <c r="I439" s="264" t="str">
        <f ca="1">IF(I437=1,TEXT(DATE(INDIRECT("間接口座管理機関に関する届出書!K26"),INDIRECT("間接口座管理機関に関する届出書!Q26"),INDIRECT("間接口座管理機関に関する届出書!W26")),"YYYYMMDD"),"")</f>
        <v/>
      </c>
      <c r="J439" s="254"/>
      <c r="K439" s="114" t="s">
        <v>220</v>
      </c>
      <c r="L439" s="7" t="s">
        <v>203</v>
      </c>
      <c r="M439" s="118" t="s">
        <v>474</v>
      </c>
      <c r="N439" s="113"/>
      <c r="O439" s="114">
        <v>8</v>
      </c>
      <c r="P439" s="5" t="s">
        <v>504</v>
      </c>
      <c r="Q439" s="5" t="s">
        <v>361</v>
      </c>
      <c r="R439" s="5" t="s">
        <v>504</v>
      </c>
      <c r="S439" s="5">
        <v>8</v>
      </c>
      <c r="T439" s="5" t="s">
        <v>177</v>
      </c>
      <c r="U439" s="7" t="s">
        <v>511</v>
      </c>
      <c r="V439" s="260">
        <v>1</v>
      </c>
      <c r="W439" s="153"/>
    </row>
    <row r="440" spans="2:23" s="3" customFormat="1" x14ac:dyDescent="0.4">
      <c r="B440" s="6">
        <f t="shared" si="5"/>
        <v>428</v>
      </c>
      <c r="C440" s="4" t="s">
        <v>362</v>
      </c>
      <c r="D440" s="195" t="s">
        <v>160</v>
      </c>
      <c r="E440" s="109" t="s">
        <v>408</v>
      </c>
      <c r="F440" s="147" t="s">
        <v>497</v>
      </c>
      <c r="G440" s="147">
        <v>2</v>
      </c>
      <c r="H440" s="147">
        <v>14</v>
      </c>
      <c r="I440" s="110"/>
      <c r="J440" s="254"/>
      <c r="K440" s="114" t="s">
        <v>380</v>
      </c>
      <c r="L440" s="6" t="s">
        <v>164</v>
      </c>
      <c r="M440" s="243" t="s">
        <v>385</v>
      </c>
      <c r="N440" s="324"/>
      <c r="O440" s="114">
        <v>1</v>
      </c>
      <c r="P440" s="5" t="s">
        <v>504</v>
      </c>
      <c r="Q440" s="5" t="s">
        <v>358</v>
      </c>
      <c r="R440" s="5" t="s">
        <v>504</v>
      </c>
      <c r="S440" s="5">
        <v>1</v>
      </c>
      <c r="T440" s="5" t="s">
        <v>198</v>
      </c>
      <c r="U440" s="146"/>
      <c r="V440" s="260">
        <v>1</v>
      </c>
      <c r="W440" s="155"/>
    </row>
    <row r="441" spans="2:23" s="3" customFormat="1" x14ac:dyDescent="0.4">
      <c r="B441" s="4">
        <f t="shared" si="5"/>
        <v>429</v>
      </c>
      <c r="C441" s="4" t="s">
        <v>363</v>
      </c>
      <c r="D441" s="142" t="s">
        <v>464</v>
      </c>
      <c r="E441" s="320" t="s">
        <v>409</v>
      </c>
      <c r="F441" s="147" t="s">
        <v>497</v>
      </c>
      <c r="G441" s="147">
        <v>2</v>
      </c>
      <c r="H441" s="147">
        <v>15</v>
      </c>
      <c r="I441" s="110">
        <v>29991231</v>
      </c>
      <c r="J441" s="254"/>
      <c r="K441" s="114" t="s">
        <v>380</v>
      </c>
      <c r="L441" s="6" t="s">
        <v>164</v>
      </c>
      <c r="M441" s="243" t="s">
        <v>413</v>
      </c>
      <c r="N441" s="324"/>
      <c r="O441" s="114">
        <v>8</v>
      </c>
      <c r="P441" s="5" t="s">
        <v>504</v>
      </c>
      <c r="Q441" s="5" t="s">
        <v>358</v>
      </c>
      <c r="R441" s="5" t="s">
        <v>504</v>
      </c>
      <c r="S441" s="5">
        <v>8</v>
      </c>
      <c r="T441" s="5" t="s">
        <v>177</v>
      </c>
      <c r="U441" s="146"/>
      <c r="V441" s="260">
        <v>1</v>
      </c>
      <c r="W441" s="155"/>
    </row>
    <row r="442" spans="2:23" s="3" customFormat="1" x14ac:dyDescent="0.4">
      <c r="B442" s="6">
        <f t="shared" si="5"/>
        <v>430</v>
      </c>
      <c r="C442" s="126" t="s">
        <v>253</v>
      </c>
      <c r="D442" s="195" t="s">
        <v>160</v>
      </c>
      <c r="E442" s="109" t="s">
        <v>408</v>
      </c>
      <c r="F442" s="147" t="s">
        <v>497</v>
      </c>
      <c r="G442" s="147">
        <v>2</v>
      </c>
      <c r="H442" s="147">
        <v>16</v>
      </c>
      <c r="I442" s="110"/>
      <c r="J442" s="254"/>
      <c r="K442" s="114" t="s">
        <v>380</v>
      </c>
      <c r="L442" s="6" t="s">
        <v>164</v>
      </c>
      <c r="M442" s="243" t="s">
        <v>385</v>
      </c>
      <c r="N442" s="324"/>
      <c r="O442" s="114">
        <v>1</v>
      </c>
      <c r="P442" s="5" t="s">
        <v>504</v>
      </c>
      <c r="Q442" s="5" t="s">
        <v>358</v>
      </c>
      <c r="R442" s="5" t="s">
        <v>504</v>
      </c>
      <c r="S442" s="5">
        <v>1</v>
      </c>
      <c r="T442" s="5" t="s">
        <v>198</v>
      </c>
      <c r="U442" s="146"/>
      <c r="V442" s="260">
        <v>1</v>
      </c>
      <c r="W442" s="155"/>
    </row>
    <row r="443" spans="2:23" s="3" customFormat="1" ht="93.75" x14ac:dyDescent="0.4">
      <c r="B443" s="4">
        <f t="shared" si="5"/>
        <v>431</v>
      </c>
      <c r="C443" s="4" t="s">
        <v>416</v>
      </c>
      <c r="D443" s="142" t="s">
        <v>464</v>
      </c>
      <c r="E443" s="320" t="s">
        <v>409</v>
      </c>
      <c r="F443" s="147" t="s">
        <v>497</v>
      </c>
      <c r="G443" s="147">
        <v>2</v>
      </c>
      <c r="H443" s="147">
        <v>17</v>
      </c>
      <c r="I443" s="110" t="str">
        <f ca="1">IF(INDIRECT("補記シート!D97")="","",INDIRECT("補記シート!D97"))</f>
        <v/>
      </c>
      <c r="J443" s="111"/>
      <c r="K443" s="434" t="s">
        <v>374</v>
      </c>
      <c r="L443" s="6" t="s">
        <v>164</v>
      </c>
      <c r="M443" s="118" t="s">
        <v>276</v>
      </c>
      <c r="N443" s="113"/>
      <c r="O443" s="114">
        <v>7</v>
      </c>
      <c r="P443" s="5" t="s">
        <v>504</v>
      </c>
      <c r="Q443" s="5" t="s">
        <v>361</v>
      </c>
      <c r="R443" s="5" t="s">
        <v>504</v>
      </c>
      <c r="S443" s="5">
        <v>7</v>
      </c>
      <c r="T443" s="5" t="s">
        <v>186</v>
      </c>
      <c r="U443" s="7" t="s">
        <v>516</v>
      </c>
      <c r="V443" s="260">
        <v>1</v>
      </c>
      <c r="W443" s="155"/>
    </row>
    <row r="444" spans="2:23" s="3" customFormat="1" x14ac:dyDescent="0.4">
      <c r="B444" s="6">
        <f t="shared" si="5"/>
        <v>432</v>
      </c>
      <c r="C444" s="263" t="s">
        <v>712</v>
      </c>
      <c r="D444" s="195" t="s">
        <v>160</v>
      </c>
      <c r="E444" s="109" t="s">
        <v>408</v>
      </c>
      <c r="F444" s="147" t="s">
        <v>497</v>
      </c>
      <c r="G444" s="147">
        <v>2</v>
      </c>
      <c r="H444" s="147">
        <v>18</v>
      </c>
      <c r="I444" s="110"/>
      <c r="J444" s="254"/>
      <c r="K444" s="114" t="s">
        <v>380</v>
      </c>
      <c r="L444" s="6" t="s">
        <v>164</v>
      </c>
      <c r="M444" s="243" t="s">
        <v>385</v>
      </c>
      <c r="N444" s="324"/>
      <c r="O444" s="114">
        <v>1</v>
      </c>
      <c r="P444" s="5" t="s">
        <v>504</v>
      </c>
      <c r="Q444" s="5" t="s">
        <v>358</v>
      </c>
      <c r="R444" s="5" t="s">
        <v>504</v>
      </c>
      <c r="S444" s="5">
        <v>1</v>
      </c>
      <c r="T444" s="5" t="s">
        <v>198</v>
      </c>
      <c r="U444" s="190"/>
      <c r="V444" s="260">
        <v>1</v>
      </c>
      <c r="W444" s="113"/>
    </row>
    <row r="445" spans="2:23" s="3" customFormat="1" ht="56.25" x14ac:dyDescent="0.4">
      <c r="B445" s="4">
        <f t="shared" si="5"/>
        <v>433</v>
      </c>
      <c r="C445" s="263" t="s">
        <v>713</v>
      </c>
      <c r="D445" s="142" t="s">
        <v>464</v>
      </c>
      <c r="E445" s="320" t="s">
        <v>409</v>
      </c>
      <c r="F445" s="147" t="s">
        <v>497</v>
      </c>
      <c r="G445" s="147">
        <v>2</v>
      </c>
      <c r="H445" s="147">
        <v>19</v>
      </c>
      <c r="I445" s="110" t="str">
        <f ca="1">IF(INDIRECT("補記シート!D98")="","",INDIRECT("補記シート!D98"))</f>
        <v/>
      </c>
      <c r="J445" s="111"/>
      <c r="K445" s="434" t="s">
        <v>374</v>
      </c>
      <c r="L445" s="6" t="s">
        <v>164</v>
      </c>
      <c r="M445" s="7" t="s">
        <v>258</v>
      </c>
      <c r="N445" s="113" t="s">
        <v>259</v>
      </c>
      <c r="O445" s="114">
        <v>2</v>
      </c>
      <c r="P445" s="5" t="s">
        <v>504</v>
      </c>
      <c r="Q445" s="5" t="s">
        <v>361</v>
      </c>
      <c r="R445" s="5" t="s">
        <v>504</v>
      </c>
      <c r="S445" s="5">
        <v>2</v>
      </c>
      <c r="T445" s="5" t="s">
        <v>181</v>
      </c>
      <c r="U445" s="7" t="s">
        <v>479</v>
      </c>
      <c r="V445" s="260">
        <v>1</v>
      </c>
      <c r="W445" s="155"/>
    </row>
    <row r="446" spans="2:23" s="3" customFormat="1" x14ac:dyDescent="0.4">
      <c r="B446" s="6">
        <f t="shared" si="5"/>
        <v>434</v>
      </c>
      <c r="C446" s="4" t="s">
        <v>421</v>
      </c>
      <c r="D446" s="195" t="s">
        <v>160</v>
      </c>
      <c r="E446" s="109" t="s">
        <v>408</v>
      </c>
      <c r="F446" s="147" t="s">
        <v>497</v>
      </c>
      <c r="G446" s="147">
        <v>2</v>
      </c>
      <c r="H446" s="147">
        <v>20</v>
      </c>
      <c r="I446" s="110"/>
      <c r="J446" s="254"/>
      <c r="K446" s="114" t="s">
        <v>380</v>
      </c>
      <c r="L446" s="6" t="s">
        <v>164</v>
      </c>
      <c r="M446" s="243" t="s">
        <v>385</v>
      </c>
      <c r="N446" s="324"/>
      <c r="O446" s="114">
        <v>1</v>
      </c>
      <c r="P446" s="5" t="s">
        <v>504</v>
      </c>
      <c r="Q446" s="5" t="s">
        <v>358</v>
      </c>
      <c r="R446" s="5" t="s">
        <v>504</v>
      </c>
      <c r="S446" s="5">
        <v>1</v>
      </c>
      <c r="T446" s="5" t="s">
        <v>198</v>
      </c>
      <c r="U446" s="7"/>
      <c r="V446" s="260">
        <v>1</v>
      </c>
      <c r="W446" s="113"/>
    </row>
    <row r="447" spans="2:23" s="3" customFormat="1" ht="37.5" x14ac:dyDescent="0.4">
      <c r="B447" s="4">
        <f t="shared" si="5"/>
        <v>435</v>
      </c>
      <c r="C447" s="4" t="s">
        <v>422</v>
      </c>
      <c r="D447" s="142" t="s">
        <v>464</v>
      </c>
      <c r="E447" s="320" t="s">
        <v>409</v>
      </c>
      <c r="F447" s="147" t="s">
        <v>497</v>
      </c>
      <c r="G447" s="147">
        <v>2</v>
      </c>
      <c r="H447" s="147">
        <v>21</v>
      </c>
      <c r="I447" s="110" t="str">
        <f ca="1">IF(INDIRECT("補記シート!D99")="","",INDIRECT("補記シート!D99"))</f>
        <v/>
      </c>
      <c r="J447" s="111"/>
      <c r="K447" s="434" t="s">
        <v>374</v>
      </c>
      <c r="L447" s="6" t="s">
        <v>164</v>
      </c>
      <c r="M447" s="118" t="s">
        <v>423</v>
      </c>
      <c r="N447" s="113"/>
      <c r="O447" s="114">
        <v>2</v>
      </c>
      <c r="P447" s="5" t="s">
        <v>504</v>
      </c>
      <c r="Q447" s="5" t="s">
        <v>358</v>
      </c>
      <c r="R447" s="5" t="s">
        <v>504</v>
      </c>
      <c r="S447" s="5">
        <v>2</v>
      </c>
      <c r="T447" s="5" t="s">
        <v>177</v>
      </c>
      <c r="U447" s="262"/>
      <c r="V447" s="260">
        <v>1</v>
      </c>
      <c r="W447" s="270"/>
    </row>
    <row r="448" spans="2:23" x14ac:dyDescent="0.4">
      <c r="B448" s="239">
        <f t="shared" si="5"/>
        <v>436</v>
      </c>
      <c r="C448" s="319" t="s">
        <v>370</v>
      </c>
      <c r="D448" s="195" t="s">
        <v>160</v>
      </c>
      <c r="E448" s="340" t="s">
        <v>382</v>
      </c>
      <c r="F448" s="147" t="s">
        <v>497</v>
      </c>
      <c r="G448" s="147">
        <v>2</v>
      </c>
      <c r="H448" s="147">
        <v>22</v>
      </c>
      <c r="I448" s="273"/>
      <c r="J448" s="245"/>
      <c r="K448" s="248" t="s">
        <v>380</v>
      </c>
      <c r="L448" s="6" t="s">
        <v>164</v>
      </c>
      <c r="M448" s="243" t="s">
        <v>385</v>
      </c>
      <c r="N448" s="324"/>
      <c r="O448" s="201" t="s">
        <v>425</v>
      </c>
      <c r="P448" s="191" t="s">
        <v>504</v>
      </c>
      <c r="Q448" s="276"/>
      <c r="R448" s="276"/>
      <c r="S448" s="276"/>
      <c r="T448" s="276"/>
      <c r="U448" s="277"/>
      <c r="V448" s="260">
        <v>1</v>
      </c>
      <c r="W448" s="278"/>
    </row>
    <row r="449" spans="2:23" ht="37.5" x14ac:dyDescent="0.4">
      <c r="B449" s="4">
        <f t="shared" si="5"/>
        <v>437</v>
      </c>
      <c r="C449" s="6" t="s">
        <v>426</v>
      </c>
      <c r="D449" s="195" t="s">
        <v>160</v>
      </c>
      <c r="E449" s="320" t="s">
        <v>315</v>
      </c>
      <c r="F449" s="147" t="s">
        <v>497</v>
      </c>
      <c r="G449" s="147">
        <v>2</v>
      </c>
      <c r="H449" s="147">
        <v>23</v>
      </c>
      <c r="I449" s="110" t="str">
        <f ca="1">IF(INDIRECT("間接口座管理機関に関する届出書!K30")="","",INDIRECT("間接口座管理機関に関する届出書!K30"))</f>
        <v/>
      </c>
      <c r="J449" s="254"/>
      <c r="K449" s="189" t="s">
        <v>184</v>
      </c>
      <c r="L449" s="7" t="s">
        <v>428</v>
      </c>
      <c r="M449" s="118" t="s">
        <v>222</v>
      </c>
      <c r="N449" s="113"/>
      <c r="O449" s="114">
        <v>5</v>
      </c>
      <c r="P449" s="5" t="s">
        <v>504</v>
      </c>
      <c r="Q449" s="280"/>
      <c r="R449" s="280"/>
      <c r="S449" s="280"/>
      <c r="T449" s="280"/>
      <c r="U449" s="281"/>
      <c r="V449" s="260">
        <v>1</v>
      </c>
      <c r="W449" s="324"/>
    </row>
    <row r="450" spans="2:23" s="3" customFormat="1" x14ac:dyDescent="0.4">
      <c r="B450" s="4">
        <f t="shared" si="5"/>
        <v>438</v>
      </c>
      <c r="C450" s="4" t="s">
        <v>429</v>
      </c>
      <c r="D450" s="195" t="s">
        <v>160</v>
      </c>
      <c r="E450" s="320" t="s">
        <v>382</v>
      </c>
      <c r="F450" s="147" t="s">
        <v>497</v>
      </c>
      <c r="G450" s="147">
        <v>2</v>
      </c>
      <c r="H450" s="147">
        <v>24</v>
      </c>
      <c r="I450" s="110"/>
      <c r="J450" s="111"/>
      <c r="K450" s="434" t="s">
        <v>520</v>
      </c>
      <c r="L450" s="6" t="s">
        <v>164</v>
      </c>
      <c r="M450" s="243" t="s">
        <v>385</v>
      </c>
      <c r="N450" s="324"/>
      <c r="O450" s="189" t="s">
        <v>425</v>
      </c>
      <c r="P450" s="5" t="s">
        <v>504</v>
      </c>
      <c r="Q450" s="283"/>
      <c r="R450" s="283"/>
      <c r="S450" s="283"/>
      <c r="T450" s="283"/>
      <c r="U450" s="277"/>
      <c r="V450" s="260">
        <v>1</v>
      </c>
      <c r="W450" s="278"/>
    </row>
    <row r="451" spans="2:23" s="3" customFormat="1" ht="37.5" x14ac:dyDescent="0.4">
      <c r="B451" s="4">
        <f t="shared" si="5"/>
        <v>439</v>
      </c>
      <c r="C451" s="263" t="s">
        <v>432</v>
      </c>
      <c r="D451" s="195" t="s">
        <v>160</v>
      </c>
      <c r="E451" s="320" t="s">
        <v>315</v>
      </c>
      <c r="F451" s="147" t="s">
        <v>497</v>
      </c>
      <c r="G451" s="147">
        <v>2</v>
      </c>
      <c r="H451" s="147">
        <v>25</v>
      </c>
      <c r="I451" s="264" t="str">
        <f ca="1">IF(INDIRECT("間接口座管理機関に関する届出書!T55")="","",INDIRECT("間接口座管理機関に関する届出書!T55"))</f>
        <v/>
      </c>
      <c r="J451" s="111"/>
      <c r="K451" s="268" t="s">
        <v>243</v>
      </c>
      <c r="L451" s="104" t="s">
        <v>221</v>
      </c>
      <c r="M451" s="7" t="s">
        <v>222</v>
      </c>
      <c r="N451" s="113"/>
      <c r="O451" s="114">
        <v>5</v>
      </c>
      <c r="P451" s="5" t="s">
        <v>504</v>
      </c>
      <c r="Q451" s="283"/>
      <c r="R451" s="283"/>
      <c r="S451" s="283"/>
      <c r="T451" s="283"/>
      <c r="U451" s="285"/>
      <c r="V451" s="260">
        <v>1</v>
      </c>
      <c r="W451" s="286"/>
    </row>
    <row r="452" spans="2:23" s="3" customFormat="1" ht="37.5" x14ac:dyDescent="0.4">
      <c r="B452" s="4">
        <f t="shared" si="5"/>
        <v>440</v>
      </c>
      <c r="C452" s="4" t="s">
        <v>434</v>
      </c>
      <c r="D452" s="195" t="s">
        <v>160</v>
      </c>
      <c r="E452" s="320" t="s">
        <v>315</v>
      </c>
      <c r="F452" s="147" t="s">
        <v>497</v>
      </c>
      <c r="G452" s="147">
        <v>2</v>
      </c>
      <c r="H452" s="147">
        <v>26</v>
      </c>
      <c r="I452" s="110" t="str">
        <f ca="1">IF(INDIRECT("補記シート!D100")="","",INDIRECT("補記シート!D100"))</f>
        <v/>
      </c>
      <c r="J452" s="111"/>
      <c r="K452" s="434" t="s">
        <v>374</v>
      </c>
      <c r="L452" s="6" t="s">
        <v>164</v>
      </c>
      <c r="M452" s="118" t="s">
        <v>276</v>
      </c>
      <c r="N452" s="113"/>
      <c r="O452" s="114">
        <v>7</v>
      </c>
      <c r="P452" s="5" t="s">
        <v>504</v>
      </c>
      <c r="Q452" s="283"/>
      <c r="R452" s="283"/>
      <c r="S452" s="283"/>
      <c r="T452" s="283"/>
      <c r="U452" s="285"/>
      <c r="V452" s="260">
        <v>1</v>
      </c>
      <c r="W452" s="286"/>
    </row>
    <row r="453" spans="2:23" s="3" customFormat="1" x14ac:dyDescent="0.4">
      <c r="B453" s="4">
        <f t="shared" si="5"/>
        <v>441</v>
      </c>
      <c r="C453" s="4" t="s">
        <v>435</v>
      </c>
      <c r="D453" s="195" t="s">
        <v>160</v>
      </c>
      <c r="E453" s="320" t="s">
        <v>382</v>
      </c>
      <c r="F453" s="147" t="s">
        <v>497</v>
      </c>
      <c r="G453" s="147">
        <v>2</v>
      </c>
      <c r="H453" s="147">
        <v>27</v>
      </c>
      <c r="I453" s="110"/>
      <c r="J453" s="111"/>
      <c r="K453" s="434" t="s">
        <v>520</v>
      </c>
      <c r="L453" s="6" t="s">
        <v>164</v>
      </c>
      <c r="M453" s="243" t="s">
        <v>385</v>
      </c>
      <c r="N453" s="324"/>
      <c r="O453" s="189" t="s">
        <v>425</v>
      </c>
      <c r="P453" s="5" t="s">
        <v>504</v>
      </c>
      <c r="Q453" s="283"/>
      <c r="R453" s="283"/>
      <c r="S453" s="283"/>
      <c r="T453" s="283"/>
      <c r="U453" s="259"/>
      <c r="V453" s="260">
        <v>1</v>
      </c>
      <c r="W453" s="318"/>
    </row>
    <row r="454" spans="2:23" s="3" customFormat="1" ht="37.5" x14ac:dyDescent="0.4">
      <c r="B454" s="4">
        <f t="shared" si="5"/>
        <v>442</v>
      </c>
      <c r="C454" s="263" t="s">
        <v>436</v>
      </c>
      <c r="D454" s="195" t="s">
        <v>160</v>
      </c>
      <c r="E454" s="320" t="s">
        <v>315</v>
      </c>
      <c r="F454" s="147" t="s">
        <v>497</v>
      </c>
      <c r="G454" s="147">
        <v>2</v>
      </c>
      <c r="H454" s="147">
        <v>28</v>
      </c>
      <c r="I454" s="264" t="str">
        <f ca="1">IF(INDIRECT("間接口座管理機関に関する届出書!T59")="","",INDIRECT("間接口座管理機関に関する届出書!T59"))</f>
        <v/>
      </c>
      <c r="J454" s="111"/>
      <c r="K454" s="114" t="s">
        <v>243</v>
      </c>
      <c r="L454" s="6" t="s">
        <v>221</v>
      </c>
      <c r="M454" s="7" t="s">
        <v>222</v>
      </c>
      <c r="N454" s="113"/>
      <c r="O454" s="114">
        <v>5</v>
      </c>
      <c r="P454" s="5" t="s">
        <v>504</v>
      </c>
      <c r="Q454" s="283"/>
      <c r="R454" s="283"/>
      <c r="S454" s="283"/>
      <c r="T454" s="283"/>
      <c r="U454" s="259"/>
      <c r="V454" s="260">
        <v>1</v>
      </c>
      <c r="W454" s="318"/>
    </row>
    <row r="455" spans="2:23" s="3" customFormat="1" ht="37.5" x14ac:dyDescent="0.4">
      <c r="B455" s="4">
        <f t="shared" si="5"/>
        <v>443</v>
      </c>
      <c r="C455" s="4" t="s">
        <v>437</v>
      </c>
      <c r="D455" s="195" t="s">
        <v>160</v>
      </c>
      <c r="E455" s="320" t="s">
        <v>315</v>
      </c>
      <c r="F455" s="147" t="s">
        <v>497</v>
      </c>
      <c r="G455" s="147">
        <v>2</v>
      </c>
      <c r="H455" s="147">
        <v>29</v>
      </c>
      <c r="I455" s="110" t="str">
        <f ca="1">IF(INDIRECT("補記シート!D101")="","",INDIRECT("補記シート!D101"))</f>
        <v/>
      </c>
      <c r="J455" s="111"/>
      <c r="K455" s="434" t="s">
        <v>374</v>
      </c>
      <c r="L455" s="6" t="s">
        <v>164</v>
      </c>
      <c r="M455" s="118" t="s">
        <v>276</v>
      </c>
      <c r="N455" s="113"/>
      <c r="O455" s="114">
        <v>7</v>
      </c>
      <c r="P455" s="5" t="s">
        <v>504</v>
      </c>
      <c r="Q455" s="283"/>
      <c r="R455" s="283"/>
      <c r="S455" s="283"/>
      <c r="T455" s="283"/>
      <c r="U455" s="259"/>
      <c r="V455" s="260">
        <v>1</v>
      </c>
      <c r="W455" s="318"/>
    </row>
    <row r="456" spans="2:23" s="3" customFormat="1" x14ac:dyDescent="0.4">
      <c r="B456" s="4">
        <f t="shared" si="5"/>
        <v>444</v>
      </c>
      <c r="C456" s="4" t="s">
        <v>438</v>
      </c>
      <c r="D456" s="195" t="s">
        <v>160</v>
      </c>
      <c r="E456" s="320" t="s">
        <v>382</v>
      </c>
      <c r="F456" s="147" t="s">
        <v>497</v>
      </c>
      <c r="G456" s="147">
        <v>2</v>
      </c>
      <c r="H456" s="147">
        <v>30</v>
      </c>
      <c r="I456" s="110"/>
      <c r="J456" s="111"/>
      <c r="K456" s="434" t="s">
        <v>520</v>
      </c>
      <c r="L456" s="6" t="s">
        <v>164</v>
      </c>
      <c r="M456" s="243" t="s">
        <v>385</v>
      </c>
      <c r="N456" s="324"/>
      <c r="O456" s="189" t="s">
        <v>425</v>
      </c>
      <c r="P456" s="5" t="s">
        <v>504</v>
      </c>
      <c r="Q456" s="283"/>
      <c r="R456" s="283"/>
      <c r="S456" s="283"/>
      <c r="T456" s="283"/>
      <c r="U456" s="262"/>
      <c r="V456" s="260">
        <v>1</v>
      </c>
      <c r="W456" s="270"/>
    </row>
    <row r="457" spans="2:23" s="3" customFormat="1" ht="37.5" x14ac:dyDescent="0.4">
      <c r="B457" s="4">
        <f t="shared" si="5"/>
        <v>445</v>
      </c>
      <c r="C457" s="4" t="s">
        <v>440</v>
      </c>
      <c r="D457" s="195" t="s">
        <v>160</v>
      </c>
      <c r="E457" s="320" t="s">
        <v>315</v>
      </c>
      <c r="F457" s="147" t="s">
        <v>497</v>
      </c>
      <c r="G457" s="147">
        <v>2</v>
      </c>
      <c r="H457" s="147">
        <v>31</v>
      </c>
      <c r="I457" s="264" t="str">
        <f ca="1">IF(INDIRECT("間接口座管理機関に関する届出書!T60")="","",INDIRECT("間接口座管理機関に関する届出書!T60"))</f>
        <v/>
      </c>
      <c r="J457" s="111"/>
      <c r="K457" s="114" t="s">
        <v>243</v>
      </c>
      <c r="L457" s="6" t="s">
        <v>221</v>
      </c>
      <c r="M457" s="7" t="s">
        <v>222</v>
      </c>
      <c r="N457" s="113"/>
      <c r="O457" s="114">
        <v>5</v>
      </c>
      <c r="P457" s="5" t="s">
        <v>504</v>
      </c>
      <c r="Q457" s="283"/>
      <c r="R457" s="283"/>
      <c r="S457" s="283"/>
      <c r="T457" s="283"/>
      <c r="U457" s="146"/>
      <c r="V457" s="260">
        <v>1</v>
      </c>
      <c r="W457" s="155"/>
    </row>
    <row r="458" spans="2:23" s="3" customFormat="1" ht="37.5" x14ac:dyDescent="0.4">
      <c r="B458" s="4">
        <f t="shared" si="5"/>
        <v>446</v>
      </c>
      <c r="C458" s="4" t="s">
        <v>441</v>
      </c>
      <c r="D458" s="195" t="s">
        <v>160</v>
      </c>
      <c r="E458" s="320" t="s">
        <v>315</v>
      </c>
      <c r="F458" s="147" t="s">
        <v>497</v>
      </c>
      <c r="G458" s="147">
        <v>2</v>
      </c>
      <c r="H458" s="147">
        <v>32</v>
      </c>
      <c r="I458" s="110" t="str">
        <f ca="1">IF(INDIRECT("補記シート!D102")="","",INDIRECT("補記シート!D102"))</f>
        <v/>
      </c>
      <c r="J458" s="111"/>
      <c r="K458" s="434" t="s">
        <v>374</v>
      </c>
      <c r="L458" s="6" t="s">
        <v>164</v>
      </c>
      <c r="M458" s="118" t="s">
        <v>276</v>
      </c>
      <c r="N458" s="113"/>
      <c r="O458" s="114">
        <v>7</v>
      </c>
      <c r="P458" s="5" t="s">
        <v>504</v>
      </c>
      <c r="Q458" s="283"/>
      <c r="R458" s="283"/>
      <c r="S458" s="283"/>
      <c r="T458" s="283"/>
      <c r="U458" s="151"/>
      <c r="V458" s="260">
        <v>1</v>
      </c>
      <c r="W458" s="113"/>
    </row>
    <row r="459" spans="2:23" s="3" customFormat="1" x14ac:dyDescent="0.4">
      <c r="B459" s="4">
        <f t="shared" si="5"/>
        <v>447</v>
      </c>
      <c r="C459" s="4" t="s">
        <v>443</v>
      </c>
      <c r="D459" s="195" t="s">
        <v>160</v>
      </c>
      <c r="E459" s="320" t="s">
        <v>382</v>
      </c>
      <c r="F459" s="147" t="s">
        <v>497</v>
      </c>
      <c r="G459" s="147">
        <v>2</v>
      </c>
      <c r="H459" s="147">
        <v>33</v>
      </c>
      <c r="I459" s="110"/>
      <c r="J459" s="111"/>
      <c r="K459" s="434" t="s">
        <v>520</v>
      </c>
      <c r="L459" s="6" t="s">
        <v>164</v>
      </c>
      <c r="M459" s="243" t="s">
        <v>385</v>
      </c>
      <c r="N459" s="324"/>
      <c r="O459" s="189" t="s">
        <v>425</v>
      </c>
      <c r="P459" s="5" t="s">
        <v>504</v>
      </c>
      <c r="Q459" s="283"/>
      <c r="R459" s="283"/>
      <c r="S459" s="283"/>
      <c r="T459" s="283"/>
      <c r="U459" s="151"/>
      <c r="V459" s="260">
        <v>1</v>
      </c>
      <c r="W459" s="113"/>
    </row>
    <row r="460" spans="2:23" s="3" customFormat="1" ht="37.5" x14ac:dyDescent="0.4">
      <c r="B460" s="4">
        <f t="shared" si="5"/>
        <v>448</v>
      </c>
      <c r="C460" s="4" t="s">
        <v>445</v>
      </c>
      <c r="D460" s="195" t="s">
        <v>160</v>
      </c>
      <c r="E460" s="320" t="s">
        <v>315</v>
      </c>
      <c r="F460" s="147" t="s">
        <v>497</v>
      </c>
      <c r="G460" s="147">
        <v>2</v>
      </c>
      <c r="H460" s="147">
        <v>34</v>
      </c>
      <c r="I460" s="264" t="str">
        <f ca="1">IF(INDIRECT("間接口座管理機関に関する届出書!T61")="","",INDIRECT("間接口座管理機関に関する届出書!T61"))</f>
        <v/>
      </c>
      <c r="J460" s="111"/>
      <c r="K460" s="114" t="s">
        <v>243</v>
      </c>
      <c r="L460" s="6" t="s">
        <v>221</v>
      </c>
      <c r="M460" s="7" t="s">
        <v>222</v>
      </c>
      <c r="N460" s="113"/>
      <c r="O460" s="114">
        <v>5</v>
      </c>
      <c r="P460" s="5" t="s">
        <v>504</v>
      </c>
      <c r="Q460" s="283"/>
      <c r="R460" s="283"/>
      <c r="S460" s="283"/>
      <c r="T460" s="283"/>
      <c r="U460" s="152"/>
      <c r="V460" s="260">
        <v>1</v>
      </c>
      <c r="W460" s="153"/>
    </row>
    <row r="461" spans="2:23" s="3" customFormat="1" ht="56.25" x14ac:dyDescent="0.4">
      <c r="B461" s="4">
        <f t="shared" si="5"/>
        <v>449</v>
      </c>
      <c r="C461" s="136" t="s">
        <v>314</v>
      </c>
      <c r="D461" s="195" t="s">
        <v>160</v>
      </c>
      <c r="E461" s="320" t="s">
        <v>315</v>
      </c>
      <c r="F461" s="147" t="s">
        <v>497</v>
      </c>
      <c r="G461" s="147">
        <v>2</v>
      </c>
      <c r="H461" s="147">
        <v>35</v>
      </c>
      <c r="I461" s="394" t="str">
        <f ca="1">IF(INDIRECT("間接口座管理機関に関する届出書!K48")="","",INDIRECT("間接口座管理機関に関する届出書!K48"))</f>
        <v/>
      </c>
      <c r="J461" s="148"/>
      <c r="K461" s="434" t="s">
        <v>243</v>
      </c>
      <c r="L461" s="119" t="s">
        <v>216</v>
      </c>
      <c r="M461" s="7" t="s">
        <v>222</v>
      </c>
      <c r="N461" s="398"/>
      <c r="O461" s="149">
        <v>30</v>
      </c>
      <c r="P461" s="5" t="s">
        <v>504</v>
      </c>
      <c r="Q461" s="283"/>
      <c r="R461" s="283"/>
      <c r="S461" s="283"/>
      <c r="T461" s="283"/>
      <c r="U461" s="151"/>
      <c r="V461" s="260">
        <v>1</v>
      </c>
      <c r="W461" s="113"/>
    </row>
    <row r="462" spans="2:23" ht="56.25" x14ac:dyDescent="0.4">
      <c r="B462" s="4">
        <f t="shared" si="5"/>
        <v>450</v>
      </c>
      <c r="C462" s="136" t="s">
        <v>316</v>
      </c>
      <c r="D462" s="195" t="s">
        <v>160</v>
      </c>
      <c r="E462" s="320" t="s">
        <v>315</v>
      </c>
      <c r="F462" s="147" t="s">
        <v>497</v>
      </c>
      <c r="G462" s="147">
        <v>2</v>
      </c>
      <c r="H462" s="147">
        <v>36</v>
      </c>
      <c r="I462" s="187" t="str">
        <f ca="1">IF(INDIRECT("間接口座管理機関に関する届出書!K49")="","",INDIRECT("間接口座管理機関に関する届出書!K49"))</f>
        <v/>
      </c>
      <c r="J462" s="417"/>
      <c r="K462" s="114" t="s">
        <v>243</v>
      </c>
      <c r="L462" s="119" t="s">
        <v>216</v>
      </c>
      <c r="M462" s="7" t="s">
        <v>222</v>
      </c>
      <c r="N462" s="398"/>
      <c r="O462" s="149">
        <v>30</v>
      </c>
      <c r="P462" s="5" t="s">
        <v>504</v>
      </c>
      <c r="Q462" s="283"/>
      <c r="R462" s="283"/>
      <c r="S462" s="283"/>
      <c r="T462" s="283"/>
      <c r="U462" s="152"/>
      <c r="V462" s="260">
        <v>1</v>
      </c>
      <c r="W462" s="153"/>
    </row>
    <row r="463" spans="2:23" ht="56.25" x14ac:dyDescent="0.4">
      <c r="B463" s="4">
        <f t="shared" si="5"/>
        <v>451</v>
      </c>
      <c r="C463" s="136" t="s">
        <v>318</v>
      </c>
      <c r="D463" s="195" t="s">
        <v>160</v>
      </c>
      <c r="E463" s="320" t="s">
        <v>315</v>
      </c>
      <c r="F463" s="147" t="s">
        <v>497</v>
      </c>
      <c r="G463" s="147">
        <v>2</v>
      </c>
      <c r="H463" s="147">
        <v>37</v>
      </c>
      <c r="I463" s="187" t="str">
        <f ca="1">IF(INDIRECT("間接口座管理機関に関する届出書!K50")="","",INDIRECT("間接口座管理機関に関する届出書!K50"))</f>
        <v/>
      </c>
      <c r="J463" s="417"/>
      <c r="K463" s="114" t="s">
        <v>243</v>
      </c>
      <c r="L463" s="119" t="s">
        <v>216</v>
      </c>
      <c r="M463" s="7" t="s">
        <v>222</v>
      </c>
      <c r="N463" s="398"/>
      <c r="O463" s="149">
        <v>30</v>
      </c>
      <c r="P463" s="5" t="s">
        <v>504</v>
      </c>
      <c r="Q463" s="283"/>
      <c r="R463" s="283"/>
      <c r="S463" s="283"/>
      <c r="T463" s="283"/>
      <c r="U463" s="146"/>
      <c r="V463" s="260">
        <v>1</v>
      </c>
      <c r="W463" s="155"/>
    </row>
    <row r="464" spans="2:23" ht="37.5" x14ac:dyDescent="0.4">
      <c r="B464" s="4">
        <f t="shared" si="5"/>
        <v>452</v>
      </c>
      <c r="C464" s="4" t="s">
        <v>447</v>
      </c>
      <c r="D464" s="195" t="s">
        <v>160</v>
      </c>
      <c r="E464" s="109" t="s">
        <v>382</v>
      </c>
      <c r="F464" s="147" t="s">
        <v>497</v>
      </c>
      <c r="G464" s="147">
        <v>2</v>
      </c>
      <c r="H464" s="147">
        <v>38</v>
      </c>
      <c r="I464" s="110" t="str">
        <f ca="1">IF(INDIRECT("補記シート!D103")="","",INDIRECT("補記シート!D103"))</f>
        <v/>
      </c>
      <c r="J464" s="111"/>
      <c r="K464" s="434" t="s">
        <v>374</v>
      </c>
      <c r="L464" s="6" t="s">
        <v>164</v>
      </c>
      <c r="M464" s="118" t="s">
        <v>448</v>
      </c>
      <c r="N464" s="113"/>
      <c r="O464" s="114">
        <v>10</v>
      </c>
      <c r="P464" s="5" t="s">
        <v>504</v>
      </c>
      <c r="Q464" s="283"/>
      <c r="R464" s="283"/>
      <c r="S464" s="283"/>
      <c r="T464" s="283"/>
      <c r="U464" s="146"/>
      <c r="V464" s="260">
        <v>1</v>
      </c>
      <c r="W464" s="155"/>
    </row>
    <row r="465" spans="2:23" ht="112.5" x14ac:dyDescent="0.4">
      <c r="B465" s="4">
        <f t="shared" si="5"/>
        <v>453</v>
      </c>
      <c r="C465" s="4" t="s">
        <v>449</v>
      </c>
      <c r="D465" s="195" t="s">
        <v>160</v>
      </c>
      <c r="E465" s="109" t="s">
        <v>315</v>
      </c>
      <c r="F465" s="147" t="s">
        <v>497</v>
      </c>
      <c r="G465" s="147">
        <v>2</v>
      </c>
      <c r="H465" s="147">
        <v>39</v>
      </c>
      <c r="I465" s="135" t="str">
        <f ca="1">IF(I439="","",LEFT(I439,4)&amp;"/"&amp;MID(I439,5,2)&amp;"/"&amp;RIGHT(I439,2))</f>
        <v/>
      </c>
      <c r="J465" s="111"/>
      <c r="K465" s="434" t="s">
        <v>450</v>
      </c>
      <c r="L465" s="6" t="s">
        <v>164</v>
      </c>
      <c r="M465" s="118" t="s">
        <v>689</v>
      </c>
      <c r="N465" s="113"/>
      <c r="O465" s="114">
        <v>10</v>
      </c>
      <c r="P465" s="5" t="s">
        <v>504</v>
      </c>
      <c r="Q465" s="283"/>
      <c r="R465" s="283"/>
      <c r="S465" s="283"/>
      <c r="T465" s="283"/>
      <c r="U465" s="7"/>
      <c r="V465" s="260">
        <v>1</v>
      </c>
      <c r="W465" s="155"/>
    </row>
    <row r="466" spans="2:23" ht="56.25" x14ac:dyDescent="0.4">
      <c r="B466" s="4">
        <f t="shared" si="5"/>
        <v>454</v>
      </c>
      <c r="C466" s="4" t="s">
        <v>377</v>
      </c>
      <c r="D466" s="195" t="s">
        <v>160</v>
      </c>
      <c r="E466" s="109" t="s">
        <v>382</v>
      </c>
      <c r="F466" s="147" t="s">
        <v>497</v>
      </c>
      <c r="G466" s="147">
        <v>2</v>
      </c>
      <c r="H466" s="147">
        <v>40</v>
      </c>
      <c r="I466" s="135" t="str">
        <f ca="1">LEFT(I436,4)&amp;"/"&amp;MID(I436,5,2)&amp;"/"&amp;RIGHT(I436,2)</f>
        <v>//</v>
      </c>
      <c r="J466" s="111"/>
      <c r="K466" s="434" t="s">
        <v>450</v>
      </c>
      <c r="L466" s="6" t="s">
        <v>164</v>
      </c>
      <c r="M466" s="287" t="s">
        <v>690</v>
      </c>
      <c r="N466" s="113"/>
      <c r="O466" s="114">
        <v>10</v>
      </c>
      <c r="P466" s="5" t="s">
        <v>504</v>
      </c>
      <c r="Q466" s="283"/>
      <c r="R466" s="283"/>
      <c r="S466" s="283"/>
      <c r="T466" s="283"/>
      <c r="U466" s="146"/>
      <c r="V466" s="260">
        <v>1</v>
      </c>
      <c r="W466" s="155"/>
    </row>
    <row r="467" spans="2:23" x14ac:dyDescent="0.4">
      <c r="B467" s="4">
        <f t="shared" si="5"/>
        <v>455</v>
      </c>
      <c r="C467" s="136" t="s">
        <v>378</v>
      </c>
      <c r="D467" s="195" t="s">
        <v>160</v>
      </c>
      <c r="E467" s="109" t="s">
        <v>382</v>
      </c>
      <c r="F467" s="147" t="s">
        <v>497</v>
      </c>
      <c r="G467" s="147">
        <v>2</v>
      </c>
      <c r="H467" s="147">
        <v>41</v>
      </c>
      <c r="I467" s="289">
        <v>401768</v>
      </c>
      <c r="J467" s="341"/>
      <c r="K467" s="442" t="s">
        <v>451</v>
      </c>
      <c r="L467" s="6" t="s">
        <v>164</v>
      </c>
      <c r="M467" s="186" t="s">
        <v>233</v>
      </c>
      <c r="N467" s="113"/>
      <c r="O467" s="114">
        <v>10</v>
      </c>
      <c r="P467" s="5" t="s">
        <v>504</v>
      </c>
      <c r="Q467" s="283"/>
      <c r="R467" s="283"/>
      <c r="S467" s="283"/>
      <c r="T467" s="283"/>
      <c r="U467" s="151"/>
      <c r="V467" s="260">
        <v>1</v>
      </c>
      <c r="W467" s="113"/>
    </row>
    <row r="468" spans="2:23" ht="19.5" thickBot="1" x14ac:dyDescent="0.45">
      <c r="B468" s="291">
        <f t="shared" si="5"/>
        <v>456</v>
      </c>
      <c r="C468" s="291" t="s">
        <v>452</v>
      </c>
      <c r="D468" s="293" t="s">
        <v>14</v>
      </c>
      <c r="E468" s="328" t="s">
        <v>382</v>
      </c>
      <c r="F468" s="329" t="s">
        <v>497</v>
      </c>
      <c r="G468" s="329">
        <v>2</v>
      </c>
      <c r="H468" s="329">
        <v>42</v>
      </c>
      <c r="I468" s="342">
        <v>401768</v>
      </c>
      <c r="J468" s="330"/>
      <c r="K468" s="443" t="s">
        <v>380</v>
      </c>
      <c r="L468" s="156" t="s">
        <v>384</v>
      </c>
      <c r="M468" s="331" t="s">
        <v>233</v>
      </c>
      <c r="N468" s="164"/>
      <c r="O468" s="333">
        <v>10</v>
      </c>
      <c r="P468" s="334" t="s">
        <v>504</v>
      </c>
      <c r="Q468" s="343"/>
      <c r="R468" s="343"/>
      <c r="S468" s="343"/>
      <c r="T468" s="343"/>
      <c r="U468" s="344"/>
      <c r="V468" s="345">
        <v>1</v>
      </c>
      <c r="W468" s="346"/>
    </row>
    <row r="469" spans="2:23" s="3" customFormat="1" ht="37.5" x14ac:dyDescent="0.4">
      <c r="B469" s="4">
        <f t="shared" si="5"/>
        <v>457</v>
      </c>
      <c r="C469" s="147" t="s">
        <v>159</v>
      </c>
      <c r="D469" s="171" t="s">
        <v>14</v>
      </c>
      <c r="E469" s="337" t="s">
        <v>382</v>
      </c>
      <c r="F469" s="147" t="s">
        <v>497</v>
      </c>
      <c r="G469" s="147">
        <v>3</v>
      </c>
      <c r="H469" s="147">
        <v>1</v>
      </c>
      <c r="I469" s="110"/>
      <c r="J469" s="269"/>
      <c r="K469" s="444" t="s">
        <v>380</v>
      </c>
      <c r="L469" s="243" t="s">
        <v>384</v>
      </c>
      <c r="M469" s="243" t="s">
        <v>385</v>
      </c>
      <c r="N469" s="113" t="s">
        <v>166</v>
      </c>
      <c r="O469" s="114" t="s">
        <v>386</v>
      </c>
      <c r="P469" s="5" t="s">
        <v>386</v>
      </c>
      <c r="Q469" s="338" t="s">
        <v>388</v>
      </c>
      <c r="R469" s="5" t="s">
        <v>386</v>
      </c>
      <c r="S469" s="5" t="s">
        <v>386</v>
      </c>
      <c r="T469" s="5" t="s">
        <v>386</v>
      </c>
      <c r="U469" s="186"/>
      <c r="V469" s="5">
        <v>1</v>
      </c>
      <c r="W469" s="153"/>
    </row>
    <row r="470" spans="2:23" s="3" customFormat="1" ht="37.5" x14ac:dyDescent="0.4">
      <c r="B470" s="4">
        <f t="shared" si="5"/>
        <v>458</v>
      </c>
      <c r="C470" s="147" t="s">
        <v>167</v>
      </c>
      <c r="D470" s="184" t="s">
        <v>14</v>
      </c>
      <c r="E470" s="337" t="s">
        <v>382</v>
      </c>
      <c r="F470" s="147" t="s">
        <v>497</v>
      </c>
      <c r="G470" s="147">
        <v>3</v>
      </c>
      <c r="H470" s="147">
        <v>2</v>
      </c>
      <c r="I470" s="110"/>
      <c r="J470" s="111"/>
      <c r="K470" s="445" t="s">
        <v>380</v>
      </c>
      <c r="L470" s="6" t="s">
        <v>164</v>
      </c>
      <c r="M470" s="243" t="s">
        <v>385</v>
      </c>
      <c r="N470" s="339" t="s">
        <v>168</v>
      </c>
      <c r="O470" s="257" t="s">
        <v>386</v>
      </c>
      <c r="P470" s="121" t="s">
        <v>386</v>
      </c>
      <c r="Q470" s="258" t="s">
        <v>388</v>
      </c>
      <c r="R470" s="121" t="s">
        <v>386</v>
      </c>
      <c r="S470" s="121" t="s">
        <v>386</v>
      </c>
      <c r="T470" s="121" t="s">
        <v>386</v>
      </c>
      <c r="U470" s="259"/>
      <c r="V470" s="260">
        <v>1</v>
      </c>
      <c r="W470" s="318"/>
    </row>
    <row r="471" spans="2:23" s="3" customFormat="1" ht="37.5" x14ac:dyDescent="0.4">
      <c r="B471" s="4">
        <f t="shared" si="5"/>
        <v>459</v>
      </c>
      <c r="C471" s="147" t="s">
        <v>169</v>
      </c>
      <c r="D471" s="184" t="s">
        <v>14</v>
      </c>
      <c r="E471" s="337" t="s">
        <v>382</v>
      </c>
      <c r="F471" s="147" t="s">
        <v>497</v>
      </c>
      <c r="G471" s="147">
        <v>3</v>
      </c>
      <c r="H471" s="147">
        <v>3</v>
      </c>
      <c r="I471" s="110"/>
      <c r="J471" s="111"/>
      <c r="K471" s="445" t="s">
        <v>380</v>
      </c>
      <c r="L471" s="6" t="s">
        <v>164</v>
      </c>
      <c r="M471" s="243" t="s">
        <v>385</v>
      </c>
      <c r="N471" s="339" t="s">
        <v>168</v>
      </c>
      <c r="O471" s="257" t="s">
        <v>386</v>
      </c>
      <c r="P471" s="121" t="s">
        <v>386</v>
      </c>
      <c r="Q471" s="258" t="s">
        <v>388</v>
      </c>
      <c r="R471" s="121" t="s">
        <v>386</v>
      </c>
      <c r="S471" s="121" t="s">
        <v>386</v>
      </c>
      <c r="T471" s="121" t="s">
        <v>386</v>
      </c>
      <c r="U471" s="259"/>
      <c r="V471" s="260">
        <v>1</v>
      </c>
      <c r="W471" s="318"/>
    </row>
    <row r="472" spans="2:23" s="3" customFormat="1" ht="37.5" x14ac:dyDescent="0.4">
      <c r="B472" s="4">
        <f t="shared" si="5"/>
        <v>460</v>
      </c>
      <c r="C472" s="147" t="s">
        <v>170</v>
      </c>
      <c r="D472" s="184" t="s">
        <v>14</v>
      </c>
      <c r="E472" s="337" t="s">
        <v>382</v>
      </c>
      <c r="F472" s="147" t="s">
        <v>497</v>
      </c>
      <c r="G472" s="147">
        <v>3</v>
      </c>
      <c r="H472" s="147">
        <v>4</v>
      </c>
      <c r="I472" s="110"/>
      <c r="J472" s="111"/>
      <c r="K472" s="445" t="s">
        <v>380</v>
      </c>
      <c r="L472" s="6" t="s">
        <v>164</v>
      </c>
      <c r="M472" s="243" t="s">
        <v>385</v>
      </c>
      <c r="N472" s="339" t="s">
        <v>168</v>
      </c>
      <c r="O472" s="257" t="s">
        <v>386</v>
      </c>
      <c r="P472" s="121" t="s">
        <v>386</v>
      </c>
      <c r="Q472" s="258" t="s">
        <v>388</v>
      </c>
      <c r="R472" s="121" t="s">
        <v>386</v>
      </c>
      <c r="S472" s="121" t="s">
        <v>386</v>
      </c>
      <c r="T472" s="121" t="s">
        <v>386</v>
      </c>
      <c r="U472" s="259"/>
      <c r="V472" s="260">
        <v>1</v>
      </c>
      <c r="W472" s="318"/>
    </row>
    <row r="473" spans="2:23" s="3" customFormat="1" ht="37.5" x14ac:dyDescent="0.4">
      <c r="B473" s="4">
        <f t="shared" si="5"/>
        <v>461</v>
      </c>
      <c r="C473" s="147" t="s">
        <v>171</v>
      </c>
      <c r="D473" s="184" t="s">
        <v>14</v>
      </c>
      <c r="E473" s="337" t="s">
        <v>382</v>
      </c>
      <c r="F473" s="147" t="s">
        <v>497</v>
      </c>
      <c r="G473" s="147">
        <v>3</v>
      </c>
      <c r="H473" s="147">
        <v>5</v>
      </c>
      <c r="I473" s="110"/>
      <c r="J473" s="111"/>
      <c r="K473" s="445" t="s">
        <v>380</v>
      </c>
      <c r="L473" s="6" t="s">
        <v>164</v>
      </c>
      <c r="M473" s="243" t="s">
        <v>385</v>
      </c>
      <c r="N473" s="339" t="s">
        <v>168</v>
      </c>
      <c r="O473" s="257" t="s">
        <v>386</v>
      </c>
      <c r="P473" s="121" t="s">
        <v>386</v>
      </c>
      <c r="Q473" s="258" t="s">
        <v>388</v>
      </c>
      <c r="R473" s="121" t="s">
        <v>386</v>
      </c>
      <c r="S473" s="121" t="s">
        <v>386</v>
      </c>
      <c r="T473" s="121" t="s">
        <v>386</v>
      </c>
      <c r="U473" s="259"/>
      <c r="V473" s="260">
        <v>1</v>
      </c>
      <c r="W473" s="318"/>
    </row>
    <row r="474" spans="2:23" s="3" customFormat="1" x14ac:dyDescent="0.4">
      <c r="B474" s="239">
        <f t="shared" si="5"/>
        <v>462</v>
      </c>
      <c r="C474" s="239" t="s">
        <v>338</v>
      </c>
      <c r="D474" s="195" t="s">
        <v>160</v>
      </c>
      <c r="E474" s="337" t="s">
        <v>382</v>
      </c>
      <c r="F474" s="147" t="s">
        <v>497</v>
      </c>
      <c r="G474" s="147">
        <v>3</v>
      </c>
      <c r="H474" s="147">
        <v>6</v>
      </c>
      <c r="I474" s="244">
        <v>662000</v>
      </c>
      <c r="J474" s="111"/>
      <c r="K474" s="445" t="s">
        <v>380</v>
      </c>
      <c r="L474" s="6" t="s">
        <v>164</v>
      </c>
      <c r="M474" s="147" t="s">
        <v>503</v>
      </c>
      <c r="N474" s="278"/>
      <c r="O474" s="248">
        <v>6</v>
      </c>
      <c r="P474" s="191" t="s">
        <v>504</v>
      </c>
      <c r="Q474" s="191" t="s">
        <v>341</v>
      </c>
      <c r="R474" s="191" t="s">
        <v>504</v>
      </c>
      <c r="S474" s="191">
        <v>6</v>
      </c>
      <c r="T474" s="191" t="s">
        <v>177</v>
      </c>
      <c r="U474" s="262"/>
      <c r="V474" s="260">
        <v>1</v>
      </c>
      <c r="W474" s="270"/>
    </row>
    <row r="475" spans="2:23" s="3" customFormat="1" x14ac:dyDescent="0.4">
      <c r="B475" s="6">
        <f t="shared" si="5"/>
        <v>463</v>
      </c>
      <c r="C475" s="4" t="s">
        <v>342</v>
      </c>
      <c r="D475" s="195" t="s">
        <v>160</v>
      </c>
      <c r="E475" s="337" t="s">
        <v>382</v>
      </c>
      <c r="F475" s="147" t="s">
        <v>497</v>
      </c>
      <c r="G475" s="147">
        <v>3</v>
      </c>
      <c r="H475" s="147">
        <v>7</v>
      </c>
      <c r="I475" s="110" t="s">
        <v>399</v>
      </c>
      <c r="J475" s="111"/>
      <c r="K475" s="445" t="s">
        <v>380</v>
      </c>
      <c r="L475" s="6" t="s">
        <v>164</v>
      </c>
      <c r="M475" s="147" t="s">
        <v>400</v>
      </c>
      <c r="N475" s="278"/>
      <c r="O475" s="114">
        <v>3</v>
      </c>
      <c r="P475" s="5" t="s">
        <v>504</v>
      </c>
      <c r="Q475" s="5" t="s">
        <v>341</v>
      </c>
      <c r="R475" s="5" t="s">
        <v>504</v>
      </c>
      <c r="S475" s="5">
        <v>3</v>
      </c>
      <c r="T475" s="5" t="s">
        <v>181</v>
      </c>
      <c r="U475" s="146"/>
      <c r="V475" s="260">
        <v>1</v>
      </c>
      <c r="W475" s="155"/>
    </row>
    <row r="476" spans="2:23" s="3" customFormat="1" ht="37.5" x14ac:dyDescent="0.4">
      <c r="B476" s="6">
        <f t="shared" si="5"/>
        <v>464</v>
      </c>
      <c r="C476" s="6" t="s">
        <v>346</v>
      </c>
      <c r="D476" s="142" t="s">
        <v>464</v>
      </c>
      <c r="E476" s="337" t="s">
        <v>382</v>
      </c>
      <c r="F476" s="147" t="s">
        <v>497</v>
      </c>
      <c r="G476" s="147">
        <v>3</v>
      </c>
      <c r="H476" s="147">
        <v>8</v>
      </c>
      <c r="I476" s="264">
        <f ca="1">INDIRECT("補記シート!D104")</f>
        <v>0</v>
      </c>
      <c r="J476" s="254"/>
      <c r="K476" s="114" t="s">
        <v>374</v>
      </c>
      <c r="L476" s="6" t="s">
        <v>164</v>
      </c>
      <c r="M476" s="7" t="s">
        <v>185</v>
      </c>
      <c r="N476" s="113"/>
      <c r="O476" s="114">
        <v>7</v>
      </c>
      <c r="P476" s="5" t="s">
        <v>504</v>
      </c>
      <c r="Q476" s="5" t="s">
        <v>341</v>
      </c>
      <c r="R476" s="5" t="s">
        <v>504</v>
      </c>
      <c r="S476" s="5">
        <v>7</v>
      </c>
      <c r="T476" s="5" t="s">
        <v>186</v>
      </c>
      <c r="U476" s="151"/>
      <c r="V476" s="260">
        <v>1</v>
      </c>
      <c r="W476" s="113"/>
    </row>
    <row r="477" spans="2:23" s="3" customFormat="1" ht="37.5" x14ac:dyDescent="0.4">
      <c r="B477" s="4">
        <f t="shared" si="5"/>
        <v>465</v>
      </c>
      <c r="C477" s="6" t="s">
        <v>402</v>
      </c>
      <c r="D477" s="142" t="s">
        <v>464</v>
      </c>
      <c r="E477" s="337" t="s">
        <v>382</v>
      </c>
      <c r="F477" s="147" t="s">
        <v>497</v>
      </c>
      <c r="G477" s="147">
        <v>3</v>
      </c>
      <c r="H477" s="147">
        <v>9</v>
      </c>
      <c r="I477" s="264" t="str">
        <f ca="1">IF(INDIRECT("補記シート!D105")="","",INDIRECT("補記シート!D105"))</f>
        <v/>
      </c>
      <c r="J477" s="254"/>
      <c r="K477" s="114" t="s">
        <v>374</v>
      </c>
      <c r="L477" s="6" t="s">
        <v>164</v>
      </c>
      <c r="M477" s="118" t="s">
        <v>423</v>
      </c>
      <c r="N477" s="113"/>
      <c r="O477" s="114">
        <v>2</v>
      </c>
      <c r="P477" s="5" t="s">
        <v>504</v>
      </c>
      <c r="Q477" s="5" t="s">
        <v>341</v>
      </c>
      <c r="R477" s="5" t="s">
        <v>504</v>
      </c>
      <c r="S477" s="5">
        <v>2</v>
      </c>
      <c r="T477" s="5" t="s">
        <v>177</v>
      </c>
      <c r="U477" s="151"/>
      <c r="V477" s="260">
        <v>1</v>
      </c>
      <c r="W477" s="113"/>
    </row>
    <row r="478" spans="2:23" s="3" customFormat="1" ht="37.5" x14ac:dyDescent="0.4">
      <c r="B478" s="6">
        <f t="shared" si="5"/>
        <v>466</v>
      </c>
      <c r="C478" s="6" t="s">
        <v>348</v>
      </c>
      <c r="D478" s="142" t="s">
        <v>464</v>
      </c>
      <c r="E478" s="337" t="s">
        <v>382</v>
      </c>
      <c r="F478" s="147" t="s">
        <v>497</v>
      </c>
      <c r="G478" s="147">
        <v>3</v>
      </c>
      <c r="H478" s="147">
        <v>10</v>
      </c>
      <c r="I478" s="110" t="str">
        <f ca="1">IF(INDIRECT("補記シート!D106")="","",INDIRECT("補記シート!D106"))</f>
        <v/>
      </c>
      <c r="J478" s="254"/>
      <c r="K478" s="114" t="s">
        <v>374</v>
      </c>
      <c r="L478" s="6" t="s">
        <v>164</v>
      </c>
      <c r="M478" s="118" t="s">
        <v>404</v>
      </c>
      <c r="N478" s="113"/>
      <c r="O478" s="114">
        <v>8</v>
      </c>
      <c r="P478" s="5" t="s">
        <v>504</v>
      </c>
      <c r="Q478" s="5" t="s">
        <v>341</v>
      </c>
      <c r="R478" s="5" t="s">
        <v>504</v>
      </c>
      <c r="S478" s="5">
        <v>8</v>
      </c>
      <c r="T478" s="5" t="s">
        <v>177</v>
      </c>
      <c r="U478" s="151"/>
      <c r="V478" s="260">
        <v>1</v>
      </c>
      <c r="W478" s="113"/>
    </row>
    <row r="479" spans="2:23" s="3" customFormat="1" ht="242.25" customHeight="1" x14ac:dyDescent="0.4">
      <c r="B479" s="4">
        <f t="shared" si="5"/>
        <v>467</v>
      </c>
      <c r="C479" s="4" t="s">
        <v>351</v>
      </c>
      <c r="D479" s="142" t="s">
        <v>464</v>
      </c>
      <c r="E479" s="337" t="s">
        <v>382</v>
      </c>
      <c r="F479" s="147" t="s">
        <v>497</v>
      </c>
      <c r="G479" s="147">
        <v>3</v>
      </c>
      <c r="H479" s="147">
        <v>11</v>
      </c>
      <c r="I479" s="110" t="str">
        <f ca="1">IF(AND(INDIRECT("間接口座管理機関に関する届出書!K29")="○",INDIRECT("間接口座管理機関に関する届出書!K25")="変更",I476&lt;&gt;"",I477&lt;&gt;""),2,"")</f>
        <v/>
      </c>
      <c r="J479" s="254"/>
      <c r="K479" s="114" t="s">
        <v>220</v>
      </c>
      <c r="L479" s="7" t="s">
        <v>354</v>
      </c>
      <c r="M479" s="396" t="s">
        <v>720</v>
      </c>
      <c r="N479" s="113"/>
      <c r="O479" s="114">
        <v>1</v>
      </c>
      <c r="P479" s="5" t="s">
        <v>504</v>
      </c>
      <c r="Q479" s="5" t="s">
        <v>341</v>
      </c>
      <c r="R479" s="5" t="s">
        <v>504</v>
      </c>
      <c r="S479" s="5">
        <v>1</v>
      </c>
      <c r="T479" s="5" t="s">
        <v>177</v>
      </c>
      <c r="U479" s="152"/>
      <c r="V479" s="260">
        <v>1</v>
      </c>
      <c r="W479" s="153"/>
    </row>
    <row r="480" spans="2:23" s="3" customFormat="1" x14ac:dyDescent="0.4">
      <c r="B480" s="6">
        <f t="shared" si="5"/>
        <v>468</v>
      </c>
      <c r="C480" s="4" t="s">
        <v>356</v>
      </c>
      <c r="D480" s="195" t="s">
        <v>160</v>
      </c>
      <c r="E480" s="109" t="s">
        <v>408</v>
      </c>
      <c r="F480" s="147" t="s">
        <v>497</v>
      </c>
      <c r="G480" s="147">
        <v>3</v>
      </c>
      <c r="H480" s="147">
        <v>12</v>
      </c>
      <c r="I480" s="110"/>
      <c r="J480" s="111"/>
      <c r="K480" s="445" t="s">
        <v>380</v>
      </c>
      <c r="L480" s="6" t="s">
        <v>164</v>
      </c>
      <c r="M480" s="186" t="s">
        <v>165</v>
      </c>
      <c r="N480" s="113"/>
      <c r="O480" s="114">
        <v>1</v>
      </c>
      <c r="P480" s="5" t="s">
        <v>504</v>
      </c>
      <c r="Q480" s="5" t="s">
        <v>358</v>
      </c>
      <c r="R480" s="5" t="s">
        <v>504</v>
      </c>
      <c r="S480" s="5">
        <v>1</v>
      </c>
      <c r="T480" s="5" t="s">
        <v>198</v>
      </c>
      <c r="U480" s="7"/>
      <c r="V480" s="260">
        <v>1</v>
      </c>
      <c r="W480" s="113"/>
    </row>
    <row r="481" spans="2:23" s="3" customFormat="1" ht="75" x14ac:dyDescent="0.4">
      <c r="B481" s="4">
        <f t="shared" si="5"/>
        <v>469</v>
      </c>
      <c r="C481" s="6" t="s">
        <v>359</v>
      </c>
      <c r="D481" s="142" t="s">
        <v>464</v>
      </c>
      <c r="E481" s="320" t="s">
        <v>409</v>
      </c>
      <c r="F481" s="147" t="s">
        <v>497</v>
      </c>
      <c r="G481" s="147">
        <v>3</v>
      </c>
      <c r="H481" s="147">
        <v>13</v>
      </c>
      <c r="I481" s="264" t="str">
        <f ca="1">IF(I479=1,TEXT(DATE(INDIRECT("間接口座管理機関に関する届出書!K26"),INDIRECT("間接口座管理機関に関する届出書!Q26"),INDIRECT("間接口座管理機関に関する届出書!W26")),"YYYYMMDD"),"")</f>
        <v/>
      </c>
      <c r="J481" s="254"/>
      <c r="K481" s="114" t="s">
        <v>220</v>
      </c>
      <c r="L481" s="7" t="s">
        <v>203</v>
      </c>
      <c r="M481" s="118" t="s">
        <v>474</v>
      </c>
      <c r="N481" s="113"/>
      <c r="O481" s="114">
        <v>8</v>
      </c>
      <c r="P481" s="5" t="s">
        <v>504</v>
      </c>
      <c r="Q481" s="5" t="s">
        <v>361</v>
      </c>
      <c r="R481" s="5" t="s">
        <v>504</v>
      </c>
      <c r="S481" s="5">
        <v>8</v>
      </c>
      <c r="T481" s="5" t="s">
        <v>177</v>
      </c>
      <c r="U481" s="7" t="s">
        <v>511</v>
      </c>
      <c r="V481" s="260">
        <v>1</v>
      </c>
      <c r="W481" s="153"/>
    </row>
    <row r="482" spans="2:23" s="3" customFormat="1" x14ac:dyDescent="0.4">
      <c r="B482" s="6">
        <f t="shared" si="5"/>
        <v>470</v>
      </c>
      <c r="C482" s="4" t="s">
        <v>362</v>
      </c>
      <c r="D482" s="195" t="s">
        <v>160</v>
      </c>
      <c r="E482" s="109" t="s">
        <v>408</v>
      </c>
      <c r="F482" s="147" t="s">
        <v>497</v>
      </c>
      <c r="G482" s="147">
        <v>3</v>
      </c>
      <c r="H482" s="147">
        <v>14</v>
      </c>
      <c r="I482" s="110"/>
      <c r="J482" s="254"/>
      <c r="K482" s="114" t="s">
        <v>380</v>
      </c>
      <c r="L482" s="6" t="s">
        <v>164</v>
      </c>
      <c r="M482" s="243" t="s">
        <v>385</v>
      </c>
      <c r="N482" s="324"/>
      <c r="O482" s="114">
        <v>1</v>
      </c>
      <c r="P482" s="5" t="s">
        <v>504</v>
      </c>
      <c r="Q482" s="5" t="s">
        <v>358</v>
      </c>
      <c r="R482" s="5" t="s">
        <v>504</v>
      </c>
      <c r="S482" s="5">
        <v>1</v>
      </c>
      <c r="T482" s="5" t="s">
        <v>198</v>
      </c>
      <c r="U482" s="146"/>
      <c r="V482" s="260">
        <v>1</v>
      </c>
      <c r="W482" s="155"/>
    </row>
    <row r="483" spans="2:23" s="3" customFormat="1" x14ac:dyDescent="0.4">
      <c r="B483" s="4">
        <f t="shared" si="5"/>
        <v>471</v>
      </c>
      <c r="C483" s="4" t="s">
        <v>363</v>
      </c>
      <c r="D483" s="142" t="s">
        <v>464</v>
      </c>
      <c r="E483" s="320" t="s">
        <v>409</v>
      </c>
      <c r="F483" s="147" t="s">
        <v>497</v>
      </c>
      <c r="G483" s="147">
        <v>3</v>
      </c>
      <c r="H483" s="147">
        <v>15</v>
      </c>
      <c r="I483" s="110">
        <v>29991231</v>
      </c>
      <c r="J483" s="254"/>
      <c r="K483" s="114" t="s">
        <v>380</v>
      </c>
      <c r="L483" s="6" t="s">
        <v>164</v>
      </c>
      <c r="M483" s="243" t="s">
        <v>413</v>
      </c>
      <c r="N483" s="324"/>
      <c r="O483" s="114">
        <v>8</v>
      </c>
      <c r="P483" s="5" t="s">
        <v>504</v>
      </c>
      <c r="Q483" s="5" t="s">
        <v>358</v>
      </c>
      <c r="R483" s="5" t="s">
        <v>504</v>
      </c>
      <c r="S483" s="5">
        <v>8</v>
      </c>
      <c r="T483" s="5" t="s">
        <v>177</v>
      </c>
      <c r="U483" s="146"/>
      <c r="V483" s="260">
        <v>1</v>
      </c>
      <c r="W483" s="155"/>
    </row>
    <row r="484" spans="2:23" s="3" customFormat="1" x14ac:dyDescent="0.4">
      <c r="B484" s="6">
        <f t="shared" si="5"/>
        <v>472</v>
      </c>
      <c r="C484" s="126" t="s">
        <v>253</v>
      </c>
      <c r="D484" s="195" t="s">
        <v>160</v>
      </c>
      <c r="E484" s="109" t="s">
        <v>408</v>
      </c>
      <c r="F484" s="147" t="s">
        <v>497</v>
      </c>
      <c r="G484" s="147">
        <v>3</v>
      </c>
      <c r="H484" s="147">
        <v>16</v>
      </c>
      <c r="I484" s="110"/>
      <c r="J484" s="254"/>
      <c r="K484" s="114" t="s">
        <v>380</v>
      </c>
      <c r="L484" s="6" t="s">
        <v>164</v>
      </c>
      <c r="M484" s="243" t="s">
        <v>385</v>
      </c>
      <c r="N484" s="324"/>
      <c r="O484" s="114">
        <v>1</v>
      </c>
      <c r="P484" s="5" t="s">
        <v>504</v>
      </c>
      <c r="Q484" s="5" t="s">
        <v>358</v>
      </c>
      <c r="R484" s="5" t="s">
        <v>504</v>
      </c>
      <c r="S484" s="5">
        <v>1</v>
      </c>
      <c r="T484" s="5" t="s">
        <v>198</v>
      </c>
      <c r="U484" s="146"/>
      <c r="V484" s="260">
        <v>1</v>
      </c>
      <c r="W484" s="155"/>
    </row>
    <row r="485" spans="2:23" s="3" customFormat="1" ht="93.75" x14ac:dyDescent="0.4">
      <c r="B485" s="4">
        <f t="shared" si="5"/>
        <v>473</v>
      </c>
      <c r="C485" s="4" t="s">
        <v>416</v>
      </c>
      <c r="D485" s="142" t="s">
        <v>464</v>
      </c>
      <c r="E485" s="320" t="s">
        <v>409</v>
      </c>
      <c r="F485" s="147" t="s">
        <v>497</v>
      </c>
      <c r="G485" s="147">
        <v>3</v>
      </c>
      <c r="H485" s="147">
        <v>17</v>
      </c>
      <c r="I485" s="110" t="str">
        <f ca="1">IF(INDIRECT("補記シート!D107")="","",INDIRECT("補記シート!D107"))</f>
        <v/>
      </c>
      <c r="J485" s="111"/>
      <c r="K485" s="434" t="s">
        <v>374</v>
      </c>
      <c r="L485" s="6" t="s">
        <v>164</v>
      </c>
      <c r="M485" s="118" t="s">
        <v>276</v>
      </c>
      <c r="N485" s="113"/>
      <c r="O485" s="114">
        <v>7</v>
      </c>
      <c r="P485" s="5" t="s">
        <v>504</v>
      </c>
      <c r="Q485" s="5" t="s">
        <v>361</v>
      </c>
      <c r="R485" s="5" t="s">
        <v>504</v>
      </c>
      <c r="S485" s="5">
        <v>7</v>
      </c>
      <c r="T485" s="5" t="s">
        <v>186</v>
      </c>
      <c r="U485" s="7" t="s">
        <v>516</v>
      </c>
      <c r="V485" s="260">
        <v>1</v>
      </c>
      <c r="W485" s="155"/>
    </row>
    <row r="486" spans="2:23" s="3" customFormat="1" x14ac:dyDescent="0.4">
      <c r="B486" s="6">
        <f t="shared" si="5"/>
        <v>474</v>
      </c>
      <c r="C486" s="263" t="s">
        <v>712</v>
      </c>
      <c r="D486" s="195" t="s">
        <v>160</v>
      </c>
      <c r="E486" s="109" t="s">
        <v>408</v>
      </c>
      <c r="F486" s="147" t="s">
        <v>497</v>
      </c>
      <c r="G486" s="147">
        <v>3</v>
      </c>
      <c r="H486" s="147">
        <v>18</v>
      </c>
      <c r="I486" s="110"/>
      <c r="J486" s="254"/>
      <c r="K486" s="114" t="s">
        <v>380</v>
      </c>
      <c r="L486" s="6" t="s">
        <v>164</v>
      </c>
      <c r="M486" s="243" t="s">
        <v>385</v>
      </c>
      <c r="N486" s="324"/>
      <c r="O486" s="114">
        <v>1</v>
      </c>
      <c r="P486" s="5" t="s">
        <v>504</v>
      </c>
      <c r="Q486" s="5" t="s">
        <v>358</v>
      </c>
      <c r="R486" s="5" t="s">
        <v>504</v>
      </c>
      <c r="S486" s="5">
        <v>1</v>
      </c>
      <c r="T486" s="5" t="s">
        <v>198</v>
      </c>
      <c r="U486" s="190"/>
      <c r="V486" s="260">
        <v>1</v>
      </c>
      <c r="W486" s="113"/>
    </row>
    <row r="487" spans="2:23" s="3" customFormat="1" ht="56.25" x14ac:dyDescent="0.4">
      <c r="B487" s="4">
        <f t="shared" si="5"/>
        <v>475</v>
      </c>
      <c r="C487" s="263" t="s">
        <v>713</v>
      </c>
      <c r="D487" s="142" t="s">
        <v>464</v>
      </c>
      <c r="E487" s="320" t="s">
        <v>409</v>
      </c>
      <c r="F487" s="147" t="s">
        <v>497</v>
      </c>
      <c r="G487" s="147">
        <v>3</v>
      </c>
      <c r="H487" s="147">
        <v>19</v>
      </c>
      <c r="I487" s="110" t="str">
        <f ca="1">IF(INDIRECT("補記シート!D108")="","",INDIRECT("補記シート!D108"))</f>
        <v/>
      </c>
      <c r="J487" s="111"/>
      <c r="K487" s="434" t="s">
        <v>374</v>
      </c>
      <c r="L487" s="6" t="s">
        <v>164</v>
      </c>
      <c r="M487" s="7" t="s">
        <v>258</v>
      </c>
      <c r="N487" s="113" t="s">
        <v>259</v>
      </c>
      <c r="O487" s="114">
        <v>2</v>
      </c>
      <c r="P487" s="5" t="s">
        <v>504</v>
      </c>
      <c r="Q487" s="5" t="s">
        <v>361</v>
      </c>
      <c r="R487" s="5" t="s">
        <v>504</v>
      </c>
      <c r="S487" s="5">
        <v>2</v>
      </c>
      <c r="T487" s="5" t="s">
        <v>181</v>
      </c>
      <c r="U487" s="7" t="s">
        <v>479</v>
      </c>
      <c r="V487" s="260">
        <v>1</v>
      </c>
      <c r="W487" s="155"/>
    </row>
    <row r="488" spans="2:23" s="3" customFormat="1" x14ac:dyDescent="0.4">
      <c r="B488" s="6">
        <f t="shared" si="5"/>
        <v>476</v>
      </c>
      <c r="C488" s="4" t="s">
        <v>421</v>
      </c>
      <c r="D488" s="195" t="s">
        <v>160</v>
      </c>
      <c r="E488" s="109" t="s">
        <v>408</v>
      </c>
      <c r="F488" s="147" t="s">
        <v>497</v>
      </c>
      <c r="G488" s="147">
        <v>3</v>
      </c>
      <c r="H488" s="147">
        <v>20</v>
      </c>
      <c r="I488" s="110"/>
      <c r="J488" s="254"/>
      <c r="K488" s="114" t="s">
        <v>380</v>
      </c>
      <c r="L488" s="6" t="s">
        <v>164</v>
      </c>
      <c r="M488" s="243" t="s">
        <v>385</v>
      </c>
      <c r="N488" s="324"/>
      <c r="O488" s="114">
        <v>1</v>
      </c>
      <c r="P488" s="5" t="s">
        <v>504</v>
      </c>
      <c r="Q488" s="5" t="s">
        <v>358</v>
      </c>
      <c r="R488" s="5" t="s">
        <v>504</v>
      </c>
      <c r="S488" s="5">
        <v>1</v>
      </c>
      <c r="T488" s="5" t="s">
        <v>198</v>
      </c>
      <c r="U488" s="7"/>
      <c r="V488" s="260">
        <v>1</v>
      </c>
      <c r="W488" s="113"/>
    </row>
    <row r="489" spans="2:23" s="3" customFormat="1" ht="37.5" x14ac:dyDescent="0.4">
      <c r="B489" s="4">
        <f t="shared" si="5"/>
        <v>477</v>
      </c>
      <c r="C489" s="4" t="s">
        <v>422</v>
      </c>
      <c r="D489" s="142" t="s">
        <v>464</v>
      </c>
      <c r="E489" s="320" t="s">
        <v>409</v>
      </c>
      <c r="F489" s="147" t="s">
        <v>497</v>
      </c>
      <c r="G489" s="147">
        <v>3</v>
      </c>
      <c r="H489" s="147">
        <v>21</v>
      </c>
      <c r="I489" s="110" t="str">
        <f ca="1">IF(INDIRECT("補記シート!D109")="","",INDIRECT("補記シート!D109"))</f>
        <v/>
      </c>
      <c r="J489" s="111"/>
      <c r="K489" s="434" t="s">
        <v>374</v>
      </c>
      <c r="L489" s="6" t="s">
        <v>164</v>
      </c>
      <c r="M489" s="118" t="s">
        <v>423</v>
      </c>
      <c r="N489" s="113"/>
      <c r="O489" s="114">
        <v>2</v>
      </c>
      <c r="P489" s="5" t="s">
        <v>504</v>
      </c>
      <c r="Q489" s="5" t="s">
        <v>358</v>
      </c>
      <c r="R489" s="5" t="s">
        <v>504</v>
      </c>
      <c r="S489" s="5">
        <v>2</v>
      </c>
      <c r="T489" s="5" t="s">
        <v>177</v>
      </c>
      <c r="U489" s="262"/>
      <c r="V489" s="260">
        <v>1</v>
      </c>
      <c r="W489" s="270"/>
    </row>
    <row r="490" spans="2:23" x14ac:dyDescent="0.4">
      <c r="B490" s="239">
        <f t="shared" si="5"/>
        <v>478</v>
      </c>
      <c r="C490" s="319" t="s">
        <v>370</v>
      </c>
      <c r="D490" s="195" t="s">
        <v>160</v>
      </c>
      <c r="E490" s="340" t="s">
        <v>382</v>
      </c>
      <c r="F490" s="147" t="s">
        <v>497</v>
      </c>
      <c r="G490" s="147">
        <v>3</v>
      </c>
      <c r="H490" s="147">
        <v>22</v>
      </c>
      <c r="I490" s="273"/>
      <c r="J490" s="245"/>
      <c r="K490" s="248" t="s">
        <v>380</v>
      </c>
      <c r="L490" s="6" t="s">
        <v>164</v>
      </c>
      <c r="M490" s="243" t="s">
        <v>385</v>
      </c>
      <c r="N490" s="324"/>
      <c r="O490" s="201" t="s">
        <v>425</v>
      </c>
      <c r="P490" s="191" t="s">
        <v>504</v>
      </c>
      <c r="Q490" s="276"/>
      <c r="R490" s="276"/>
      <c r="S490" s="276"/>
      <c r="T490" s="276"/>
      <c r="U490" s="277"/>
      <c r="V490" s="260">
        <v>1</v>
      </c>
      <c r="W490" s="278"/>
    </row>
    <row r="491" spans="2:23" ht="37.5" x14ac:dyDescent="0.4">
      <c r="B491" s="4">
        <f t="shared" si="5"/>
        <v>479</v>
      </c>
      <c r="C491" s="6" t="s">
        <v>426</v>
      </c>
      <c r="D491" s="195" t="s">
        <v>160</v>
      </c>
      <c r="E491" s="320" t="s">
        <v>315</v>
      </c>
      <c r="F491" s="147" t="s">
        <v>497</v>
      </c>
      <c r="G491" s="147">
        <v>3</v>
      </c>
      <c r="H491" s="147">
        <v>23</v>
      </c>
      <c r="I491" s="110" t="str">
        <f ca="1">IF(INDIRECT("間接口座管理機関に関する届出書!K30")="","",INDIRECT("間接口座管理機関に関する届出書!K30"))</f>
        <v/>
      </c>
      <c r="J491" s="254"/>
      <c r="K491" s="189" t="s">
        <v>184</v>
      </c>
      <c r="L491" s="7" t="s">
        <v>428</v>
      </c>
      <c r="M491" s="118" t="s">
        <v>222</v>
      </c>
      <c r="N491" s="113"/>
      <c r="O491" s="114">
        <v>5</v>
      </c>
      <c r="P491" s="5" t="s">
        <v>504</v>
      </c>
      <c r="Q491" s="280"/>
      <c r="R491" s="280"/>
      <c r="S491" s="280"/>
      <c r="T491" s="280"/>
      <c r="U491" s="281"/>
      <c r="V491" s="260">
        <v>1</v>
      </c>
      <c r="W491" s="324"/>
    </row>
    <row r="492" spans="2:23" s="3" customFormat="1" x14ac:dyDescent="0.4">
      <c r="B492" s="4">
        <f t="shared" ref="B492:B510" si="6">ROW()-12</f>
        <v>480</v>
      </c>
      <c r="C492" s="4" t="s">
        <v>429</v>
      </c>
      <c r="D492" s="195" t="s">
        <v>160</v>
      </c>
      <c r="E492" s="320" t="s">
        <v>382</v>
      </c>
      <c r="F492" s="147" t="s">
        <v>497</v>
      </c>
      <c r="G492" s="147">
        <v>3</v>
      </c>
      <c r="H492" s="147">
        <v>24</v>
      </c>
      <c r="I492" s="110"/>
      <c r="J492" s="111"/>
      <c r="K492" s="434" t="s">
        <v>520</v>
      </c>
      <c r="L492" s="6" t="s">
        <v>164</v>
      </c>
      <c r="M492" s="243" t="s">
        <v>385</v>
      </c>
      <c r="N492" s="324"/>
      <c r="O492" s="189" t="s">
        <v>425</v>
      </c>
      <c r="P492" s="5" t="s">
        <v>504</v>
      </c>
      <c r="Q492" s="283"/>
      <c r="R492" s="283"/>
      <c r="S492" s="283"/>
      <c r="T492" s="283"/>
      <c r="U492" s="277"/>
      <c r="V492" s="260">
        <v>1</v>
      </c>
      <c r="W492" s="278"/>
    </row>
    <row r="493" spans="2:23" s="3" customFormat="1" ht="37.5" x14ac:dyDescent="0.4">
      <c r="B493" s="4">
        <f t="shared" si="6"/>
        <v>481</v>
      </c>
      <c r="C493" s="263" t="s">
        <v>432</v>
      </c>
      <c r="D493" s="195" t="s">
        <v>160</v>
      </c>
      <c r="E493" s="320" t="s">
        <v>315</v>
      </c>
      <c r="F493" s="147" t="s">
        <v>497</v>
      </c>
      <c r="G493" s="147">
        <v>3</v>
      </c>
      <c r="H493" s="147">
        <v>25</v>
      </c>
      <c r="I493" s="264" t="str">
        <f ca="1">IF(INDIRECT("間接口座管理機関に関する届出書!T55")="","",INDIRECT("間接口座管理機関に関する届出書!T55"))</f>
        <v/>
      </c>
      <c r="J493" s="111"/>
      <c r="K493" s="268" t="s">
        <v>243</v>
      </c>
      <c r="L493" s="104" t="s">
        <v>221</v>
      </c>
      <c r="M493" s="7" t="s">
        <v>222</v>
      </c>
      <c r="N493" s="113"/>
      <c r="O493" s="114">
        <v>5</v>
      </c>
      <c r="P493" s="5" t="s">
        <v>504</v>
      </c>
      <c r="Q493" s="283"/>
      <c r="R493" s="283"/>
      <c r="S493" s="283"/>
      <c r="T493" s="283"/>
      <c r="U493" s="285"/>
      <c r="V493" s="260">
        <v>1</v>
      </c>
      <c r="W493" s="286"/>
    </row>
    <row r="494" spans="2:23" s="3" customFormat="1" ht="37.5" x14ac:dyDescent="0.4">
      <c r="B494" s="4">
        <f t="shared" si="6"/>
        <v>482</v>
      </c>
      <c r="C494" s="4" t="s">
        <v>434</v>
      </c>
      <c r="D494" s="195" t="s">
        <v>160</v>
      </c>
      <c r="E494" s="320" t="s">
        <v>315</v>
      </c>
      <c r="F494" s="147" t="s">
        <v>497</v>
      </c>
      <c r="G494" s="147">
        <v>3</v>
      </c>
      <c r="H494" s="147">
        <v>26</v>
      </c>
      <c r="I494" s="110" t="str">
        <f ca="1">IF(INDIRECT("補記シート!D110")="","",INDIRECT("補記シート!D110"))</f>
        <v/>
      </c>
      <c r="J494" s="111"/>
      <c r="K494" s="434" t="s">
        <v>374</v>
      </c>
      <c r="L494" s="6" t="s">
        <v>164</v>
      </c>
      <c r="M494" s="118" t="s">
        <v>276</v>
      </c>
      <c r="N494" s="113"/>
      <c r="O494" s="114">
        <v>7</v>
      </c>
      <c r="P494" s="5" t="s">
        <v>504</v>
      </c>
      <c r="Q494" s="283"/>
      <c r="R494" s="283"/>
      <c r="S494" s="283"/>
      <c r="T494" s="283"/>
      <c r="U494" s="285"/>
      <c r="V494" s="260">
        <v>1</v>
      </c>
      <c r="W494" s="286"/>
    </row>
    <row r="495" spans="2:23" s="3" customFormat="1" x14ac:dyDescent="0.4">
      <c r="B495" s="4">
        <f t="shared" si="6"/>
        <v>483</v>
      </c>
      <c r="C495" s="4" t="s">
        <v>435</v>
      </c>
      <c r="D495" s="195" t="s">
        <v>160</v>
      </c>
      <c r="E495" s="320" t="s">
        <v>382</v>
      </c>
      <c r="F495" s="147" t="s">
        <v>497</v>
      </c>
      <c r="G495" s="147">
        <v>3</v>
      </c>
      <c r="H495" s="147">
        <v>27</v>
      </c>
      <c r="I495" s="110"/>
      <c r="J495" s="111"/>
      <c r="K495" s="434" t="s">
        <v>520</v>
      </c>
      <c r="L495" s="6" t="s">
        <v>164</v>
      </c>
      <c r="M495" s="243" t="s">
        <v>385</v>
      </c>
      <c r="N495" s="324"/>
      <c r="O495" s="189" t="s">
        <v>425</v>
      </c>
      <c r="P495" s="5" t="s">
        <v>504</v>
      </c>
      <c r="Q495" s="283"/>
      <c r="R495" s="283"/>
      <c r="S495" s="283"/>
      <c r="T495" s="283"/>
      <c r="U495" s="259"/>
      <c r="V495" s="260">
        <v>1</v>
      </c>
      <c r="W495" s="318"/>
    </row>
    <row r="496" spans="2:23" s="3" customFormat="1" ht="37.5" x14ac:dyDescent="0.4">
      <c r="B496" s="4">
        <f t="shared" si="6"/>
        <v>484</v>
      </c>
      <c r="C496" s="263" t="s">
        <v>436</v>
      </c>
      <c r="D496" s="195" t="s">
        <v>160</v>
      </c>
      <c r="E496" s="320" t="s">
        <v>315</v>
      </c>
      <c r="F496" s="147" t="s">
        <v>497</v>
      </c>
      <c r="G496" s="147">
        <v>3</v>
      </c>
      <c r="H496" s="147">
        <v>28</v>
      </c>
      <c r="I496" s="264" t="str">
        <f ca="1">IF(INDIRECT("間接口座管理機関に関する届出書!T59")="","",INDIRECT("間接口座管理機関に関する届出書!T59"))</f>
        <v/>
      </c>
      <c r="J496" s="111"/>
      <c r="K496" s="114" t="s">
        <v>243</v>
      </c>
      <c r="L496" s="6" t="s">
        <v>221</v>
      </c>
      <c r="M496" s="7" t="s">
        <v>222</v>
      </c>
      <c r="N496" s="113"/>
      <c r="O496" s="114">
        <v>5</v>
      </c>
      <c r="P496" s="5" t="s">
        <v>504</v>
      </c>
      <c r="Q496" s="283"/>
      <c r="R496" s="283"/>
      <c r="S496" s="283"/>
      <c r="T496" s="283"/>
      <c r="U496" s="259"/>
      <c r="V496" s="260">
        <v>1</v>
      </c>
      <c r="W496" s="318"/>
    </row>
    <row r="497" spans="2:23" s="3" customFormat="1" ht="37.5" x14ac:dyDescent="0.4">
      <c r="B497" s="4">
        <f t="shared" si="6"/>
        <v>485</v>
      </c>
      <c r="C497" s="4" t="s">
        <v>437</v>
      </c>
      <c r="D497" s="195" t="s">
        <v>160</v>
      </c>
      <c r="E497" s="320" t="s">
        <v>315</v>
      </c>
      <c r="F497" s="147" t="s">
        <v>497</v>
      </c>
      <c r="G497" s="147">
        <v>3</v>
      </c>
      <c r="H497" s="147">
        <v>29</v>
      </c>
      <c r="I497" s="110" t="str">
        <f ca="1">IF(INDIRECT("補記シート!D111")="","",INDIRECT("補記シート!D111"))</f>
        <v/>
      </c>
      <c r="J497" s="111"/>
      <c r="K497" s="434" t="s">
        <v>374</v>
      </c>
      <c r="L497" s="6" t="s">
        <v>164</v>
      </c>
      <c r="M497" s="118" t="s">
        <v>276</v>
      </c>
      <c r="N497" s="113"/>
      <c r="O497" s="114">
        <v>7</v>
      </c>
      <c r="P497" s="5" t="s">
        <v>504</v>
      </c>
      <c r="Q497" s="283"/>
      <c r="R497" s="283"/>
      <c r="S497" s="283"/>
      <c r="T497" s="283"/>
      <c r="U497" s="259"/>
      <c r="V497" s="260">
        <v>1</v>
      </c>
      <c r="W497" s="318"/>
    </row>
    <row r="498" spans="2:23" s="3" customFormat="1" x14ac:dyDescent="0.4">
      <c r="B498" s="4">
        <f t="shared" si="6"/>
        <v>486</v>
      </c>
      <c r="C498" s="4" t="s">
        <v>438</v>
      </c>
      <c r="D498" s="195" t="s">
        <v>160</v>
      </c>
      <c r="E498" s="320" t="s">
        <v>382</v>
      </c>
      <c r="F498" s="147" t="s">
        <v>497</v>
      </c>
      <c r="G498" s="147">
        <v>3</v>
      </c>
      <c r="H498" s="147">
        <v>30</v>
      </c>
      <c r="I498" s="110"/>
      <c r="J498" s="111"/>
      <c r="K498" s="434" t="s">
        <v>520</v>
      </c>
      <c r="L498" s="6" t="s">
        <v>164</v>
      </c>
      <c r="M498" s="243" t="s">
        <v>385</v>
      </c>
      <c r="N498" s="324"/>
      <c r="O498" s="189" t="s">
        <v>425</v>
      </c>
      <c r="P498" s="5" t="s">
        <v>504</v>
      </c>
      <c r="Q498" s="283"/>
      <c r="R498" s="283"/>
      <c r="S498" s="283"/>
      <c r="T498" s="283"/>
      <c r="U498" s="262"/>
      <c r="V498" s="260">
        <v>1</v>
      </c>
      <c r="W498" s="270"/>
    </row>
    <row r="499" spans="2:23" s="3" customFormat="1" ht="37.5" x14ac:dyDescent="0.4">
      <c r="B499" s="4">
        <f t="shared" si="6"/>
        <v>487</v>
      </c>
      <c r="C499" s="4" t="s">
        <v>440</v>
      </c>
      <c r="D499" s="195" t="s">
        <v>160</v>
      </c>
      <c r="E499" s="320" t="s">
        <v>315</v>
      </c>
      <c r="F499" s="147" t="s">
        <v>497</v>
      </c>
      <c r="G499" s="147">
        <v>3</v>
      </c>
      <c r="H499" s="147">
        <v>31</v>
      </c>
      <c r="I499" s="264" t="str">
        <f ca="1">IF(INDIRECT("間接口座管理機関に関する届出書!T60")="","",INDIRECT("間接口座管理機関に関する届出書!T60"))</f>
        <v/>
      </c>
      <c r="J499" s="111"/>
      <c r="K499" s="114" t="s">
        <v>243</v>
      </c>
      <c r="L499" s="6" t="s">
        <v>221</v>
      </c>
      <c r="M499" s="7" t="s">
        <v>222</v>
      </c>
      <c r="N499" s="113"/>
      <c r="O499" s="114">
        <v>5</v>
      </c>
      <c r="P499" s="5" t="s">
        <v>504</v>
      </c>
      <c r="Q499" s="283"/>
      <c r="R499" s="283"/>
      <c r="S499" s="283"/>
      <c r="T499" s="283"/>
      <c r="U499" s="146"/>
      <c r="V499" s="260">
        <v>1</v>
      </c>
      <c r="W499" s="155"/>
    </row>
    <row r="500" spans="2:23" s="3" customFormat="1" ht="37.5" x14ac:dyDescent="0.4">
      <c r="B500" s="4">
        <f t="shared" si="6"/>
        <v>488</v>
      </c>
      <c r="C500" s="4" t="s">
        <v>441</v>
      </c>
      <c r="D500" s="195" t="s">
        <v>160</v>
      </c>
      <c r="E500" s="320" t="s">
        <v>315</v>
      </c>
      <c r="F500" s="147" t="s">
        <v>497</v>
      </c>
      <c r="G500" s="147">
        <v>3</v>
      </c>
      <c r="H500" s="147">
        <v>32</v>
      </c>
      <c r="I500" s="110" t="str">
        <f ca="1">IF(INDIRECT("補記シート!D112")="","",INDIRECT("補記シート!D112"))</f>
        <v/>
      </c>
      <c r="J500" s="111"/>
      <c r="K500" s="434" t="s">
        <v>374</v>
      </c>
      <c r="L500" s="6" t="s">
        <v>164</v>
      </c>
      <c r="M500" s="118" t="s">
        <v>276</v>
      </c>
      <c r="N500" s="113"/>
      <c r="O500" s="114">
        <v>7</v>
      </c>
      <c r="P500" s="5" t="s">
        <v>504</v>
      </c>
      <c r="Q500" s="283"/>
      <c r="R500" s="283"/>
      <c r="S500" s="283"/>
      <c r="T500" s="283"/>
      <c r="U500" s="151"/>
      <c r="V500" s="260">
        <v>1</v>
      </c>
      <c r="W500" s="113"/>
    </row>
    <row r="501" spans="2:23" s="3" customFormat="1" x14ac:dyDescent="0.4">
      <c r="B501" s="4">
        <f t="shared" si="6"/>
        <v>489</v>
      </c>
      <c r="C501" s="4" t="s">
        <v>443</v>
      </c>
      <c r="D501" s="195" t="s">
        <v>160</v>
      </c>
      <c r="E501" s="320" t="s">
        <v>382</v>
      </c>
      <c r="F501" s="147" t="s">
        <v>497</v>
      </c>
      <c r="G501" s="147">
        <v>3</v>
      </c>
      <c r="H501" s="147">
        <v>33</v>
      </c>
      <c r="I501" s="110"/>
      <c r="J501" s="111"/>
      <c r="K501" s="434" t="s">
        <v>520</v>
      </c>
      <c r="L501" s="6" t="s">
        <v>164</v>
      </c>
      <c r="M501" s="243" t="s">
        <v>385</v>
      </c>
      <c r="N501" s="324"/>
      <c r="O501" s="189" t="s">
        <v>425</v>
      </c>
      <c r="P501" s="5" t="s">
        <v>504</v>
      </c>
      <c r="Q501" s="283"/>
      <c r="R501" s="283"/>
      <c r="S501" s="283"/>
      <c r="T501" s="283"/>
      <c r="U501" s="151"/>
      <c r="V501" s="260">
        <v>1</v>
      </c>
      <c r="W501" s="113"/>
    </row>
    <row r="502" spans="2:23" s="3" customFormat="1" ht="37.5" x14ac:dyDescent="0.4">
      <c r="B502" s="4">
        <f t="shared" si="6"/>
        <v>490</v>
      </c>
      <c r="C502" s="4" t="s">
        <v>445</v>
      </c>
      <c r="D502" s="195" t="s">
        <v>160</v>
      </c>
      <c r="E502" s="320" t="s">
        <v>315</v>
      </c>
      <c r="F502" s="147" t="s">
        <v>497</v>
      </c>
      <c r="G502" s="147">
        <v>3</v>
      </c>
      <c r="H502" s="147">
        <v>34</v>
      </c>
      <c r="I502" s="264" t="str">
        <f ca="1">IF(INDIRECT("間接口座管理機関に関する届出書!T61")="","",INDIRECT("間接口座管理機関に関する届出書!T61"))</f>
        <v/>
      </c>
      <c r="J502" s="111"/>
      <c r="K502" s="114" t="s">
        <v>243</v>
      </c>
      <c r="L502" s="6" t="s">
        <v>221</v>
      </c>
      <c r="M502" s="7" t="s">
        <v>222</v>
      </c>
      <c r="N502" s="113"/>
      <c r="O502" s="114">
        <v>5</v>
      </c>
      <c r="P502" s="5" t="s">
        <v>504</v>
      </c>
      <c r="Q502" s="283"/>
      <c r="R502" s="283"/>
      <c r="S502" s="283"/>
      <c r="T502" s="283"/>
      <c r="U502" s="152"/>
      <c r="V502" s="260">
        <v>1</v>
      </c>
      <c r="W502" s="153"/>
    </row>
    <row r="503" spans="2:23" s="3" customFormat="1" ht="56.25" x14ac:dyDescent="0.4">
      <c r="B503" s="4">
        <f t="shared" si="6"/>
        <v>491</v>
      </c>
      <c r="C503" s="136" t="s">
        <v>314</v>
      </c>
      <c r="D503" s="195" t="s">
        <v>160</v>
      </c>
      <c r="E503" s="320" t="s">
        <v>315</v>
      </c>
      <c r="F503" s="147" t="s">
        <v>497</v>
      </c>
      <c r="G503" s="147">
        <v>3</v>
      </c>
      <c r="H503" s="147">
        <v>35</v>
      </c>
      <c r="I503" s="394" t="str">
        <f ca="1">IF(INDIRECT("間接口座管理機関に関する届出書!K48")="","",INDIRECT("間接口座管理機関に関する届出書!K48"))</f>
        <v/>
      </c>
      <c r="J503" s="148"/>
      <c r="K503" s="434" t="s">
        <v>243</v>
      </c>
      <c r="L503" s="119" t="s">
        <v>216</v>
      </c>
      <c r="M503" s="7" t="s">
        <v>222</v>
      </c>
      <c r="N503" s="398"/>
      <c r="O503" s="149">
        <v>30</v>
      </c>
      <c r="P503" s="5" t="s">
        <v>504</v>
      </c>
      <c r="Q503" s="283"/>
      <c r="R503" s="283"/>
      <c r="S503" s="283"/>
      <c r="T503" s="283"/>
      <c r="U503" s="151"/>
      <c r="V503" s="260">
        <v>1</v>
      </c>
      <c r="W503" s="113"/>
    </row>
    <row r="504" spans="2:23" ht="56.25" x14ac:dyDescent="0.4">
      <c r="B504" s="4">
        <f t="shared" si="6"/>
        <v>492</v>
      </c>
      <c r="C504" s="136" t="s">
        <v>316</v>
      </c>
      <c r="D504" s="195" t="s">
        <v>160</v>
      </c>
      <c r="E504" s="320" t="s">
        <v>315</v>
      </c>
      <c r="F504" s="147" t="s">
        <v>497</v>
      </c>
      <c r="G504" s="147">
        <v>3</v>
      </c>
      <c r="H504" s="147">
        <v>36</v>
      </c>
      <c r="I504" s="187" t="str">
        <f ca="1">IF(INDIRECT("間接口座管理機関に関する届出書!K49")="","",INDIRECT("間接口座管理機関に関する届出書!K49"))</f>
        <v/>
      </c>
      <c r="J504" s="417"/>
      <c r="K504" s="114" t="s">
        <v>243</v>
      </c>
      <c r="L504" s="119" t="s">
        <v>216</v>
      </c>
      <c r="M504" s="7" t="s">
        <v>222</v>
      </c>
      <c r="N504" s="398"/>
      <c r="O504" s="149">
        <v>30</v>
      </c>
      <c r="P504" s="5" t="s">
        <v>504</v>
      </c>
      <c r="Q504" s="283"/>
      <c r="R504" s="283"/>
      <c r="S504" s="283"/>
      <c r="T504" s="283"/>
      <c r="U504" s="152"/>
      <c r="V504" s="260">
        <v>1</v>
      </c>
      <c r="W504" s="153"/>
    </row>
    <row r="505" spans="2:23" ht="56.25" x14ac:dyDescent="0.4">
      <c r="B505" s="4">
        <f t="shared" si="6"/>
        <v>493</v>
      </c>
      <c r="C505" s="136" t="s">
        <v>318</v>
      </c>
      <c r="D505" s="195" t="s">
        <v>160</v>
      </c>
      <c r="E505" s="320" t="s">
        <v>315</v>
      </c>
      <c r="F505" s="147" t="s">
        <v>497</v>
      </c>
      <c r="G505" s="147">
        <v>3</v>
      </c>
      <c r="H505" s="147">
        <v>37</v>
      </c>
      <c r="I505" s="187" t="str">
        <f ca="1">IF(INDIRECT("間接口座管理機関に関する届出書!K50")="","",INDIRECT("間接口座管理機関に関する届出書!K50"))</f>
        <v/>
      </c>
      <c r="J505" s="417"/>
      <c r="K505" s="114" t="s">
        <v>243</v>
      </c>
      <c r="L505" s="119" t="s">
        <v>216</v>
      </c>
      <c r="M505" s="7" t="s">
        <v>222</v>
      </c>
      <c r="N505" s="398"/>
      <c r="O505" s="149">
        <v>30</v>
      </c>
      <c r="P505" s="5" t="s">
        <v>504</v>
      </c>
      <c r="Q505" s="283"/>
      <c r="R505" s="283"/>
      <c r="S505" s="283"/>
      <c r="T505" s="283"/>
      <c r="U505" s="146"/>
      <c r="V505" s="260">
        <v>1</v>
      </c>
      <c r="W505" s="155"/>
    </row>
    <row r="506" spans="2:23" ht="37.5" x14ac:dyDescent="0.4">
      <c r="B506" s="4">
        <f t="shared" si="6"/>
        <v>494</v>
      </c>
      <c r="C506" s="4" t="s">
        <v>447</v>
      </c>
      <c r="D506" s="195" t="s">
        <v>160</v>
      </c>
      <c r="E506" s="109" t="s">
        <v>382</v>
      </c>
      <c r="F506" s="147" t="s">
        <v>497</v>
      </c>
      <c r="G506" s="147">
        <v>3</v>
      </c>
      <c r="H506" s="147">
        <v>38</v>
      </c>
      <c r="I506" s="110" t="str">
        <f ca="1">IF(INDIRECT("補記シート!D113")="","",INDIRECT("補記シート!D113"))</f>
        <v/>
      </c>
      <c r="J506" s="111"/>
      <c r="K506" s="434" t="s">
        <v>374</v>
      </c>
      <c r="L506" s="6" t="s">
        <v>164</v>
      </c>
      <c r="M506" s="118" t="s">
        <v>448</v>
      </c>
      <c r="N506" s="113"/>
      <c r="O506" s="114">
        <v>10</v>
      </c>
      <c r="P506" s="5" t="s">
        <v>504</v>
      </c>
      <c r="Q506" s="283"/>
      <c r="R506" s="283"/>
      <c r="S506" s="283"/>
      <c r="T506" s="283"/>
      <c r="U506" s="146"/>
      <c r="V506" s="260">
        <v>1</v>
      </c>
      <c r="W506" s="155"/>
    </row>
    <row r="507" spans="2:23" ht="112.5" x14ac:dyDescent="0.4">
      <c r="B507" s="4">
        <f t="shared" si="6"/>
        <v>495</v>
      </c>
      <c r="C507" s="4" t="s">
        <v>449</v>
      </c>
      <c r="D507" s="195" t="s">
        <v>160</v>
      </c>
      <c r="E507" s="109" t="s">
        <v>315</v>
      </c>
      <c r="F507" s="147" t="s">
        <v>497</v>
      </c>
      <c r="G507" s="147">
        <v>3</v>
      </c>
      <c r="H507" s="147">
        <v>39</v>
      </c>
      <c r="I507" s="135" t="str">
        <f ca="1">IF(I481="","",LEFT(I481,4)&amp;"/"&amp;MID(I481,5,2)&amp;"/"&amp;RIGHT(I481,2))</f>
        <v/>
      </c>
      <c r="J507" s="111"/>
      <c r="K507" s="434" t="s">
        <v>450</v>
      </c>
      <c r="L507" s="6" t="s">
        <v>164</v>
      </c>
      <c r="M507" s="118" t="s">
        <v>691</v>
      </c>
      <c r="N507" s="113"/>
      <c r="O507" s="114">
        <v>10</v>
      </c>
      <c r="P507" s="5" t="s">
        <v>504</v>
      </c>
      <c r="Q507" s="283"/>
      <c r="R507" s="283"/>
      <c r="S507" s="283"/>
      <c r="T507" s="283"/>
      <c r="U507" s="7"/>
      <c r="V507" s="260">
        <v>1</v>
      </c>
      <c r="W507" s="155"/>
    </row>
    <row r="508" spans="2:23" ht="56.25" x14ac:dyDescent="0.4">
      <c r="B508" s="4">
        <f t="shared" si="6"/>
        <v>496</v>
      </c>
      <c r="C508" s="4" t="s">
        <v>377</v>
      </c>
      <c r="D508" s="195" t="s">
        <v>160</v>
      </c>
      <c r="E508" s="109" t="s">
        <v>382</v>
      </c>
      <c r="F508" s="147" t="s">
        <v>497</v>
      </c>
      <c r="G508" s="147">
        <v>3</v>
      </c>
      <c r="H508" s="147">
        <v>40</v>
      </c>
      <c r="I508" s="135" t="str">
        <f ca="1">LEFT(I478,4)&amp;"/"&amp;MID(I478,5,2)&amp;"/"&amp;RIGHT(I478,2)</f>
        <v>//</v>
      </c>
      <c r="J508" s="111"/>
      <c r="K508" s="434" t="s">
        <v>450</v>
      </c>
      <c r="L508" s="6" t="s">
        <v>164</v>
      </c>
      <c r="M508" s="287" t="s">
        <v>692</v>
      </c>
      <c r="N508" s="113"/>
      <c r="O508" s="114">
        <v>10</v>
      </c>
      <c r="P508" s="5" t="s">
        <v>504</v>
      </c>
      <c r="Q508" s="283"/>
      <c r="R508" s="283"/>
      <c r="S508" s="283"/>
      <c r="T508" s="283"/>
      <c r="U508" s="146"/>
      <c r="V508" s="260">
        <v>1</v>
      </c>
      <c r="W508" s="155"/>
    </row>
    <row r="509" spans="2:23" x14ac:dyDescent="0.4">
      <c r="B509" s="4">
        <f t="shared" si="6"/>
        <v>497</v>
      </c>
      <c r="C509" s="136" t="s">
        <v>378</v>
      </c>
      <c r="D509" s="195" t="s">
        <v>160</v>
      </c>
      <c r="E509" s="109" t="s">
        <v>382</v>
      </c>
      <c r="F509" s="147" t="s">
        <v>497</v>
      </c>
      <c r="G509" s="147">
        <v>3</v>
      </c>
      <c r="H509" s="147">
        <v>41</v>
      </c>
      <c r="I509" s="289">
        <v>401768</v>
      </c>
      <c r="J509" s="341"/>
      <c r="K509" s="442" t="s">
        <v>451</v>
      </c>
      <c r="L509" s="6" t="s">
        <v>164</v>
      </c>
      <c r="M509" s="186" t="s">
        <v>233</v>
      </c>
      <c r="N509" s="113"/>
      <c r="O509" s="114">
        <v>10</v>
      </c>
      <c r="P509" s="5" t="s">
        <v>504</v>
      </c>
      <c r="Q509" s="283"/>
      <c r="R509" s="283"/>
      <c r="S509" s="283"/>
      <c r="T509" s="283"/>
      <c r="U509" s="151"/>
      <c r="V509" s="260">
        <v>1</v>
      </c>
      <c r="W509" s="113"/>
    </row>
    <row r="510" spans="2:23" ht="19.5" thickBot="1" x14ac:dyDescent="0.45">
      <c r="B510" s="291">
        <f t="shared" si="6"/>
        <v>498</v>
      </c>
      <c r="C510" s="291" t="s">
        <v>452</v>
      </c>
      <c r="D510" s="293" t="s">
        <v>14</v>
      </c>
      <c r="E510" s="328" t="s">
        <v>382</v>
      </c>
      <c r="F510" s="329" t="s">
        <v>497</v>
      </c>
      <c r="G510" s="329">
        <v>3</v>
      </c>
      <c r="H510" s="329">
        <v>42</v>
      </c>
      <c r="I510" s="342">
        <v>401768</v>
      </c>
      <c r="J510" s="330"/>
      <c r="K510" s="443" t="s">
        <v>380</v>
      </c>
      <c r="L510" s="156" t="s">
        <v>384</v>
      </c>
      <c r="M510" s="331" t="s">
        <v>233</v>
      </c>
      <c r="N510" s="164"/>
      <c r="O510" s="333">
        <v>10</v>
      </c>
      <c r="P510" s="334" t="s">
        <v>504</v>
      </c>
      <c r="Q510" s="343"/>
      <c r="R510" s="343"/>
      <c r="S510" s="343"/>
      <c r="T510" s="343"/>
      <c r="U510" s="344"/>
      <c r="V510" s="345">
        <v>1</v>
      </c>
      <c r="W510" s="346"/>
    </row>
    <row r="511" spans="2:23" x14ac:dyDescent="0.4">
      <c r="B511" s="347" t="s">
        <v>524</v>
      </c>
      <c r="C511" s="347" t="s">
        <v>524</v>
      </c>
      <c r="D511" s="347" t="s">
        <v>524</v>
      </c>
      <c r="E511" s="347" t="s">
        <v>524</v>
      </c>
      <c r="F511" s="347" t="s">
        <v>524</v>
      </c>
      <c r="G511" s="347" t="s">
        <v>524</v>
      </c>
      <c r="H511" s="347" t="s">
        <v>524</v>
      </c>
      <c r="I511" s="347" t="s">
        <v>524</v>
      </c>
      <c r="J511" s="347" t="s">
        <v>524</v>
      </c>
      <c r="K511" s="347" t="s">
        <v>524</v>
      </c>
      <c r="L511" s="347" t="s">
        <v>524</v>
      </c>
      <c r="M511" s="347" t="s">
        <v>524</v>
      </c>
      <c r="N511" s="347" t="s">
        <v>524</v>
      </c>
      <c r="O511" s="347" t="s">
        <v>524</v>
      </c>
      <c r="P511" s="347" t="s">
        <v>524</v>
      </c>
      <c r="Q511" s="347" t="s">
        <v>524</v>
      </c>
      <c r="R511" s="347" t="s">
        <v>524</v>
      </c>
      <c r="S511" s="347" t="s">
        <v>524</v>
      </c>
      <c r="T511" s="347" t="s">
        <v>524</v>
      </c>
      <c r="U511" s="347" t="s">
        <v>524</v>
      </c>
      <c r="V511" s="347" t="s">
        <v>524</v>
      </c>
      <c r="W511" s="347" t="s">
        <v>524</v>
      </c>
    </row>
    <row r="512" spans="2:23" x14ac:dyDescent="0.4">
      <c r="K512" s="37"/>
    </row>
  </sheetData>
  <autoFilter ref="B12:W511"/>
  <mergeCells count="2">
    <mergeCell ref="O10:P10"/>
    <mergeCell ref="Q10:T10"/>
  </mergeCells>
  <phoneticPr fontId="1"/>
  <conditionalFormatting sqref="S88:T89">
    <cfRule type="expression" dxfId="65" priority="49">
      <formula>#REF!="対象外"</formula>
    </cfRule>
  </conditionalFormatting>
  <conditionalFormatting sqref="S87:T87">
    <cfRule type="expression" dxfId="64" priority="48">
      <formula>#REF!="対象外"</formula>
    </cfRule>
  </conditionalFormatting>
  <conditionalFormatting sqref="T293:T298 S299:T300 S283:T292 S315:T319">
    <cfRule type="expression" dxfId="63" priority="47">
      <formula>#REF!="対象外"</formula>
    </cfRule>
  </conditionalFormatting>
  <conditionalFormatting sqref="S310:T311">
    <cfRule type="expression" dxfId="62" priority="46">
      <formula>#REF!="対象外"</formula>
    </cfRule>
  </conditionalFormatting>
  <conditionalFormatting sqref="S307:T309">
    <cfRule type="expression" dxfId="61" priority="45">
      <formula>#REF!="対象外"</formula>
    </cfRule>
  </conditionalFormatting>
  <conditionalFormatting sqref="S304:T306">
    <cfRule type="expression" dxfId="60" priority="44">
      <formula>#REF!="対象外"</formula>
    </cfRule>
  </conditionalFormatting>
  <conditionalFormatting sqref="S301:T303">
    <cfRule type="expression" dxfId="59" priority="43">
      <formula>#REF!="対象外"</formula>
    </cfRule>
  </conditionalFormatting>
  <conditionalFormatting sqref="T400:T405 S406:T407 S390:T399 S420:T426">
    <cfRule type="expression" dxfId="58" priority="42">
      <formula>#REF!="対象外"</formula>
    </cfRule>
  </conditionalFormatting>
  <conditionalFormatting sqref="S417:T419">
    <cfRule type="expression" dxfId="57" priority="41">
      <formula>#REF!="対象外"</formula>
    </cfRule>
  </conditionalFormatting>
  <conditionalFormatting sqref="S414:T416">
    <cfRule type="expression" dxfId="56" priority="40">
      <formula>#REF!="対象外"</formula>
    </cfRule>
  </conditionalFormatting>
  <conditionalFormatting sqref="S411:T413">
    <cfRule type="expression" dxfId="55" priority="39">
      <formula>#REF!="対象外"</formula>
    </cfRule>
  </conditionalFormatting>
  <conditionalFormatting sqref="S408:T410">
    <cfRule type="expression" dxfId="54" priority="38">
      <formula>#REF!="対象外"</formula>
    </cfRule>
  </conditionalFormatting>
  <conditionalFormatting sqref="S367:T384">
    <cfRule type="expression" dxfId="53" priority="37">
      <formula>#REF!="対象外"</formula>
    </cfRule>
  </conditionalFormatting>
  <conditionalFormatting sqref="S312:T314">
    <cfRule type="expression" dxfId="52" priority="31">
      <formula>#REF!="対象外"</formula>
    </cfRule>
  </conditionalFormatting>
  <conditionalFormatting sqref="S147:T148">
    <cfRule type="expression" dxfId="51" priority="26">
      <formula>#REF!="対象外"</formula>
    </cfRule>
  </conditionalFormatting>
  <conditionalFormatting sqref="S146:T146">
    <cfRule type="expression" dxfId="50" priority="25">
      <formula>#REF!="対象外"</formula>
    </cfRule>
  </conditionalFormatting>
  <conditionalFormatting sqref="S206:T207">
    <cfRule type="expression" dxfId="49" priority="24">
      <formula>#REF!="対象外"</formula>
    </cfRule>
  </conditionalFormatting>
  <conditionalFormatting sqref="S205:T205">
    <cfRule type="expression" dxfId="48" priority="23">
      <formula>#REF!="対象外"</formula>
    </cfRule>
  </conditionalFormatting>
  <conditionalFormatting sqref="T251:T256 S257:T258 S241:T250 S273:T277">
    <cfRule type="expression" dxfId="47" priority="22">
      <formula>#REF!="対象外"</formula>
    </cfRule>
  </conditionalFormatting>
  <conditionalFormatting sqref="S268:T269">
    <cfRule type="expression" dxfId="46" priority="21">
      <formula>#REF!="対象外"</formula>
    </cfRule>
  </conditionalFormatting>
  <conditionalFormatting sqref="S265:T267">
    <cfRule type="expression" dxfId="45" priority="20">
      <formula>#REF!="対象外"</formula>
    </cfRule>
  </conditionalFormatting>
  <conditionalFormatting sqref="S262:T264">
    <cfRule type="expression" dxfId="44" priority="19">
      <formula>#REF!="対象外"</formula>
    </cfRule>
  </conditionalFormatting>
  <conditionalFormatting sqref="S259:T261">
    <cfRule type="expression" dxfId="43" priority="18">
      <formula>#REF!="対象外"</formula>
    </cfRule>
  </conditionalFormatting>
  <conditionalFormatting sqref="S270:T272">
    <cfRule type="expression" dxfId="42" priority="17">
      <formula>#REF!="対象外"</formula>
    </cfRule>
  </conditionalFormatting>
  <conditionalFormatting sqref="T335:T340 S341:T342 S325:T334 S357:T361">
    <cfRule type="expression" dxfId="41" priority="16">
      <formula>#REF!="対象外"</formula>
    </cfRule>
  </conditionalFormatting>
  <conditionalFormatting sqref="S352:T353">
    <cfRule type="expression" dxfId="40" priority="15">
      <formula>#REF!="対象外"</formula>
    </cfRule>
  </conditionalFormatting>
  <conditionalFormatting sqref="S349:T351">
    <cfRule type="expression" dxfId="39" priority="14">
      <formula>#REF!="対象外"</formula>
    </cfRule>
  </conditionalFormatting>
  <conditionalFormatting sqref="S346:T348">
    <cfRule type="expression" dxfId="38" priority="13">
      <formula>#REF!="対象外"</formula>
    </cfRule>
  </conditionalFormatting>
  <conditionalFormatting sqref="S343:T345">
    <cfRule type="expression" dxfId="37" priority="12">
      <formula>#REF!="対象外"</formula>
    </cfRule>
  </conditionalFormatting>
  <conditionalFormatting sqref="S354:T356">
    <cfRule type="expression" dxfId="36" priority="11">
      <formula>#REF!="対象外"</formula>
    </cfRule>
  </conditionalFormatting>
  <conditionalFormatting sqref="T442:T447 S448:T449 S432:T441 S462:T468">
    <cfRule type="expression" dxfId="35" priority="10">
      <formula>#REF!="対象外"</formula>
    </cfRule>
  </conditionalFormatting>
  <conditionalFormatting sqref="S459:T461">
    <cfRule type="expression" dxfId="34" priority="9">
      <formula>#REF!="対象外"</formula>
    </cfRule>
  </conditionalFormatting>
  <conditionalFormatting sqref="S456:T458">
    <cfRule type="expression" dxfId="33" priority="8">
      <formula>#REF!="対象外"</formula>
    </cfRule>
  </conditionalFormatting>
  <conditionalFormatting sqref="S453:T455">
    <cfRule type="expression" dxfId="32" priority="7">
      <formula>#REF!="対象外"</formula>
    </cfRule>
  </conditionalFormatting>
  <conditionalFormatting sqref="S450:T452">
    <cfRule type="expression" dxfId="31" priority="6">
      <formula>#REF!="対象外"</formula>
    </cfRule>
  </conditionalFormatting>
  <conditionalFormatting sqref="T484:T489 S490:T491 S474:T483 S504:T510">
    <cfRule type="expression" dxfId="30" priority="5">
      <formula>#REF!="対象外"</formula>
    </cfRule>
  </conditionalFormatting>
  <conditionalFormatting sqref="S501:T503">
    <cfRule type="expression" dxfId="29" priority="4">
      <formula>#REF!="対象外"</formula>
    </cfRule>
  </conditionalFormatting>
  <conditionalFormatting sqref="S498:T500">
    <cfRule type="expression" dxfId="28" priority="3">
      <formula>#REF!="対象外"</formula>
    </cfRule>
  </conditionalFormatting>
  <conditionalFormatting sqref="S495:T497">
    <cfRule type="expression" dxfId="27" priority="2">
      <formula>#REF!="対象外"</formula>
    </cfRule>
  </conditionalFormatting>
  <conditionalFormatting sqref="S492:T494">
    <cfRule type="expression" dxfId="26" priority="1">
      <formula>#REF!="対象外"</formula>
    </cfRule>
  </conditionalFormatting>
  <pageMargins left="0.23622047244094491" right="0.23622047244094491" top="0.35433070866141736" bottom="0.35433070866141736" header="0.31496062992125984" footer="0.31496062992125984"/>
  <pageSetup paperSize="8" scale="33" fitToWidth="0" fitToHeight="0" orientation="portrait" r:id="rId1"/>
  <rowBreaks count="1" manualBreakCount="1">
    <brk id="53"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5" zoomScale="70" zoomScaleNormal="70" workbookViewId="0">
      <selection activeCell="V2" sqref="V2:X2"/>
    </sheetView>
  </sheetViews>
  <sheetFormatPr defaultRowHeight="18.75" x14ac:dyDescent="0.4"/>
  <cols>
    <col min="1" max="1" width="60.75" style="348" bestFit="1" customWidth="1"/>
    <col min="2" max="2" width="24.125" style="348" customWidth="1"/>
    <col min="3" max="3" width="10.25" style="348" bestFit="1" customWidth="1"/>
    <col min="4" max="4" width="28.125" style="348" customWidth="1"/>
    <col min="5" max="5" width="117.75" style="354" bestFit="1" customWidth="1"/>
    <col min="6" max="6" width="3" style="354" customWidth="1"/>
    <col min="7" max="7" width="43.875" style="348" customWidth="1"/>
    <col min="8" max="8" width="28.5" style="348" customWidth="1"/>
    <col min="9" max="9" width="3" style="354" customWidth="1"/>
    <col min="10" max="10" width="26.125" style="354" customWidth="1"/>
    <col min="11" max="11" width="28.125" style="354" customWidth="1"/>
    <col min="12" max="16384" width="9" style="354"/>
  </cols>
  <sheetData>
    <row r="1" spans="1:5" hidden="1" x14ac:dyDescent="0.4"/>
    <row r="2" spans="1:5" hidden="1" x14ac:dyDescent="0.4"/>
    <row r="3" spans="1:5" hidden="1" x14ac:dyDescent="0.4"/>
    <row r="4" spans="1:5" hidden="1" x14ac:dyDescent="0.4"/>
    <row r="5" spans="1:5" ht="30.75" customHeight="1" x14ac:dyDescent="0.4"/>
    <row r="6" spans="1:5" ht="28.5" customHeight="1" x14ac:dyDescent="0.4">
      <c r="A6" s="432" t="s">
        <v>525</v>
      </c>
    </row>
    <row r="8" spans="1:5" ht="24.75" hidden="1" customHeight="1" thickBot="1" x14ac:dyDescent="0.45">
      <c r="A8" s="431" t="s">
        <v>703</v>
      </c>
    </row>
    <row r="9" spans="1:5" ht="36.75" hidden="1" customHeight="1" thickBot="1" x14ac:dyDescent="0.45">
      <c r="A9" s="349" t="s">
        <v>1</v>
      </c>
      <c r="B9" s="350" t="s">
        <v>526</v>
      </c>
      <c r="C9" s="351" t="s">
        <v>527</v>
      </c>
      <c r="D9" s="352" t="s">
        <v>528</v>
      </c>
      <c r="E9" s="353" t="s">
        <v>529</v>
      </c>
    </row>
    <row r="10" spans="1:5" ht="9.9499999999999993" hidden="1" customHeight="1" x14ac:dyDescent="0.4">
      <c r="A10" s="446" t="s">
        <v>737</v>
      </c>
      <c r="B10" s="423" t="s">
        <v>695</v>
      </c>
      <c r="C10" s="423" t="s">
        <v>696</v>
      </c>
      <c r="D10" s="359"/>
      <c r="E10" s="360" t="s">
        <v>726</v>
      </c>
    </row>
    <row r="11" spans="1:5" ht="9.9499999999999993" hidden="1" customHeight="1" x14ac:dyDescent="0.4">
      <c r="A11" s="447" t="s">
        <v>738</v>
      </c>
      <c r="B11" s="424" t="s">
        <v>697</v>
      </c>
      <c r="C11" s="424" t="s">
        <v>698</v>
      </c>
      <c r="D11" s="372"/>
      <c r="E11" s="373" t="s">
        <v>699</v>
      </c>
    </row>
    <row r="12" spans="1:5" ht="9.9499999999999993" hidden="1" customHeight="1" x14ac:dyDescent="0.4">
      <c r="A12" s="448" t="s">
        <v>739</v>
      </c>
      <c r="B12" s="424" t="s">
        <v>697</v>
      </c>
      <c r="C12" s="424" t="s">
        <v>700</v>
      </c>
      <c r="D12" s="372"/>
      <c r="E12" s="425" t="s">
        <v>727</v>
      </c>
    </row>
    <row r="13" spans="1:5" ht="9.9499999999999993" hidden="1" customHeight="1" x14ac:dyDescent="0.4">
      <c r="A13" s="447" t="s">
        <v>740</v>
      </c>
      <c r="B13" s="426" t="s">
        <v>697</v>
      </c>
      <c r="C13" s="426" t="s">
        <v>701</v>
      </c>
      <c r="D13" s="372"/>
      <c r="E13" s="427" t="s">
        <v>702</v>
      </c>
    </row>
    <row r="14" spans="1:5" ht="9.9499999999999993" hidden="1" customHeight="1" thickBot="1" x14ac:dyDescent="0.45">
      <c r="A14" s="449" t="s">
        <v>741</v>
      </c>
      <c r="B14" s="428" t="s">
        <v>697</v>
      </c>
      <c r="C14" s="428" t="s">
        <v>701</v>
      </c>
      <c r="D14" s="429"/>
      <c r="E14" s="430" t="s">
        <v>702</v>
      </c>
    </row>
    <row r="15" spans="1:5" ht="18.75" hidden="1" customHeight="1" x14ac:dyDescent="0.4"/>
    <row r="16" spans="1:5" ht="19.5" thickBot="1" x14ac:dyDescent="0.45"/>
    <row r="17" spans="1:11" ht="36.75" thickBot="1" x14ac:dyDescent="0.45">
      <c r="A17" s="349" t="s">
        <v>1</v>
      </c>
      <c r="B17" s="350" t="s">
        <v>526</v>
      </c>
      <c r="C17" s="351" t="s">
        <v>527</v>
      </c>
      <c r="D17" s="352" t="s">
        <v>528</v>
      </c>
      <c r="E17" s="353" t="s">
        <v>529</v>
      </c>
      <c r="G17" s="355" t="s">
        <v>530</v>
      </c>
      <c r="H17" s="356" t="s">
        <v>531</v>
      </c>
      <c r="J17" s="355" t="s">
        <v>1</v>
      </c>
      <c r="K17" s="356" t="s">
        <v>532</v>
      </c>
    </row>
    <row r="18" spans="1:11" ht="154.5" customHeight="1" x14ac:dyDescent="0.4">
      <c r="A18" s="357" t="s">
        <v>182</v>
      </c>
      <c r="B18" s="358" t="s">
        <v>174</v>
      </c>
      <c r="C18" s="358" t="s">
        <v>162</v>
      </c>
      <c r="D18" s="359"/>
      <c r="E18" s="360" t="s">
        <v>728</v>
      </c>
      <c r="G18" s="356" t="s">
        <v>533</v>
      </c>
      <c r="H18" s="361"/>
      <c r="J18" s="356"/>
      <c r="K18" s="361"/>
    </row>
    <row r="19" spans="1:11" x14ac:dyDescent="0.4">
      <c r="A19" s="362" t="s">
        <v>187</v>
      </c>
      <c r="B19" s="363" t="s">
        <v>174</v>
      </c>
      <c r="C19" s="363" t="s">
        <v>162</v>
      </c>
      <c r="D19" s="364"/>
      <c r="E19" s="365" t="s">
        <v>534</v>
      </c>
      <c r="G19" s="356" t="s">
        <v>535</v>
      </c>
      <c r="H19" s="366"/>
      <c r="J19" s="356"/>
      <c r="K19" s="366"/>
    </row>
    <row r="20" spans="1:11" ht="19.5" thickBot="1" x14ac:dyDescent="0.45">
      <c r="A20" s="367" t="s">
        <v>223</v>
      </c>
      <c r="B20" s="368" t="s">
        <v>174</v>
      </c>
      <c r="C20" s="368" t="s">
        <v>162</v>
      </c>
      <c r="D20" s="369"/>
      <c r="E20" s="370" t="s">
        <v>536</v>
      </c>
      <c r="G20" s="356" t="s">
        <v>537</v>
      </c>
      <c r="H20" s="366"/>
      <c r="J20" s="356"/>
      <c r="K20" s="366"/>
    </row>
    <row r="21" spans="1:11" x14ac:dyDescent="0.4">
      <c r="A21" s="357" t="s">
        <v>538</v>
      </c>
      <c r="B21" s="358" t="s">
        <v>539</v>
      </c>
      <c r="C21" s="358" t="s">
        <v>540</v>
      </c>
      <c r="D21" s="359"/>
      <c r="E21" s="371" t="s">
        <v>541</v>
      </c>
      <c r="G21" s="356" t="s">
        <v>542</v>
      </c>
      <c r="H21" s="366"/>
      <c r="J21" s="356"/>
      <c r="K21" s="366"/>
    </row>
    <row r="22" spans="1:11" x14ac:dyDescent="0.4">
      <c r="A22" s="362" t="s">
        <v>543</v>
      </c>
      <c r="B22" s="363" t="s">
        <v>239</v>
      </c>
      <c r="C22" s="363" t="s">
        <v>237</v>
      </c>
      <c r="D22" s="364"/>
      <c r="E22" s="365" t="s">
        <v>534</v>
      </c>
      <c r="J22" s="356"/>
      <c r="K22" s="361"/>
    </row>
    <row r="23" spans="1:11" ht="37.5" x14ac:dyDescent="0.4">
      <c r="A23" s="362" t="s">
        <v>544</v>
      </c>
      <c r="B23" s="363" t="s">
        <v>239</v>
      </c>
      <c r="C23" s="363" t="s">
        <v>237</v>
      </c>
      <c r="D23" s="372"/>
      <c r="E23" s="373" t="s">
        <v>545</v>
      </c>
      <c r="J23" s="356"/>
      <c r="K23" s="366"/>
    </row>
    <row r="24" spans="1:11" ht="37.5" x14ac:dyDescent="0.4">
      <c r="A24" s="362" t="s">
        <v>546</v>
      </c>
      <c r="B24" s="363" t="s">
        <v>239</v>
      </c>
      <c r="C24" s="363" t="s">
        <v>237</v>
      </c>
      <c r="D24" s="364"/>
      <c r="E24" s="373" t="s">
        <v>547</v>
      </c>
      <c r="G24" s="355" t="s">
        <v>548</v>
      </c>
      <c r="H24" s="356" t="s">
        <v>531</v>
      </c>
      <c r="J24" s="356"/>
      <c r="K24" s="366"/>
    </row>
    <row r="25" spans="1:11" ht="66.75" customHeight="1" x14ac:dyDescent="0.4">
      <c r="A25" s="447" t="s">
        <v>745</v>
      </c>
      <c r="B25" s="363" t="s">
        <v>239</v>
      </c>
      <c r="C25" s="363" t="s">
        <v>237</v>
      </c>
      <c r="D25" s="364"/>
      <c r="E25" s="373" t="s">
        <v>746</v>
      </c>
      <c r="G25" s="356" t="s">
        <v>533</v>
      </c>
      <c r="H25" s="361"/>
      <c r="J25" s="356"/>
      <c r="K25" s="366"/>
    </row>
    <row r="26" spans="1:11" x14ac:dyDescent="0.4">
      <c r="A26" s="362" t="s">
        <v>549</v>
      </c>
      <c r="B26" s="363" t="s">
        <v>295</v>
      </c>
      <c r="C26" s="363" t="s">
        <v>237</v>
      </c>
      <c r="D26" s="372"/>
      <c r="E26" s="373" t="s">
        <v>550</v>
      </c>
      <c r="G26" s="356" t="s">
        <v>535</v>
      </c>
      <c r="H26" s="366"/>
      <c r="J26" s="356"/>
      <c r="K26" s="361"/>
    </row>
    <row r="27" spans="1:11" x14ac:dyDescent="0.4">
      <c r="A27" s="362" t="s">
        <v>551</v>
      </c>
      <c r="B27" s="363" t="s">
        <v>295</v>
      </c>
      <c r="C27" s="363" t="s">
        <v>237</v>
      </c>
      <c r="D27" s="372"/>
      <c r="E27" s="373" t="s">
        <v>550</v>
      </c>
      <c r="G27" s="356" t="s">
        <v>537</v>
      </c>
      <c r="H27" s="366"/>
      <c r="J27" s="356"/>
      <c r="K27" s="366"/>
    </row>
    <row r="28" spans="1:11" x14ac:dyDescent="0.4">
      <c r="A28" s="362" t="s">
        <v>714</v>
      </c>
      <c r="B28" s="363" t="s">
        <v>295</v>
      </c>
      <c r="C28" s="363" t="s">
        <v>237</v>
      </c>
      <c r="D28" s="374"/>
      <c r="E28" s="373" t="s">
        <v>550</v>
      </c>
      <c r="G28" s="356" t="s">
        <v>542</v>
      </c>
      <c r="H28" s="366"/>
      <c r="J28" s="356"/>
      <c r="K28" s="366"/>
    </row>
    <row r="29" spans="1:11" x14ac:dyDescent="0.4">
      <c r="A29" s="375" t="s">
        <v>552</v>
      </c>
      <c r="B29" s="376" t="s">
        <v>295</v>
      </c>
      <c r="C29" s="376" t="s">
        <v>237</v>
      </c>
      <c r="D29" s="377"/>
      <c r="E29" s="378" t="s">
        <v>536</v>
      </c>
      <c r="J29" s="356"/>
      <c r="K29" s="366"/>
    </row>
    <row r="30" spans="1:11" x14ac:dyDescent="0.4">
      <c r="A30" s="379" t="s">
        <v>553</v>
      </c>
      <c r="B30" s="380" t="s">
        <v>539</v>
      </c>
      <c r="C30" s="380" t="s">
        <v>554</v>
      </c>
      <c r="D30" s="381"/>
      <c r="E30" s="382" t="s">
        <v>541</v>
      </c>
      <c r="J30" s="356"/>
      <c r="K30" s="361"/>
    </row>
    <row r="31" spans="1:11" x14ac:dyDescent="0.4">
      <c r="A31" s="362" t="s">
        <v>555</v>
      </c>
      <c r="B31" s="363" t="s">
        <v>239</v>
      </c>
      <c r="C31" s="363" t="s">
        <v>237</v>
      </c>
      <c r="D31" s="364"/>
      <c r="E31" s="365" t="s">
        <v>534</v>
      </c>
      <c r="G31" s="355" t="s">
        <v>556</v>
      </c>
      <c r="H31" s="356" t="s">
        <v>531</v>
      </c>
      <c r="J31" s="356"/>
      <c r="K31" s="366"/>
    </row>
    <row r="32" spans="1:11" ht="37.5" x14ac:dyDescent="0.4">
      <c r="A32" s="362" t="s">
        <v>557</v>
      </c>
      <c r="B32" s="363" t="s">
        <v>239</v>
      </c>
      <c r="C32" s="363" t="s">
        <v>237</v>
      </c>
      <c r="D32" s="372"/>
      <c r="E32" s="373" t="s">
        <v>545</v>
      </c>
      <c r="G32" s="356" t="s">
        <v>533</v>
      </c>
      <c r="H32" s="361"/>
      <c r="J32" s="356"/>
      <c r="K32" s="366"/>
    </row>
    <row r="33" spans="1:8" ht="37.5" x14ac:dyDescent="0.4">
      <c r="A33" s="362" t="s">
        <v>558</v>
      </c>
      <c r="B33" s="363" t="s">
        <v>239</v>
      </c>
      <c r="C33" s="363" t="s">
        <v>237</v>
      </c>
      <c r="D33" s="364"/>
      <c r="E33" s="373" t="s">
        <v>547</v>
      </c>
      <c r="G33" s="356" t="s">
        <v>535</v>
      </c>
      <c r="H33" s="366"/>
    </row>
    <row r="34" spans="1:8" ht="74.25" x14ac:dyDescent="0.4">
      <c r="A34" s="447" t="s">
        <v>747</v>
      </c>
      <c r="B34" s="363" t="s">
        <v>239</v>
      </c>
      <c r="C34" s="363" t="s">
        <v>237</v>
      </c>
      <c r="D34" s="364"/>
      <c r="E34" s="373" t="s">
        <v>746</v>
      </c>
      <c r="G34" s="356" t="s">
        <v>559</v>
      </c>
      <c r="H34" s="366"/>
    </row>
    <row r="35" spans="1:8" x14ac:dyDescent="0.4">
      <c r="A35" s="362" t="s">
        <v>560</v>
      </c>
      <c r="B35" s="363" t="s">
        <v>295</v>
      </c>
      <c r="C35" s="363" t="s">
        <v>237</v>
      </c>
      <c r="D35" s="372"/>
      <c r="E35" s="365" t="s">
        <v>561</v>
      </c>
    </row>
    <row r="36" spans="1:8" x14ac:dyDescent="0.4">
      <c r="A36" s="362" t="s">
        <v>562</v>
      </c>
      <c r="B36" s="363" t="s">
        <v>295</v>
      </c>
      <c r="C36" s="363" t="s">
        <v>237</v>
      </c>
      <c r="D36" s="372"/>
      <c r="E36" s="365" t="s">
        <v>561</v>
      </c>
    </row>
    <row r="37" spans="1:8" x14ac:dyDescent="0.4">
      <c r="A37" s="362" t="s">
        <v>563</v>
      </c>
      <c r="B37" s="363" t="s">
        <v>295</v>
      </c>
      <c r="C37" s="363" t="s">
        <v>237</v>
      </c>
      <c r="D37" s="372"/>
      <c r="E37" s="365" t="s">
        <v>561</v>
      </c>
      <c r="G37" s="355" t="s">
        <v>564</v>
      </c>
      <c r="H37" s="356" t="s">
        <v>531</v>
      </c>
    </row>
    <row r="38" spans="1:8" x14ac:dyDescent="0.4">
      <c r="A38" s="375" t="s">
        <v>565</v>
      </c>
      <c r="B38" s="376" t="s">
        <v>295</v>
      </c>
      <c r="C38" s="376" t="s">
        <v>237</v>
      </c>
      <c r="D38" s="377"/>
      <c r="E38" s="378" t="s">
        <v>536</v>
      </c>
      <c r="G38" s="356" t="s">
        <v>533</v>
      </c>
      <c r="H38" s="361"/>
    </row>
    <row r="39" spans="1:8" x14ac:dyDescent="0.4">
      <c r="A39" s="379" t="s">
        <v>566</v>
      </c>
      <c r="B39" s="380" t="s">
        <v>539</v>
      </c>
      <c r="C39" s="380" t="s">
        <v>567</v>
      </c>
      <c r="D39" s="381"/>
      <c r="E39" s="382" t="s">
        <v>541</v>
      </c>
      <c r="G39" s="356" t="s">
        <v>568</v>
      </c>
      <c r="H39" s="361"/>
    </row>
    <row r="40" spans="1:8" x14ac:dyDescent="0.4">
      <c r="A40" s="362" t="s">
        <v>569</v>
      </c>
      <c r="B40" s="363" t="s">
        <v>239</v>
      </c>
      <c r="C40" s="363" t="s">
        <v>237</v>
      </c>
      <c r="D40" s="364"/>
      <c r="E40" s="365" t="s">
        <v>534</v>
      </c>
      <c r="G40" s="356" t="s">
        <v>535</v>
      </c>
      <c r="H40" s="366"/>
    </row>
    <row r="41" spans="1:8" ht="37.5" x14ac:dyDescent="0.4">
      <c r="A41" s="362" t="s">
        <v>570</v>
      </c>
      <c r="B41" s="363" t="s">
        <v>239</v>
      </c>
      <c r="C41" s="363" t="s">
        <v>237</v>
      </c>
      <c r="D41" s="372"/>
      <c r="E41" s="373" t="s">
        <v>545</v>
      </c>
      <c r="G41" s="356" t="s">
        <v>537</v>
      </c>
      <c r="H41" s="366"/>
    </row>
    <row r="42" spans="1:8" ht="37.5" x14ac:dyDescent="0.4">
      <c r="A42" s="362" t="s">
        <v>571</v>
      </c>
      <c r="B42" s="363" t="s">
        <v>239</v>
      </c>
      <c r="C42" s="363" t="s">
        <v>237</v>
      </c>
      <c r="D42" s="364"/>
      <c r="E42" s="373" t="s">
        <v>547</v>
      </c>
      <c r="G42" s="356" t="s">
        <v>542</v>
      </c>
      <c r="H42" s="366"/>
    </row>
    <row r="43" spans="1:8" ht="74.25" x14ac:dyDescent="0.4">
      <c r="A43" s="447" t="s">
        <v>748</v>
      </c>
      <c r="B43" s="363" t="s">
        <v>239</v>
      </c>
      <c r="C43" s="363" t="s">
        <v>237</v>
      </c>
      <c r="D43" s="364"/>
      <c r="E43" s="373" t="s">
        <v>746</v>
      </c>
    </row>
    <row r="44" spans="1:8" x14ac:dyDescent="0.4">
      <c r="A44" s="362" t="s">
        <v>572</v>
      </c>
      <c r="B44" s="363" t="s">
        <v>295</v>
      </c>
      <c r="C44" s="363" t="s">
        <v>237</v>
      </c>
      <c r="D44" s="372"/>
      <c r="E44" s="365" t="s">
        <v>561</v>
      </c>
    </row>
    <row r="45" spans="1:8" x14ac:dyDescent="0.4">
      <c r="A45" s="362" t="s">
        <v>573</v>
      </c>
      <c r="B45" s="363" t="s">
        <v>295</v>
      </c>
      <c r="C45" s="363" t="s">
        <v>237</v>
      </c>
      <c r="D45" s="372"/>
      <c r="E45" s="365" t="s">
        <v>561</v>
      </c>
      <c r="G45" s="355" t="s">
        <v>574</v>
      </c>
      <c r="H45" s="356" t="s">
        <v>531</v>
      </c>
    </row>
    <row r="46" spans="1:8" x14ac:dyDescent="0.4">
      <c r="A46" s="362" t="s">
        <v>575</v>
      </c>
      <c r="B46" s="363" t="s">
        <v>295</v>
      </c>
      <c r="C46" s="363" t="s">
        <v>237</v>
      </c>
      <c r="D46" s="372"/>
      <c r="E46" s="365" t="s">
        <v>561</v>
      </c>
      <c r="G46" s="356" t="s">
        <v>533</v>
      </c>
      <c r="H46" s="361"/>
    </row>
    <row r="47" spans="1:8" ht="19.5" thickBot="1" x14ac:dyDescent="0.45">
      <c r="A47" s="383" t="s">
        <v>576</v>
      </c>
      <c r="B47" s="384" t="s">
        <v>295</v>
      </c>
      <c r="C47" s="384" t="s">
        <v>237</v>
      </c>
      <c r="D47" s="377"/>
      <c r="E47" s="385" t="s">
        <v>536</v>
      </c>
      <c r="G47" s="356" t="s">
        <v>577</v>
      </c>
      <c r="H47" s="361"/>
    </row>
    <row r="48" spans="1:8" ht="131.25" x14ac:dyDescent="0.4">
      <c r="A48" s="357" t="s">
        <v>346</v>
      </c>
      <c r="B48" s="358" t="s">
        <v>578</v>
      </c>
      <c r="C48" s="358" t="s">
        <v>335</v>
      </c>
      <c r="D48" s="359"/>
      <c r="E48" s="360" t="s">
        <v>729</v>
      </c>
      <c r="G48" s="356" t="s">
        <v>535</v>
      </c>
      <c r="H48" s="366"/>
    </row>
    <row r="49" spans="1:8" x14ac:dyDescent="0.4">
      <c r="A49" s="362" t="s">
        <v>348</v>
      </c>
      <c r="B49" s="363" t="s">
        <v>578</v>
      </c>
      <c r="C49" s="363" t="s">
        <v>335</v>
      </c>
      <c r="D49" s="364"/>
      <c r="E49" s="365" t="s">
        <v>534</v>
      </c>
      <c r="G49" s="356" t="s">
        <v>579</v>
      </c>
      <c r="H49" s="366"/>
    </row>
    <row r="50" spans="1:8" ht="19.5" thickBot="1" x14ac:dyDescent="0.45">
      <c r="A50" s="367" t="s">
        <v>373</v>
      </c>
      <c r="B50" s="368" t="s">
        <v>578</v>
      </c>
      <c r="C50" s="368" t="s">
        <v>335</v>
      </c>
      <c r="D50" s="369"/>
      <c r="E50" s="370" t="s">
        <v>536</v>
      </c>
      <c r="G50" s="356" t="s">
        <v>580</v>
      </c>
      <c r="H50" s="366"/>
    </row>
    <row r="51" spans="1:8" x14ac:dyDescent="0.4">
      <c r="A51" s="357" t="s">
        <v>648</v>
      </c>
      <c r="B51" s="358" t="s">
        <v>398</v>
      </c>
      <c r="C51" s="358" t="s">
        <v>391</v>
      </c>
      <c r="D51" s="381"/>
      <c r="E51" s="371" t="s">
        <v>541</v>
      </c>
      <c r="G51" s="356" t="s">
        <v>581</v>
      </c>
      <c r="H51" s="366"/>
    </row>
    <row r="52" spans="1:8" x14ac:dyDescent="0.4">
      <c r="A52" s="362" t="s">
        <v>649</v>
      </c>
      <c r="B52" s="363" t="s">
        <v>398</v>
      </c>
      <c r="C52" s="363" t="s">
        <v>391</v>
      </c>
      <c r="D52" s="364"/>
      <c r="E52" s="365" t="s">
        <v>582</v>
      </c>
      <c r="G52" s="356" t="s">
        <v>583</v>
      </c>
      <c r="H52" s="366"/>
    </row>
    <row r="53" spans="1:8" x14ac:dyDescent="0.4">
      <c r="A53" s="362" t="s">
        <v>650</v>
      </c>
      <c r="B53" s="363" t="s">
        <v>398</v>
      </c>
      <c r="C53" s="363" t="s">
        <v>391</v>
      </c>
      <c r="D53" s="364"/>
      <c r="E53" s="365" t="s">
        <v>534</v>
      </c>
      <c r="G53" s="356" t="s">
        <v>584</v>
      </c>
      <c r="H53" s="366"/>
    </row>
    <row r="54" spans="1:8" x14ac:dyDescent="0.4">
      <c r="A54" s="362" t="s">
        <v>651</v>
      </c>
      <c r="B54" s="363" t="s">
        <v>398</v>
      </c>
      <c r="C54" s="363" t="s">
        <v>391</v>
      </c>
      <c r="D54" s="372"/>
      <c r="E54" s="365" t="s">
        <v>541</v>
      </c>
      <c r="G54" s="356" t="s">
        <v>585</v>
      </c>
      <c r="H54" s="366"/>
    </row>
    <row r="55" spans="1:8" ht="37.5" x14ac:dyDescent="0.4">
      <c r="A55" s="362" t="s">
        <v>706</v>
      </c>
      <c r="B55" s="363" t="s">
        <v>398</v>
      </c>
      <c r="C55" s="363" t="s">
        <v>391</v>
      </c>
      <c r="D55" s="364"/>
      <c r="E55" s="373" t="s">
        <v>721</v>
      </c>
      <c r="G55" s="356" t="s">
        <v>586</v>
      </c>
      <c r="H55" s="366"/>
    </row>
    <row r="56" spans="1:8" ht="37.5" x14ac:dyDescent="0.4">
      <c r="A56" s="362" t="s">
        <v>652</v>
      </c>
      <c r="B56" s="363" t="s">
        <v>398</v>
      </c>
      <c r="C56" s="363" t="s">
        <v>391</v>
      </c>
      <c r="D56" s="364"/>
      <c r="E56" s="373" t="s">
        <v>704</v>
      </c>
      <c r="G56" s="356" t="s">
        <v>587</v>
      </c>
      <c r="H56" s="366"/>
    </row>
    <row r="57" spans="1:8" x14ac:dyDescent="0.4">
      <c r="A57" s="362" t="s">
        <v>653</v>
      </c>
      <c r="B57" s="363" t="s">
        <v>398</v>
      </c>
      <c r="C57" s="363" t="s">
        <v>391</v>
      </c>
      <c r="D57" s="372"/>
      <c r="E57" s="365" t="s">
        <v>541</v>
      </c>
    </row>
    <row r="58" spans="1:8" x14ac:dyDescent="0.4">
      <c r="A58" s="362" t="s">
        <v>654</v>
      </c>
      <c r="B58" s="363" t="s">
        <v>398</v>
      </c>
      <c r="C58" s="363" t="s">
        <v>391</v>
      </c>
      <c r="D58" s="372"/>
      <c r="E58" s="365" t="s">
        <v>541</v>
      </c>
    </row>
    <row r="59" spans="1:8" x14ac:dyDescent="0.4">
      <c r="A59" s="362" t="s">
        <v>655</v>
      </c>
      <c r="B59" s="363" t="s">
        <v>398</v>
      </c>
      <c r="C59" s="363" t="s">
        <v>391</v>
      </c>
      <c r="D59" s="372"/>
      <c r="E59" s="365" t="s">
        <v>541</v>
      </c>
      <c r="G59" s="355" t="s">
        <v>588</v>
      </c>
      <c r="H59" s="356" t="s">
        <v>531</v>
      </c>
    </row>
    <row r="60" spans="1:8" x14ac:dyDescent="0.4">
      <c r="A60" s="383" t="s">
        <v>656</v>
      </c>
      <c r="B60" s="384" t="s">
        <v>398</v>
      </c>
      <c r="C60" s="384" t="s">
        <v>391</v>
      </c>
      <c r="D60" s="388"/>
      <c r="E60" s="385" t="s">
        <v>536</v>
      </c>
      <c r="G60" s="356" t="s">
        <v>533</v>
      </c>
      <c r="H60" s="361"/>
    </row>
    <row r="61" spans="1:8" x14ac:dyDescent="0.4">
      <c r="A61" s="379" t="s">
        <v>657</v>
      </c>
      <c r="B61" s="380" t="s">
        <v>398</v>
      </c>
      <c r="C61" s="380" t="s">
        <v>391</v>
      </c>
      <c r="D61" s="381"/>
      <c r="E61" s="382" t="s">
        <v>541</v>
      </c>
      <c r="G61" s="356" t="s">
        <v>577</v>
      </c>
      <c r="H61" s="361"/>
    </row>
    <row r="62" spans="1:8" x14ac:dyDescent="0.4">
      <c r="A62" s="362" t="s">
        <v>658</v>
      </c>
      <c r="B62" s="363" t="s">
        <v>398</v>
      </c>
      <c r="C62" s="363" t="s">
        <v>391</v>
      </c>
      <c r="D62" s="364"/>
      <c r="E62" s="365" t="s">
        <v>582</v>
      </c>
      <c r="G62" s="356" t="s">
        <v>535</v>
      </c>
      <c r="H62" s="366"/>
    </row>
    <row r="63" spans="1:8" x14ac:dyDescent="0.4">
      <c r="A63" s="362" t="s">
        <v>659</v>
      </c>
      <c r="B63" s="363" t="s">
        <v>398</v>
      </c>
      <c r="C63" s="363" t="s">
        <v>391</v>
      </c>
      <c r="D63" s="364"/>
      <c r="E63" s="365" t="s">
        <v>534</v>
      </c>
      <c r="G63" s="356" t="s">
        <v>591</v>
      </c>
      <c r="H63" s="366"/>
    </row>
    <row r="64" spans="1:8" x14ac:dyDescent="0.4">
      <c r="A64" s="362" t="s">
        <v>660</v>
      </c>
      <c r="B64" s="363" t="s">
        <v>398</v>
      </c>
      <c r="C64" s="363" t="s">
        <v>391</v>
      </c>
      <c r="D64" s="372"/>
      <c r="E64" s="365" t="s">
        <v>541</v>
      </c>
    </row>
    <row r="65" spans="1:8" ht="37.5" x14ac:dyDescent="0.4">
      <c r="A65" s="362" t="s">
        <v>707</v>
      </c>
      <c r="B65" s="363" t="s">
        <v>398</v>
      </c>
      <c r="C65" s="363" t="s">
        <v>391</v>
      </c>
      <c r="D65" s="364"/>
      <c r="E65" s="373" t="s">
        <v>722</v>
      </c>
    </row>
    <row r="66" spans="1:8" ht="37.5" x14ac:dyDescent="0.4">
      <c r="A66" s="362" t="s">
        <v>661</v>
      </c>
      <c r="B66" s="363" t="s">
        <v>398</v>
      </c>
      <c r="C66" s="363" t="s">
        <v>391</v>
      </c>
      <c r="D66" s="364"/>
      <c r="E66" s="373" t="s">
        <v>704</v>
      </c>
      <c r="G66" s="355" t="s">
        <v>593</v>
      </c>
      <c r="H66" s="356" t="s">
        <v>531</v>
      </c>
    </row>
    <row r="67" spans="1:8" x14ac:dyDescent="0.4">
      <c r="A67" s="362" t="s">
        <v>662</v>
      </c>
      <c r="B67" s="363" t="s">
        <v>398</v>
      </c>
      <c r="C67" s="363" t="s">
        <v>391</v>
      </c>
      <c r="D67" s="372"/>
      <c r="E67" s="365" t="s">
        <v>541</v>
      </c>
      <c r="G67" s="356" t="s">
        <v>533</v>
      </c>
      <c r="H67" s="361"/>
    </row>
    <row r="68" spans="1:8" x14ac:dyDescent="0.4">
      <c r="A68" s="362" t="s">
        <v>663</v>
      </c>
      <c r="B68" s="363" t="s">
        <v>398</v>
      </c>
      <c r="C68" s="363" t="s">
        <v>391</v>
      </c>
      <c r="D68" s="372"/>
      <c r="E68" s="365" t="s">
        <v>541</v>
      </c>
      <c r="G68" s="356" t="s">
        <v>577</v>
      </c>
      <c r="H68" s="361"/>
    </row>
    <row r="69" spans="1:8" x14ac:dyDescent="0.4">
      <c r="A69" s="362" t="s">
        <v>664</v>
      </c>
      <c r="B69" s="363" t="s">
        <v>398</v>
      </c>
      <c r="C69" s="363" t="s">
        <v>391</v>
      </c>
      <c r="D69" s="372"/>
      <c r="E69" s="365" t="s">
        <v>541</v>
      </c>
      <c r="G69" s="356" t="s">
        <v>535</v>
      </c>
      <c r="H69" s="366"/>
    </row>
    <row r="70" spans="1:8" x14ac:dyDescent="0.4">
      <c r="A70" s="375" t="s">
        <v>665</v>
      </c>
      <c r="B70" s="376" t="s">
        <v>398</v>
      </c>
      <c r="C70" s="376" t="s">
        <v>391</v>
      </c>
      <c r="D70" s="388"/>
      <c r="E70" s="378" t="s">
        <v>536</v>
      </c>
      <c r="G70" s="356" t="s">
        <v>579</v>
      </c>
      <c r="H70" s="366"/>
    </row>
    <row r="71" spans="1:8" x14ac:dyDescent="0.4">
      <c r="A71" s="389" t="s">
        <v>666</v>
      </c>
      <c r="B71" s="390" t="s">
        <v>398</v>
      </c>
      <c r="C71" s="390" t="s">
        <v>391</v>
      </c>
      <c r="D71" s="381"/>
      <c r="E71" s="391" t="s">
        <v>541</v>
      </c>
      <c r="G71" s="356" t="s">
        <v>580</v>
      </c>
      <c r="H71" s="366"/>
    </row>
    <row r="72" spans="1:8" x14ac:dyDescent="0.4">
      <c r="A72" s="362" t="s">
        <v>667</v>
      </c>
      <c r="B72" s="363" t="s">
        <v>398</v>
      </c>
      <c r="C72" s="363" t="s">
        <v>391</v>
      </c>
      <c r="D72" s="364"/>
      <c r="E72" s="365" t="s">
        <v>582</v>
      </c>
      <c r="G72" s="356" t="s">
        <v>581</v>
      </c>
      <c r="H72" s="366"/>
    </row>
    <row r="73" spans="1:8" x14ac:dyDescent="0.4">
      <c r="A73" s="362" t="s">
        <v>668</v>
      </c>
      <c r="B73" s="363" t="s">
        <v>398</v>
      </c>
      <c r="C73" s="363" t="s">
        <v>391</v>
      </c>
      <c r="D73" s="364"/>
      <c r="E73" s="365" t="s">
        <v>534</v>
      </c>
      <c r="G73" s="356" t="s">
        <v>584</v>
      </c>
      <c r="H73" s="366"/>
    </row>
    <row r="74" spans="1:8" x14ac:dyDescent="0.4">
      <c r="A74" s="362" t="s">
        <v>669</v>
      </c>
      <c r="B74" s="363" t="s">
        <v>398</v>
      </c>
      <c r="C74" s="363" t="s">
        <v>391</v>
      </c>
      <c r="D74" s="372"/>
      <c r="E74" s="365" t="s">
        <v>541</v>
      </c>
      <c r="G74" s="356" t="s">
        <v>594</v>
      </c>
      <c r="H74" s="366"/>
    </row>
    <row r="75" spans="1:8" ht="37.5" x14ac:dyDescent="0.4">
      <c r="A75" s="362" t="s">
        <v>708</v>
      </c>
      <c r="B75" s="363" t="s">
        <v>398</v>
      </c>
      <c r="C75" s="363" t="s">
        <v>391</v>
      </c>
      <c r="D75" s="364"/>
      <c r="E75" s="373" t="s">
        <v>723</v>
      </c>
    </row>
    <row r="76" spans="1:8" ht="37.5" x14ac:dyDescent="0.4">
      <c r="A76" s="362" t="s">
        <v>670</v>
      </c>
      <c r="B76" s="363" t="s">
        <v>398</v>
      </c>
      <c r="C76" s="363" t="s">
        <v>391</v>
      </c>
      <c r="D76" s="364"/>
      <c r="E76" s="373" t="s">
        <v>704</v>
      </c>
    </row>
    <row r="77" spans="1:8" x14ac:dyDescent="0.4">
      <c r="A77" s="362" t="s">
        <v>671</v>
      </c>
      <c r="B77" s="363" t="s">
        <v>398</v>
      </c>
      <c r="C77" s="363" t="s">
        <v>391</v>
      </c>
      <c r="D77" s="372"/>
      <c r="E77" s="365" t="s">
        <v>541</v>
      </c>
      <c r="G77" s="355" t="s">
        <v>595</v>
      </c>
      <c r="H77" s="356" t="s">
        <v>531</v>
      </c>
    </row>
    <row r="78" spans="1:8" x14ac:dyDescent="0.4">
      <c r="A78" s="362" t="s">
        <v>672</v>
      </c>
      <c r="B78" s="363" t="s">
        <v>398</v>
      </c>
      <c r="C78" s="363" t="s">
        <v>391</v>
      </c>
      <c r="D78" s="372"/>
      <c r="E78" s="365" t="s">
        <v>541</v>
      </c>
      <c r="G78" s="356" t="s">
        <v>533</v>
      </c>
      <c r="H78" s="361"/>
    </row>
    <row r="79" spans="1:8" x14ac:dyDescent="0.4">
      <c r="A79" s="362" t="s">
        <v>673</v>
      </c>
      <c r="B79" s="363" t="s">
        <v>398</v>
      </c>
      <c r="C79" s="363" t="s">
        <v>391</v>
      </c>
      <c r="D79" s="372"/>
      <c r="E79" s="365" t="s">
        <v>541</v>
      </c>
      <c r="G79" s="356" t="s">
        <v>577</v>
      </c>
      <c r="H79" s="361"/>
    </row>
    <row r="80" spans="1:8" ht="19.5" thickBot="1" x14ac:dyDescent="0.45">
      <c r="A80" s="367" t="s">
        <v>674</v>
      </c>
      <c r="B80" s="368" t="s">
        <v>398</v>
      </c>
      <c r="C80" s="368" t="s">
        <v>391</v>
      </c>
      <c r="D80" s="388"/>
      <c r="E80" s="370" t="s">
        <v>536</v>
      </c>
      <c r="G80" s="356" t="s">
        <v>535</v>
      </c>
      <c r="H80" s="366"/>
    </row>
    <row r="81" spans="1:8" ht="131.25" x14ac:dyDescent="0.4">
      <c r="A81" s="357" t="s">
        <v>346</v>
      </c>
      <c r="B81" s="358" t="s">
        <v>589</v>
      </c>
      <c r="C81" s="358" t="s">
        <v>590</v>
      </c>
      <c r="D81" s="359"/>
      <c r="E81" s="360" t="s">
        <v>730</v>
      </c>
      <c r="G81" s="356" t="s">
        <v>579</v>
      </c>
      <c r="H81" s="366"/>
    </row>
    <row r="82" spans="1:8" x14ac:dyDescent="0.4">
      <c r="A82" s="362" t="s">
        <v>348</v>
      </c>
      <c r="B82" s="363" t="s">
        <v>589</v>
      </c>
      <c r="C82" s="363" t="s">
        <v>590</v>
      </c>
      <c r="D82" s="364"/>
      <c r="E82" s="365" t="s">
        <v>534</v>
      </c>
      <c r="G82" s="356" t="s">
        <v>580</v>
      </c>
      <c r="H82" s="366"/>
    </row>
    <row r="83" spans="1:8" ht="19.5" thickBot="1" x14ac:dyDescent="0.45">
      <c r="A83" s="367" t="s">
        <v>447</v>
      </c>
      <c r="B83" s="368" t="s">
        <v>589</v>
      </c>
      <c r="C83" s="368" t="s">
        <v>590</v>
      </c>
      <c r="D83" s="369"/>
      <c r="E83" s="370" t="s">
        <v>536</v>
      </c>
      <c r="G83" s="356" t="s">
        <v>591</v>
      </c>
      <c r="H83" s="366"/>
    </row>
    <row r="84" spans="1:8" x14ac:dyDescent="0.4">
      <c r="A84" s="357" t="s">
        <v>648</v>
      </c>
      <c r="B84" s="358" t="s">
        <v>504</v>
      </c>
      <c r="C84" s="358" t="s">
        <v>592</v>
      </c>
      <c r="D84" s="381"/>
      <c r="E84" s="371" t="s">
        <v>541</v>
      </c>
    </row>
    <row r="85" spans="1:8" x14ac:dyDescent="0.4">
      <c r="A85" s="362" t="s">
        <v>649</v>
      </c>
      <c r="B85" s="363" t="s">
        <v>504</v>
      </c>
      <c r="C85" s="363" t="s">
        <v>592</v>
      </c>
      <c r="D85" s="364"/>
      <c r="E85" s="365" t="s">
        <v>582</v>
      </c>
    </row>
    <row r="86" spans="1:8" x14ac:dyDescent="0.4">
      <c r="A86" s="362" t="s">
        <v>650</v>
      </c>
      <c r="B86" s="363" t="s">
        <v>504</v>
      </c>
      <c r="C86" s="363" t="s">
        <v>592</v>
      </c>
      <c r="D86" s="364"/>
      <c r="E86" s="365" t="s">
        <v>534</v>
      </c>
      <c r="G86" s="355" t="s">
        <v>596</v>
      </c>
      <c r="H86" s="356" t="s">
        <v>531</v>
      </c>
    </row>
    <row r="87" spans="1:8" x14ac:dyDescent="0.4">
      <c r="A87" s="362" t="s">
        <v>651</v>
      </c>
      <c r="B87" s="363" t="s">
        <v>504</v>
      </c>
      <c r="C87" s="363" t="s">
        <v>592</v>
      </c>
      <c r="D87" s="372"/>
      <c r="E87" s="365" t="s">
        <v>541</v>
      </c>
      <c r="G87" s="356" t="s">
        <v>533</v>
      </c>
      <c r="H87" s="361"/>
    </row>
    <row r="88" spans="1:8" ht="37.5" x14ac:dyDescent="0.4">
      <c r="A88" s="362" t="s">
        <v>709</v>
      </c>
      <c r="B88" s="363" t="s">
        <v>504</v>
      </c>
      <c r="C88" s="363" t="s">
        <v>592</v>
      </c>
      <c r="D88" s="364"/>
      <c r="E88" s="373" t="s">
        <v>724</v>
      </c>
      <c r="G88" s="356" t="s">
        <v>577</v>
      </c>
      <c r="H88" s="361"/>
    </row>
    <row r="89" spans="1:8" ht="37.5" x14ac:dyDescent="0.4">
      <c r="A89" s="362" t="s">
        <v>652</v>
      </c>
      <c r="B89" s="363" t="s">
        <v>504</v>
      </c>
      <c r="C89" s="363" t="s">
        <v>592</v>
      </c>
      <c r="D89" s="364"/>
      <c r="E89" s="373" t="s">
        <v>704</v>
      </c>
      <c r="G89" s="356" t="s">
        <v>535</v>
      </c>
      <c r="H89" s="366"/>
    </row>
    <row r="90" spans="1:8" x14ac:dyDescent="0.4">
      <c r="A90" s="362" t="s">
        <v>653</v>
      </c>
      <c r="B90" s="363" t="s">
        <v>504</v>
      </c>
      <c r="C90" s="363" t="s">
        <v>592</v>
      </c>
      <c r="D90" s="372"/>
      <c r="E90" s="365" t="s">
        <v>541</v>
      </c>
      <c r="G90" s="356" t="s">
        <v>579</v>
      </c>
      <c r="H90" s="366"/>
    </row>
    <row r="91" spans="1:8" x14ac:dyDescent="0.4">
      <c r="A91" s="362" t="s">
        <v>654</v>
      </c>
      <c r="B91" s="363" t="s">
        <v>504</v>
      </c>
      <c r="C91" s="363" t="s">
        <v>592</v>
      </c>
      <c r="D91" s="372"/>
      <c r="E91" s="365" t="s">
        <v>541</v>
      </c>
      <c r="G91" s="356" t="s">
        <v>580</v>
      </c>
      <c r="H91" s="366"/>
    </row>
    <row r="92" spans="1:8" x14ac:dyDescent="0.4">
      <c r="A92" s="362" t="s">
        <v>655</v>
      </c>
      <c r="B92" s="363" t="s">
        <v>504</v>
      </c>
      <c r="C92" s="363" t="s">
        <v>592</v>
      </c>
      <c r="D92" s="372"/>
      <c r="E92" s="365" t="s">
        <v>541</v>
      </c>
      <c r="G92" s="356" t="s">
        <v>581</v>
      </c>
      <c r="H92" s="366"/>
    </row>
    <row r="93" spans="1:8" x14ac:dyDescent="0.4">
      <c r="A93" s="383" t="s">
        <v>656</v>
      </c>
      <c r="B93" s="384" t="s">
        <v>504</v>
      </c>
      <c r="C93" s="384" t="s">
        <v>592</v>
      </c>
      <c r="D93" s="388"/>
      <c r="E93" s="385" t="s">
        <v>536</v>
      </c>
      <c r="G93" s="356" t="s">
        <v>585</v>
      </c>
      <c r="H93" s="366"/>
    </row>
    <row r="94" spans="1:8" x14ac:dyDescent="0.4">
      <c r="A94" s="379" t="s">
        <v>657</v>
      </c>
      <c r="B94" s="380" t="s">
        <v>504</v>
      </c>
      <c r="C94" s="380" t="s">
        <v>592</v>
      </c>
      <c r="D94" s="381"/>
      <c r="E94" s="382" t="s">
        <v>541</v>
      </c>
      <c r="G94" s="356" t="s">
        <v>586</v>
      </c>
      <c r="H94" s="366"/>
    </row>
    <row r="95" spans="1:8" x14ac:dyDescent="0.4">
      <c r="A95" s="362" t="s">
        <v>658</v>
      </c>
      <c r="B95" s="363" t="s">
        <v>504</v>
      </c>
      <c r="C95" s="363" t="s">
        <v>592</v>
      </c>
      <c r="D95" s="364"/>
      <c r="E95" s="365" t="s">
        <v>582</v>
      </c>
    </row>
    <row r="96" spans="1:8" x14ac:dyDescent="0.4">
      <c r="A96" s="362" t="s">
        <v>659</v>
      </c>
      <c r="B96" s="363" t="s">
        <v>504</v>
      </c>
      <c r="C96" s="363" t="s">
        <v>592</v>
      </c>
      <c r="D96" s="364"/>
      <c r="E96" s="365" t="s">
        <v>534</v>
      </c>
    </row>
    <row r="97" spans="1:8" x14ac:dyDescent="0.4">
      <c r="A97" s="362" t="s">
        <v>660</v>
      </c>
      <c r="B97" s="363" t="s">
        <v>504</v>
      </c>
      <c r="C97" s="363" t="s">
        <v>592</v>
      </c>
      <c r="D97" s="372"/>
      <c r="E97" s="365" t="s">
        <v>541</v>
      </c>
      <c r="G97" s="355" t="s">
        <v>597</v>
      </c>
      <c r="H97" s="356" t="s">
        <v>531</v>
      </c>
    </row>
    <row r="98" spans="1:8" ht="37.5" x14ac:dyDescent="0.4">
      <c r="A98" s="362" t="s">
        <v>710</v>
      </c>
      <c r="B98" s="363" t="s">
        <v>504</v>
      </c>
      <c r="C98" s="363" t="s">
        <v>592</v>
      </c>
      <c r="D98" s="364"/>
      <c r="E98" s="373" t="s">
        <v>725</v>
      </c>
      <c r="G98" s="356" t="s">
        <v>533</v>
      </c>
      <c r="H98" s="361"/>
    </row>
    <row r="99" spans="1:8" ht="37.5" x14ac:dyDescent="0.4">
      <c r="A99" s="362" t="s">
        <v>661</v>
      </c>
      <c r="B99" s="363" t="s">
        <v>504</v>
      </c>
      <c r="C99" s="363" t="s">
        <v>592</v>
      </c>
      <c r="D99" s="364"/>
      <c r="E99" s="373" t="s">
        <v>704</v>
      </c>
      <c r="G99" s="356" t="s">
        <v>535</v>
      </c>
      <c r="H99" s="366"/>
    </row>
    <row r="100" spans="1:8" x14ac:dyDescent="0.4">
      <c r="A100" s="362" t="s">
        <v>662</v>
      </c>
      <c r="B100" s="363" t="s">
        <v>504</v>
      </c>
      <c r="C100" s="363" t="s">
        <v>592</v>
      </c>
      <c r="D100" s="372"/>
      <c r="E100" s="365" t="s">
        <v>541</v>
      </c>
      <c r="G100" s="356" t="s">
        <v>579</v>
      </c>
      <c r="H100" s="366"/>
    </row>
    <row r="101" spans="1:8" x14ac:dyDescent="0.4">
      <c r="A101" s="362" t="s">
        <v>663</v>
      </c>
      <c r="B101" s="363" t="s">
        <v>504</v>
      </c>
      <c r="C101" s="363" t="s">
        <v>592</v>
      </c>
      <c r="D101" s="372"/>
      <c r="E101" s="365" t="s">
        <v>541</v>
      </c>
      <c r="G101" s="356" t="s">
        <v>581</v>
      </c>
      <c r="H101" s="366"/>
    </row>
    <row r="102" spans="1:8" x14ac:dyDescent="0.4">
      <c r="A102" s="362" t="s">
        <v>664</v>
      </c>
      <c r="B102" s="363" t="s">
        <v>504</v>
      </c>
      <c r="C102" s="363" t="s">
        <v>592</v>
      </c>
      <c r="D102" s="372"/>
      <c r="E102" s="365" t="s">
        <v>541</v>
      </c>
      <c r="G102" s="356" t="s">
        <v>598</v>
      </c>
      <c r="H102" s="366"/>
    </row>
    <row r="103" spans="1:8" x14ac:dyDescent="0.4">
      <c r="A103" s="375" t="s">
        <v>665</v>
      </c>
      <c r="B103" s="376" t="s">
        <v>504</v>
      </c>
      <c r="C103" s="376" t="s">
        <v>592</v>
      </c>
      <c r="D103" s="388"/>
      <c r="E103" s="378" t="s">
        <v>536</v>
      </c>
      <c r="G103" s="356" t="s">
        <v>584</v>
      </c>
      <c r="H103" s="366"/>
    </row>
    <row r="104" spans="1:8" x14ac:dyDescent="0.4">
      <c r="A104" s="389" t="s">
        <v>666</v>
      </c>
      <c r="B104" s="390" t="s">
        <v>504</v>
      </c>
      <c r="C104" s="390" t="s">
        <v>592</v>
      </c>
      <c r="D104" s="381"/>
      <c r="E104" s="391" t="s">
        <v>541</v>
      </c>
      <c r="G104" s="356" t="s">
        <v>585</v>
      </c>
      <c r="H104" s="366"/>
    </row>
    <row r="105" spans="1:8" x14ac:dyDescent="0.4">
      <c r="A105" s="362" t="s">
        <v>667</v>
      </c>
      <c r="B105" s="363" t="s">
        <v>504</v>
      </c>
      <c r="C105" s="363" t="s">
        <v>592</v>
      </c>
      <c r="D105" s="364"/>
      <c r="E105" s="365" t="s">
        <v>582</v>
      </c>
      <c r="G105" s="356" t="s">
        <v>586</v>
      </c>
      <c r="H105" s="366"/>
    </row>
    <row r="106" spans="1:8" x14ac:dyDescent="0.4">
      <c r="A106" s="362" t="s">
        <v>668</v>
      </c>
      <c r="B106" s="363" t="s">
        <v>504</v>
      </c>
      <c r="C106" s="363" t="s">
        <v>592</v>
      </c>
      <c r="D106" s="364"/>
      <c r="E106" s="365" t="s">
        <v>534</v>
      </c>
    </row>
    <row r="107" spans="1:8" x14ac:dyDescent="0.4">
      <c r="A107" s="362" t="s">
        <v>669</v>
      </c>
      <c r="B107" s="363" t="s">
        <v>504</v>
      </c>
      <c r="C107" s="363" t="s">
        <v>592</v>
      </c>
      <c r="D107" s="372"/>
      <c r="E107" s="365" t="s">
        <v>541</v>
      </c>
    </row>
    <row r="108" spans="1:8" ht="37.5" x14ac:dyDescent="0.4">
      <c r="A108" s="362" t="s">
        <v>711</v>
      </c>
      <c r="B108" s="363" t="s">
        <v>504</v>
      </c>
      <c r="C108" s="363" t="s">
        <v>592</v>
      </c>
      <c r="D108" s="364"/>
      <c r="E108" s="373" t="s">
        <v>725</v>
      </c>
      <c r="G108" s="355" t="s">
        <v>599</v>
      </c>
      <c r="H108" s="356" t="s">
        <v>531</v>
      </c>
    </row>
    <row r="109" spans="1:8" ht="37.5" x14ac:dyDescent="0.4">
      <c r="A109" s="362" t="s">
        <v>670</v>
      </c>
      <c r="B109" s="363" t="s">
        <v>504</v>
      </c>
      <c r="C109" s="363" t="s">
        <v>592</v>
      </c>
      <c r="D109" s="364"/>
      <c r="E109" s="373" t="s">
        <v>704</v>
      </c>
      <c r="G109" s="356" t="s">
        <v>533</v>
      </c>
      <c r="H109" s="361"/>
    </row>
    <row r="110" spans="1:8" x14ac:dyDescent="0.4">
      <c r="A110" s="362" t="s">
        <v>671</v>
      </c>
      <c r="B110" s="363" t="s">
        <v>504</v>
      </c>
      <c r="C110" s="363" t="s">
        <v>592</v>
      </c>
      <c r="D110" s="372"/>
      <c r="E110" s="365" t="s">
        <v>541</v>
      </c>
      <c r="G110" s="356" t="s">
        <v>535</v>
      </c>
      <c r="H110" s="366"/>
    </row>
    <row r="111" spans="1:8" x14ac:dyDescent="0.4">
      <c r="A111" s="362" t="s">
        <v>672</v>
      </c>
      <c r="B111" s="363" t="s">
        <v>504</v>
      </c>
      <c r="C111" s="363" t="s">
        <v>592</v>
      </c>
      <c r="D111" s="372"/>
      <c r="E111" s="365" t="s">
        <v>541</v>
      </c>
      <c r="G111" s="356" t="s">
        <v>579</v>
      </c>
      <c r="H111" s="366"/>
    </row>
    <row r="112" spans="1:8" x14ac:dyDescent="0.4">
      <c r="A112" s="362" t="s">
        <v>673</v>
      </c>
      <c r="B112" s="363" t="s">
        <v>504</v>
      </c>
      <c r="C112" s="363" t="s">
        <v>592</v>
      </c>
      <c r="D112" s="372"/>
      <c r="E112" s="365" t="s">
        <v>541</v>
      </c>
      <c r="G112" s="356" t="s">
        <v>584</v>
      </c>
      <c r="H112" s="366"/>
    </row>
    <row r="113" spans="1:8" ht="19.5" thickBot="1" x14ac:dyDescent="0.45">
      <c r="A113" s="367" t="s">
        <v>674</v>
      </c>
      <c r="B113" s="368" t="s">
        <v>504</v>
      </c>
      <c r="C113" s="368" t="s">
        <v>592</v>
      </c>
      <c r="D113" s="369"/>
      <c r="E113" s="370" t="s">
        <v>536</v>
      </c>
      <c r="G113" s="356" t="s">
        <v>594</v>
      </c>
      <c r="H113" s="366"/>
    </row>
    <row r="114" spans="1:8" x14ac:dyDescent="0.4">
      <c r="G114" s="356" t="s">
        <v>585</v>
      </c>
      <c r="H114" s="366"/>
    </row>
    <row r="115" spans="1:8" x14ac:dyDescent="0.4">
      <c r="G115" s="356" t="s">
        <v>586</v>
      </c>
      <c r="H115" s="366"/>
    </row>
    <row r="118" spans="1:8" x14ac:dyDescent="0.4">
      <c r="G118" s="355" t="s">
        <v>600</v>
      </c>
      <c r="H118" s="356" t="s">
        <v>531</v>
      </c>
    </row>
    <row r="119" spans="1:8" x14ac:dyDescent="0.4">
      <c r="G119" s="356" t="s">
        <v>533</v>
      </c>
      <c r="H119" s="361"/>
    </row>
    <row r="120" spans="1:8" x14ac:dyDescent="0.4">
      <c r="G120" s="356" t="s">
        <v>535</v>
      </c>
      <c r="H120" s="366"/>
    </row>
    <row r="121" spans="1:8" x14ac:dyDescent="0.4">
      <c r="G121" s="356" t="s">
        <v>579</v>
      </c>
      <c r="H121" s="366"/>
    </row>
    <row r="124" spans="1:8" x14ac:dyDescent="0.4">
      <c r="G124" s="355" t="s">
        <v>601</v>
      </c>
      <c r="H124" s="356" t="s">
        <v>531</v>
      </c>
    </row>
    <row r="125" spans="1:8" x14ac:dyDescent="0.4">
      <c r="G125" s="356" t="s">
        <v>533</v>
      </c>
      <c r="H125" s="361"/>
    </row>
    <row r="126" spans="1:8" x14ac:dyDescent="0.4">
      <c r="G126" s="356" t="s">
        <v>535</v>
      </c>
      <c r="H126" s="366"/>
    </row>
    <row r="127" spans="1:8" x14ac:dyDescent="0.4">
      <c r="G127" s="356" t="s">
        <v>602</v>
      </c>
      <c r="H127" s="366"/>
    </row>
    <row r="128" spans="1:8" x14ac:dyDescent="0.4">
      <c r="G128" s="356" t="s">
        <v>603</v>
      </c>
      <c r="H128" s="366"/>
    </row>
    <row r="129" spans="7:8" x14ac:dyDescent="0.4">
      <c r="G129" s="356" t="s">
        <v>604</v>
      </c>
      <c r="H129" s="366"/>
    </row>
    <row r="130" spans="7:8" x14ac:dyDescent="0.4">
      <c r="G130" s="356" t="s">
        <v>605</v>
      </c>
      <c r="H130" s="366"/>
    </row>
    <row r="131" spans="7:8" x14ac:dyDescent="0.4">
      <c r="G131" s="356" t="s">
        <v>606</v>
      </c>
      <c r="H131" s="366"/>
    </row>
    <row r="132" spans="7:8" x14ac:dyDescent="0.4">
      <c r="G132" s="356" t="s">
        <v>607</v>
      </c>
      <c r="H132" s="366"/>
    </row>
    <row r="133" spans="7:8" x14ac:dyDescent="0.4">
      <c r="G133" s="356" t="s">
        <v>608</v>
      </c>
      <c r="H133" s="366"/>
    </row>
    <row r="136" spans="7:8" x14ac:dyDescent="0.4">
      <c r="G136" s="355" t="s">
        <v>609</v>
      </c>
      <c r="H136" s="356" t="s">
        <v>531</v>
      </c>
    </row>
    <row r="137" spans="7:8" x14ac:dyDescent="0.4">
      <c r="G137" s="356" t="s">
        <v>533</v>
      </c>
      <c r="H137" s="361"/>
    </row>
    <row r="138" spans="7:8" x14ac:dyDescent="0.4">
      <c r="G138" s="356" t="s">
        <v>535</v>
      </c>
      <c r="H138" s="366"/>
    </row>
    <row r="139" spans="7:8" x14ac:dyDescent="0.4">
      <c r="G139" s="356" t="s">
        <v>579</v>
      </c>
      <c r="H139" s="366"/>
    </row>
    <row r="140" spans="7:8" x14ac:dyDescent="0.4">
      <c r="G140" s="356" t="s">
        <v>610</v>
      </c>
      <c r="H140" s="366"/>
    </row>
    <row r="143" spans="7:8" x14ac:dyDescent="0.4">
      <c r="G143" s="355" t="s">
        <v>611</v>
      </c>
      <c r="H143" s="356" t="s">
        <v>531</v>
      </c>
    </row>
    <row r="144" spans="7:8" x14ac:dyDescent="0.4">
      <c r="G144" s="356" t="s">
        <v>533</v>
      </c>
      <c r="H144" s="361"/>
    </row>
    <row r="145" spans="7:8" x14ac:dyDescent="0.4">
      <c r="G145" s="356" t="s">
        <v>535</v>
      </c>
      <c r="H145" s="366"/>
    </row>
    <row r="146" spans="7:8" x14ac:dyDescent="0.4">
      <c r="G146" s="356" t="s">
        <v>579</v>
      </c>
      <c r="H146" s="366"/>
    </row>
    <row r="149" spans="7:8" x14ac:dyDescent="0.4">
      <c r="G149" s="355" t="s">
        <v>612</v>
      </c>
      <c r="H149" s="356" t="s">
        <v>531</v>
      </c>
    </row>
    <row r="150" spans="7:8" x14ac:dyDescent="0.4">
      <c r="G150" s="356" t="s">
        <v>533</v>
      </c>
      <c r="H150" s="361"/>
    </row>
    <row r="151" spans="7:8" x14ac:dyDescent="0.4">
      <c r="G151" s="356" t="s">
        <v>535</v>
      </c>
      <c r="H151" s="366"/>
    </row>
    <row r="152" spans="7:8" x14ac:dyDescent="0.4">
      <c r="G152" s="356" t="s">
        <v>579</v>
      </c>
      <c r="H152" s="366"/>
    </row>
    <row r="153" spans="7:8" x14ac:dyDescent="0.4">
      <c r="G153" s="356" t="s">
        <v>585</v>
      </c>
      <c r="H153" s="366"/>
    </row>
    <row r="154" spans="7:8" x14ac:dyDescent="0.4">
      <c r="G154" s="356" t="s">
        <v>586</v>
      </c>
      <c r="H154" s="366"/>
    </row>
    <row r="157" spans="7:8" x14ac:dyDescent="0.4">
      <c r="G157" s="355" t="s">
        <v>613</v>
      </c>
      <c r="H157" s="356" t="s">
        <v>531</v>
      </c>
    </row>
    <row r="158" spans="7:8" x14ac:dyDescent="0.4">
      <c r="G158" s="356" t="s">
        <v>533</v>
      </c>
      <c r="H158" s="361"/>
    </row>
    <row r="159" spans="7:8" x14ac:dyDescent="0.4">
      <c r="G159" s="356" t="s">
        <v>535</v>
      </c>
      <c r="H159" s="366"/>
    </row>
    <row r="160" spans="7:8" x14ac:dyDescent="0.4">
      <c r="G160" s="356" t="s">
        <v>579</v>
      </c>
      <c r="H160" s="366"/>
    </row>
    <row r="161" spans="7:8" x14ac:dyDescent="0.4">
      <c r="G161" s="356" t="s">
        <v>580</v>
      </c>
      <c r="H161" s="366"/>
    </row>
    <row r="162" spans="7:8" x14ac:dyDescent="0.4">
      <c r="G162" s="356" t="s">
        <v>603</v>
      </c>
      <c r="H162" s="366"/>
    </row>
    <row r="163" spans="7:8" x14ac:dyDescent="0.4">
      <c r="G163" s="356" t="s">
        <v>585</v>
      </c>
      <c r="H163" s="366"/>
    </row>
    <row r="164" spans="7:8" x14ac:dyDescent="0.4">
      <c r="G164" s="356" t="s">
        <v>586</v>
      </c>
      <c r="H164" s="366"/>
    </row>
    <row r="167" spans="7:8" x14ac:dyDescent="0.4">
      <c r="G167" s="355" t="s">
        <v>614</v>
      </c>
      <c r="H167" s="356" t="s">
        <v>531</v>
      </c>
    </row>
    <row r="168" spans="7:8" x14ac:dyDescent="0.4">
      <c r="G168" s="356" t="s">
        <v>533</v>
      </c>
      <c r="H168" s="361"/>
    </row>
    <row r="169" spans="7:8" x14ac:dyDescent="0.4">
      <c r="G169" s="356" t="s">
        <v>535</v>
      </c>
      <c r="H169" s="366"/>
    </row>
    <row r="170" spans="7:8" x14ac:dyDescent="0.4">
      <c r="G170" s="356" t="s">
        <v>585</v>
      </c>
      <c r="H170" s="366"/>
    </row>
    <row r="171" spans="7:8" x14ac:dyDescent="0.4">
      <c r="G171" s="356" t="s">
        <v>586</v>
      </c>
      <c r="H171" s="366"/>
    </row>
    <row r="174" spans="7:8" x14ac:dyDescent="0.4">
      <c r="G174" s="355" t="s">
        <v>615</v>
      </c>
      <c r="H174" s="356" t="s">
        <v>531</v>
      </c>
    </row>
    <row r="175" spans="7:8" x14ac:dyDescent="0.4">
      <c r="G175" s="356" t="s">
        <v>533</v>
      </c>
      <c r="H175" s="361"/>
    </row>
    <row r="176" spans="7:8" x14ac:dyDescent="0.4">
      <c r="G176" s="356" t="s">
        <v>535</v>
      </c>
      <c r="H176" s="366"/>
    </row>
    <row r="177" spans="7:8" x14ac:dyDescent="0.4">
      <c r="G177" s="356" t="s">
        <v>579</v>
      </c>
      <c r="H177" s="366"/>
    </row>
    <row r="180" spans="7:8" x14ac:dyDescent="0.4">
      <c r="G180" s="355" t="s">
        <v>616</v>
      </c>
      <c r="H180" s="356" t="s">
        <v>531</v>
      </c>
    </row>
    <row r="181" spans="7:8" x14ac:dyDescent="0.4">
      <c r="G181" s="356" t="s">
        <v>533</v>
      </c>
      <c r="H181" s="361"/>
    </row>
    <row r="182" spans="7:8" x14ac:dyDescent="0.4">
      <c r="G182" s="356" t="s">
        <v>535</v>
      </c>
      <c r="H182" s="366"/>
    </row>
    <row r="183" spans="7:8" x14ac:dyDescent="0.4">
      <c r="G183" s="356" t="s">
        <v>579</v>
      </c>
      <c r="H183" s="366"/>
    </row>
    <row r="184" spans="7:8" x14ac:dyDescent="0.4">
      <c r="G184" s="356" t="s">
        <v>580</v>
      </c>
      <c r="H184" s="366"/>
    </row>
    <row r="185" spans="7:8" x14ac:dyDescent="0.4">
      <c r="G185" s="356" t="s">
        <v>603</v>
      </c>
      <c r="H185" s="366"/>
    </row>
    <row r="186" spans="7:8" x14ac:dyDescent="0.4">
      <c r="G186" s="356" t="s">
        <v>585</v>
      </c>
      <c r="H186" s="366"/>
    </row>
    <row r="187" spans="7:8" x14ac:dyDescent="0.4">
      <c r="G187" s="356" t="s">
        <v>586</v>
      </c>
      <c r="H187" s="366"/>
    </row>
    <row r="190" spans="7:8" x14ac:dyDescent="0.4">
      <c r="G190" s="355" t="s">
        <v>617</v>
      </c>
      <c r="H190" s="356" t="s">
        <v>531</v>
      </c>
    </row>
    <row r="191" spans="7:8" x14ac:dyDescent="0.4">
      <c r="G191" s="356" t="s">
        <v>533</v>
      </c>
      <c r="H191" s="361"/>
    </row>
    <row r="192" spans="7:8" x14ac:dyDescent="0.4">
      <c r="G192" s="356" t="s">
        <v>535</v>
      </c>
      <c r="H192" s="366"/>
    </row>
    <row r="193" spans="7:8" x14ac:dyDescent="0.4">
      <c r="G193" s="356" t="s">
        <v>579</v>
      </c>
      <c r="H193" s="366"/>
    </row>
    <row r="194" spans="7:8" x14ac:dyDescent="0.4">
      <c r="G194" s="356" t="s">
        <v>603</v>
      </c>
      <c r="H194" s="366"/>
    </row>
    <row r="195" spans="7:8" x14ac:dyDescent="0.4">
      <c r="G195" s="356" t="s">
        <v>585</v>
      </c>
      <c r="H195" s="366"/>
    </row>
    <row r="196" spans="7:8" x14ac:dyDescent="0.4">
      <c r="G196" s="356" t="s">
        <v>586</v>
      </c>
      <c r="H196" s="366"/>
    </row>
    <row r="199" spans="7:8" x14ac:dyDescent="0.4">
      <c r="G199" s="355" t="s">
        <v>618</v>
      </c>
      <c r="H199" s="356" t="s">
        <v>531</v>
      </c>
    </row>
    <row r="200" spans="7:8" x14ac:dyDescent="0.4">
      <c r="G200" s="356" t="s">
        <v>533</v>
      </c>
      <c r="H200" s="361"/>
    </row>
    <row r="201" spans="7:8" x14ac:dyDescent="0.4">
      <c r="G201" s="356" t="s">
        <v>535</v>
      </c>
      <c r="H201" s="366"/>
    </row>
    <row r="202" spans="7:8" x14ac:dyDescent="0.4">
      <c r="G202" s="356" t="s">
        <v>591</v>
      </c>
      <c r="H202" s="366"/>
    </row>
    <row r="205" spans="7:8" x14ac:dyDescent="0.4">
      <c r="G205" s="355" t="s">
        <v>619</v>
      </c>
      <c r="H205" s="356" t="s">
        <v>531</v>
      </c>
    </row>
    <row r="206" spans="7:8" x14ac:dyDescent="0.4">
      <c r="G206" s="356" t="s">
        <v>533</v>
      </c>
      <c r="H206" s="361"/>
    </row>
    <row r="207" spans="7:8" x14ac:dyDescent="0.4">
      <c r="G207" s="356" t="s">
        <v>535</v>
      </c>
      <c r="H207" s="366"/>
    </row>
    <row r="208" spans="7:8" x14ac:dyDescent="0.4">
      <c r="G208" s="356" t="s">
        <v>620</v>
      </c>
      <c r="H208" s="366"/>
    </row>
    <row r="209" spans="7:8" x14ac:dyDescent="0.4">
      <c r="G209" s="356" t="s">
        <v>621</v>
      </c>
      <c r="H209" s="366"/>
    </row>
    <row r="210" spans="7:8" x14ac:dyDescent="0.4">
      <c r="G210" s="356" t="s">
        <v>622</v>
      </c>
      <c r="H210" s="366"/>
    </row>
    <row r="211" spans="7:8" x14ac:dyDescent="0.4">
      <c r="G211" s="356" t="s">
        <v>623</v>
      </c>
      <c r="H211" s="366"/>
    </row>
    <row r="212" spans="7:8" x14ac:dyDescent="0.4">
      <c r="G212" s="356" t="s">
        <v>624</v>
      </c>
      <c r="H212" s="366"/>
    </row>
    <row r="213" spans="7:8" x14ac:dyDescent="0.4">
      <c r="G213" s="356" t="s">
        <v>625</v>
      </c>
      <c r="H213" s="366"/>
    </row>
    <row r="214" spans="7:8" x14ac:dyDescent="0.4">
      <c r="G214" s="356" t="s">
        <v>626</v>
      </c>
      <c r="H214" s="366"/>
    </row>
    <row r="215" spans="7:8" x14ac:dyDescent="0.4">
      <c r="G215" s="356" t="s">
        <v>627</v>
      </c>
      <c r="H215" s="366"/>
    </row>
    <row r="216" spans="7:8" x14ac:dyDescent="0.4">
      <c r="G216" s="356" t="s">
        <v>628</v>
      </c>
      <c r="H216" s="366"/>
    </row>
    <row r="217" spans="7:8" x14ac:dyDescent="0.4">
      <c r="G217" s="356" t="s">
        <v>629</v>
      </c>
      <c r="H217" s="366"/>
    </row>
    <row r="218" spans="7:8" x14ac:dyDescent="0.4">
      <c r="G218" s="356" t="s">
        <v>630</v>
      </c>
      <c r="H218" s="366"/>
    </row>
  </sheetData>
  <autoFilter ref="A17:K218"/>
  <phoneticPr fontId="1"/>
  <conditionalFormatting sqref="D56">
    <cfRule type="expression" dxfId="25" priority="10">
      <formula>NOT($D$55="IN")</formula>
    </cfRule>
  </conditionalFormatting>
  <conditionalFormatting sqref="D89">
    <cfRule type="expression" dxfId="24" priority="9">
      <formula>NOT($D$88="IN")</formula>
    </cfRule>
  </conditionalFormatting>
  <dataValidations count="8">
    <dataValidation type="custom" imeMode="disabled" allowBlank="1" showInputMessage="1" showErrorMessage="1" errorTitle="形式エラー" error="半角数字2桁で御記入ください。" sqref="D99 D89 D109 D76 D56 D66">
      <formula1>AND(LEN(D56)=LENB(D56),LEN(D56)=2)</formula1>
    </dataValidation>
    <dataValidation type="list" imeMode="disabled" allowBlank="1" showInputMessage="1" showErrorMessage="1" errorTitle="形式エラー" error="PA又はINを選択してください。" sqref="D24 D65 D33 D42 D55 D75 D98 D88 D108">
      <formula1>"PA,IN"</formula1>
    </dataValidation>
    <dataValidation type="custom" imeMode="disabled" allowBlank="1" showErrorMessage="1" errorTitle="形式エラー" error="半角英数字7桁で御記入ください。_x000a_下2桁は00にしてください。" sqref="D21 D23 D26:D28 D30 D32 D35:D37 D39 D41 D44:D46 D54 D57:D59 D64 D67:D69 D51 D61 D74 D77:D79 D104 D87 D90:D92 D97 D100:D102 D84 D94 D107 D110:D112 D71">
      <formula1>AND(LEN(D21)=LENB(D21),LEN(D21)=7,RIGHT(D21,2)="00")</formula1>
    </dataValidation>
    <dataValidation type="custom" imeMode="disabled" allowBlank="1" showInputMessage="1" showErrorMessage="1" errorTitle="形式エラー" error="半角10桁で記入してください。_x000a_YYYY/MM/DD形式で記入してください。" sqref="D20 D29 D38 D47 D50 D80 D70 D60 D83 D113 D103 D93">
      <formula1>AND(LEN(D20)=LENB(D20),LEN(D20)=10,MID(D20,5,1)="/",MID(D20,8,1)="/")</formula1>
    </dataValidation>
    <dataValidation type="custom" imeMode="disabled" allowBlank="1" showInputMessage="1" showErrorMessage="1" errorTitle="形式エラー" error="半角数字8桁で記入してください。_x000a_YYYYMMDD形式で記入してください。" sqref="D22 D31 D40 D53 D82 D19 D49 D63 D73 D86 D96 D106">
      <formula1>AND(LEN(D19)=LENB(D19),LEN(D19)=8,NOT(MID(D19,5,1)="/"))</formula1>
    </dataValidation>
    <dataValidation type="custom" imeMode="disabled" allowBlank="1" showInputMessage="1" showErrorMessage="1" errorTitle="形式エラー" error="半角英数字7桁で御記入ください。_x000a_下2桁は00にしてください。" promptTitle="＝＝＝留意事項＝＝＝" prompt="間接口座管理機関Ｅを新規作成する場合は、同じ会社コードで既に作成済のデータがないことを確認すること。" sqref="D18 D48 D81">
      <formula1>AND(LEN(D18)=LENB(D18),LEN(D18)=7,RIGHT(D18,2)="00")</formula1>
    </dataValidation>
    <dataValidation type="custom" imeMode="disabled" allowBlank="1" showInputMessage="1" showErrorMessage="1" errorTitle="形式エラー" error="半角数字2桁で入力してください。" sqref="D52 D72 D62 D85 D105 D95">
      <formula1>AND(LEN(D52)=LENB(D52),LEN(D52)=2)</formula1>
    </dataValidation>
    <dataValidation type="custom" allowBlank="1" showInputMessage="1" showErrorMessage="1" errorTitle="形式エラー" error="半角数字5桁でご記入ください。" sqref="D10:D14">
      <formula1>AND(LEN(D10)=LENB(D10),LEN(D10)=5)</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27" id="{89783189-6FA0-4FA4-88B0-C588BC0EC6F5}">
            <xm:f>ツール処理シート!$I$164=""</xm:f>
            <x14:dxf>
              <fill>
                <patternFill>
                  <bgColor theme="0" tint="-0.24994659260841701"/>
                </patternFill>
              </fill>
            </x14:dxf>
          </x14:cfRule>
          <x14:cfRule type="expression" priority="57" id="{E2917AFC-FA9E-4162-9DFE-F91AF79B0182}">
            <xm:f>NOT(AND('\\Jsfile01\業務部\参加者業務室\00_マスタ一元化検討\01_タスク検討\01_届出書見直し\届出書完成品\公開準備版\公開準備２版\00_共通\[CMN-B04_v1.xlsx]間接口座管理機関に関する届出書'!#REF!="○",'\\Jsfile01\業務部\参加者業務室\00_マスタ一元化検討\01_タスク検討\01_届出書見直し\届出書完成品\公開準備版\公開準備２版\00_共通\[CMN-B04_v1.xlsx]間接口座管理機関に関する届出書'!#REF!&lt;&gt;""))</xm:f>
            <x14:dxf>
              <fill>
                <patternFill>
                  <bgColor theme="0" tint="-0.24994659260841701"/>
                </patternFill>
              </fill>
            </x14:dxf>
          </x14:cfRule>
          <xm:sqref>D39:D42 D44:D47</xm:sqref>
        </x14:conditionalFormatting>
        <x14:conditionalFormatting xmlns:xm="http://schemas.microsoft.com/office/excel/2006/main">
          <x14:cfRule type="expression" priority="30" id="{5E8E0C88-2D6B-4529-A5C6-B2FB1B24D50A}">
            <xm:f>ツール処理シート!$I$46=""</xm:f>
            <x14:dxf>
              <fill>
                <patternFill>
                  <bgColor theme="0" tint="-0.24994659260841701"/>
                </patternFill>
              </fill>
            </x14:dxf>
          </x14:cfRule>
          <xm:sqref>D21:D29</xm:sqref>
        </x14:conditionalFormatting>
        <x14:conditionalFormatting xmlns:xm="http://schemas.microsoft.com/office/excel/2006/main">
          <x14:cfRule type="expression" priority="29" id="{34ACC033-B9DE-4E5F-86CF-68AA732C2515}">
            <xm:f>ツール処理シート!$I$22=""</xm:f>
            <x14:dxf>
              <fill>
                <patternFill>
                  <bgColor theme="0" tint="-0.24994659260841701"/>
                </patternFill>
              </fill>
            </x14:dxf>
          </x14:cfRule>
          <xm:sqref>D19:D20</xm:sqref>
        </x14:conditionalFormatting>
        <x14:conditionalFormatting xmlns:xm="http://schemas.microsoft.com/office/excel/2006/main">
          <x14:cfRule type="expression" priority="28" id="{8AC83223-B216-4B4E-A23B-B8F8E62F10B2}">
            <xm:f>ツール処理シート!$I$105=""</xm:f>
            <x14:dxf>
              <fill>
                <patternFill>
                  <bgColor theme="0" tint="-0.24994659260841701"/>
                </patternFill>
              </fill>
            </x14:dxf>
          </x14:cfRule>
          <xm:sqref>D30:D33 D35:D38</xm:sqref>
        </x14:conditionalFormatting>
        <x14:conditionalFormatting xmlns:xm="http://schemas.microsoft.com/office/excel/2006/main">
          <x14:cfRule type="expression" priority="26" id="{1CAE18C6-35FD-4495-9ED7-F21B87A89C3A}">
            <xm:f>ツール処理シート!$I$222=""</xm:f>
            <x14:dxf>
              <fill>
                <patternFill>
                  <bgColor theme="0" tint="-0.24994659260841701"/>
                </patternFill>
              </fill>
            </x14:dxf>
          </x14:cfRule>
          <xm:sqref>D49:D50</xm:sqref>
        </x14:conditionalFormatting>
        <x14:conditionalFormatting xmlns:xm="http://schemas.microsoft.com/office/excel/2006/main">
          <x14:cfRule type="expression" priority="25" id="{6ED58835-DB58-414B-900A-F054B257AD14}">
            <xm:f>ツール処理シート!$I$246=""</xm:f>
            <x14:dxf>
              <fill>
                <patternFill>
                  <bgColor theme="0" tint="-0.24994659260841701"/>
                </patternFill>
              </fill>
            </x14:dxf>
          </x14:cfRule>
          <xm:sqref>D53:D60</xm:sqref>
        </x14:conditionalFormatting>
        <x14:conditionalFormatting xmlns:xm="http://schemas.microsoft.com/office/excel/2006/main">
          <x14:cfRule type="expression" priority="24" id="{6A9051D9-EEF5-42C7-BA51-6DACE9831F94}">
            <xm:f>ツール処理シート!$I$288=""</xm:f>
            <x14:dxf>
              <fill>
                <patternFill>
                  <bgColor theme="0" tint="-0.24994659260841701"/>
                </patternFill>
              </fill>
            </x14:dxf>
          </x14:cfRule>
          <xm:sqref>D63:D70</xm:sqref>
        </x14:conditionalFormatting>
        <x14:conditionalFormatting xmlns:xm="http://schemas.microsoft.com/office/excel/2006/main">
          <x14:cfRule type="expression" priority="23" id="{3E173221-7F58-4446-9C10-F7E6C4E123B0}">
            <xm:f>ツール処理シート!$I$330=""</xm:f>
            <x14:dxf>
              <fill>
                <patternFill>
                  <bgColor theme="0" tint="-0.24994659260841701"/>
                </patternFill>
              </fill>
            </x14:dxf>
          </x14:cfRule>
          <xm:sqref>D73:D80</xm:sqref>
        </x14:conditionalFormatting>
        <x14:conditionalFormatting xmlns:xm="http://schemas.microsoft.com/office/excel/2006/main">
          <x14:cfRule type="expression" priority="22" id="{3E3B3938-6274-4334-B1AC-2AFB0F115E50}">
            <xm:f>ツール処理シート!$I$371=""</xm:f>
            <x14:dxf>
              <fill>
                <patternFill>
                  <bgColor theme="0" tint="-0.24994659260841701"/>
                </patternFill>
              </fill>
            </x14:dxf>
          </x14:cfRule>
          <xm:sqref>D82:D83</xm:sqref>
        </x14:conditionalFormatting>
        <x14:conditionalFormatting xmlns:xm="http://schemas.microsoft.com/office/excel/2006/main">
          <x14:cfRule type="expression" priority="21" id="{77B1A309-937F-4674-94F6-915788DD9808}">
            <xm:f>ツール処理シート!$I$395=""</xm:f>
            <x14:dxf>
              <fill>
                <patternFill>
                  <bgColor theme="0" tint="-0.24994659260841701"/>
                </patternFill>
              </fill>
            </x14:dxf>
          </x14:cfRule>
          <xm:sqref>D86:D93</xm:sqref>
        </x14:conditionalFormatting>
        <x14:conditionalFormatting xmlns:xm="http://schemas.microsoft.com/office/excel/2006/main">
          <x14:cfRule type="expression" priority="20" id="{D4E0AB1E-1C10-4B4E-BECA-44F6D7A8A022}">
            <xm:f>ツール処理シート!$I$437=""</xm:f>
            <x14:dxf>
              <fill>
                <patternFill>
                  <bgColor theme="0" tint="-0.24994659260841701"/>
                </patternFill>
              </fill>
            </x14:dxf>
          </x14:cfRule>
          <xm:sqref>D96:D103</xm:sqref>
        </x14:conditionalFormatting>
        <x14:conditionalFormatting xmlns:xm="http://schemas.microsoft.com/office/excel/2006/main">
          <x14:cfRule type="expression" priority="19" id="{3E530CC3-5C73-455B-8A18-17635A54F4CE}">
            <xm:f>ツール処理シート!$I$479=""</xm:f>
            <x14:dxf>
              <fill>
                <patternFill>
                  <bgColor theme="0" tint="-0.24994659260841701"/>
                </patternFill>
              </fill>
            </x14:dxf>
          </x14:cfRule>
          <xm:sqref>D106:D113</xm:sqref>
        </x14:conditionalFormatting>
        <x14:conditionalFormatting xmlns:xm="http://schemas.microsoft.com/office/excel/2006/main">
          <x14:cfRule type="expression" priority="18" id="{C28D01C9-E1AA-4447-B133-A9E4E5809170}">
            <xm:f>間接口座管理機関に関する届出書!$K$27=""</xm:f>
            <x14:dxf>
              <fill>
                <patternFill>
                  <bgColor theme="0" tint="-0.24994659260841701"/>
                </patternFill>
              </fill>
            </x14:dxf>
          </x14:cfRule>
          <xm:sqref>D18:D33 D35:D42 D44:D47</xm:sqref>
        </x14:conditionalFormatting>
        <x14:conditionalFormatting xmlns:xm="http://schemas.microsoft.com/office/excel/2006/main">
          <x14:cfRule type="expression" priority="17" id="{B165177A-5801-4BC3-A3CD-B8A43EE2F0B3}">
            <xm:f>間接口座管理機関に関する届出書!$K$29=""</xm:f>
            <x14:dxf>
              <fill>
                <patternFill>
                  <bgColor theme="0" tint="-0.24994659260841701"/>
                </patternFill>
              </fill>
            </x14:dxf>
          </x14:cfRule>
          <xm:sqref>D81:D113</xm:sqref>
        </x14:conditionalFormatting>
        <x14:conditionalFormatting xmlns:xm="http://schemas.microsoft.com/office/excel/2006/main">
          <x14:cfRule type="expression" priority="16" id="{4BBD6108-1150-4289-860C-E7F28291602C}">
            <xm:f>間接口座管理機関に関する届出書!$K$28=""</xm:f>
            <x14:dxf>
              <fill>
                <patternFill>
                  <bgColor theme="0" tint="-0.24994659260841701"/>
                </patternFill>
              </fill>
            </x14:dxf>
          </x14:cfRule>
          <xm:sqref>D48:D80</xm:sqref>
        </x14:conditionalFormatting>
        <x14:conditionalFormatting xmlns:xm="http://schemas.microsoft.com/office/excel/2006/main">
          <x14:cfRule type="expression" priority="14" id="{E1E607C3-D4DC-447D-BD5B-43F58372CEC5}">
            <xm:f>NOT(AND(間接口座管理機関に関する届出書!$K$25="新規開設",間接口座管理機関に関する届出書!$K$26&lt;&gt;"",間接口座管理機関に関する届出書!$Q$26&lt;&gt;"",間接口座管理機関に関する届出書!$W$26&lt;&gt;"",OR(間接口座管理機関に関する届出書!$K$28="○",間接口座管理機関に関する届出書!$K$29="○")))</xm:f>
            <x14:dxf>
              <fill>
                <patternFill>
                  <bgColor theme="0" tint="-0.24994659260841701"/>
                </patternFill>
              </fill>
            </x14:dxf>
          </x14:cfRule>
          <xm:sqref>D10:D14</xm:sqref>
        </x14:conditionalFormatting>
        <x14:conditionalFormatting xmlns:xm="http://schemas.microsoft.com/office/excel/2006/main">
          <x14:cfRule type="expression" priority="13" id="{6B60EF0E-B572-43FB-B22C-FCCAA7DB3DEC}">
            <xm:f>NOT(間接口座管理機関に関する届出書!$K$25="変更")</xm:f>
            <x14:dxf>
              <fill>
                <patternFill>
                  <bgColor theme="0" tint="-0.24994659260841701"/>
                </patternFill>
              </fill>
            </x14:dxf>
          </x14:cfRule>
          <xm:sqref>D94:D95 D104:D105</xm:sqref>
        </x14:conditionalFormatting>
        <x14:conditionalFormatting xmlns:xm="http://schemas.microsoft.com/office/excel/2006/main">
          <x14:cfRule type="expression" priority="12" id="{3A39B96C-0B97-4A93-8D39-8DD2586EC80E}">
            <xm:f>NOT(間接口座管理機関に関する届出書!$K$25="変更")</xm:f>
            <x14:dxf>
              <fill>
                <patternFill>
                  <bgColor theme="0" tint="-0.24994659260841701"/>
                </patternFill>
              </fill>
            </x14:dxf>
          </x14:cfRule>
          <xm:sqref>D61:D62 D71:D72</xm:sqref>
        </x14:conditionalFormatting>
        <x14:conditionalFormatting xmlns:xm="http://schemas.microsoft.com/office/excel/2006/main">
          <x14:cfRule type="expression" priority="11" id="{16E4A446-4001-4668-B5FB-AF43F9397E67}">
            <xm:f>間接口座管理機関に関する届出書!$K$25="変更"</xm:f>
            <x14:dxf>
              <fill>
                <patternFill>
                  <bgColor theme="0" tint="-0.24994659260841701"/>
                </patternFill>
              </fill>
            </x14:dxf>
          </x14:cfRule>
          <xm:sqref>D48 D54:D59 D64:D69 D74:D79 D81 D87:D92 D97:D102 D107:D112</xm:sqref>
        </x14:conditionalFormatting>
        <x14:conditionalFormatting xmlns:xm="http://schemas.microsoft.com/office/excel/2006/main">
          <x14:cfRule type="expression" priority="4" id="{CFD6F4D8-53ED-47E4-A2D1-A7CF234CB1E5}">
            <xm:f>ツール処理シート!$I$46=""</xm:f>
            <x14:dxf>
              <fill>
                <patternFill>
                  <bgColor theme="0" tint="-0.24994659260841701"/>
                </patternFill>
              </fill>
            </x14:dxf>
          </x14:cfRule>
          <xm:sqref>D34</xm:sqref>
        </x14:conditionalFormatting>
        <x14:conditionalFormatting xmlns:xm="http://schemas.microsoft.com/office/excel/2006/main">
          <x14:cfRule type="expression" priority="3" id="{A9F84AB2-44B8-45E2-8B18-54AF504059B5}">
            <xm:f>間接口座管理機関に関する届出書!$K$27=""</xm:f>
            <x14:dxf>
              <fill>
                <patternFill>
                  <bgColor theme="0" tint="-0.24994659260841701"/>
                </patternFill>
              </fill>
            </x14:dxf>
          </x14:cfRule>
          <xm:sqref>D34</xm:sqref>
        </x14:conditionalFormatting>
        <x14:conditionalFormatting xmlns:xm="http://schemas.microsoft.com/office/excel/2006/main">
          <x14:cfRule type="expression" priority="2" id="{24D4529A-B28B-41D3-A12A-BF18C841E069}">
            <xm:f>ツール処理シート!$I$46=""</xm:f>
            <x14:dxf>
              <fill>
                <patternFill>
                  <bgColor theme="0" tint="-0.24994659260841701"/>
                </patternFill>
              </fill>
            </x14:dxf>
          </x14:cfRule>
          <xm:sqref>D43</xm:sqref>
        </x14:conditionalFormatting>
        <x14:conditionalFormatting xmlns:xm="http://schemas.microsoft.com/office/excel/2006/main">
          <x14:cfRule type="expression" priority="1" id="{820A1653-265A-4DD1-B542-AA50D12BC204}">
            <xm:f>間接口座管理機関に関する届出書!$K$27=""</xm:f>
            <x14:dxf>
              <fill>
                <patternFill>
                  <bgColor theme="0" tint="-0.24994659260841701"/>
                </patternFill>
              </fill>
            </x14:dxf>
          </x14:cfRule>
          <xm:sqref>D43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間接口座管理機関に関する届出書</vt:lpstr>
      <vt:lpstr>ツール処理シート</vt:lpstr>
      <vt:lpstr>補記シート</vt:lpstr>
      <vt:lpstr>間接口座管理機関に関する届出書!Print_Area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2020-01-20T08:28:27Z</dcterms:created>
  <dcterms:modified xsi:type="dcterms:W3CDTF">2024-03-04T08:36:22Z</dcterms:modified>
</cp:coreProperties>
</file>