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xr:revisionPtr revIDLastSave="0" documentId="13_ncr:1_{0F334F3A-324A-4C35-B170-F240CEB77B9F}" xr6:coauthVersionLast="47" xr6:coauthVersionMax="47" xr10:uidLastSave="{00000000-0000-0000-0000-000000000000}"/>
  <workbookProtection workbookAlgorithmName="SHA-512" workbookHashValue="YmosgMHKCswo5oYCYm9iP5GhXN2IIqdIQU2PXAhS3sLp9JswM+52zQFMyUaXBa4zHnzuBMoUi0YOdYo4bhk/oA==" workbookSaltValue="AhWGPW8RX+OaS9hoLMrieg==" workbookSpinCount="100000" lockStructure="1"/>
  <bookViews>
    <workbookView xWindow="-120" yWindow="-120" windowWidth="38640" windowHeight="21120" tabRatio="772" xr2:uid="{00000000-000D-0000-FFFF-FFFF00000000}"/>
  </bookViews>
  <sheets>
    <sheet name="間接口座管理機関に関する届出書" sheetId="19" r:id="rId1"/>
    <sheet name="ツール処理シート" sheetId="20" state="hidden" r:id="rId2"/>
    <sheet name="補記シート" sheetId="21" state="hidden" r:id="rId3"/>
  </sheets>
  <definedNames>
    <definedName name="_xlnm._FilterDatabase" localSheetId="1" hidden="1">ツール処理シート!$B$11:$AL$399</definedName>
    <definedName name="_xlnm._FilterDatabase" localSheetId="2" hidden="1">補記シート!$A$17:$K$218</definedName>
    <definedName name="_xlnm.Print_Area" localSheetId="0">間接口座管理機関に関する届出書!$A$1:$AC$164</definedName>
    <definedName name="_xlnm.Print_Titles" localSheetId="1">ツール処理シート!$B:$D,ツール処理シート!$1:$12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3" i="20" l="1"/>
  <c r="I229" i="20"/>
  <c r="I186" i="20"/>
  <c r="I125" i="20"/>
  <c r="I266" i="20"/>
  <c r="I295" i="20"/>
  <c r="I325" i="20"/>
  <c r="I66" i="20"/>
  <c r="I269" i="20"/>
  <c r="I68" i="20"/>
  <c r="I263" i="20"/>
  <c r="I127" i="20"/>
  <c r="I260" i="20"/>
  <c r="I334" i="20"/>
  <c r="I258" i="20"/>
  <c r="I184" i="20"/>
  <c r="I328" i="20"/>
  <c r="I331" i="20"/>
  <c r="I323" i="20"/>
  <c r="B398" i="20" l="1"/>
  <c r="B397" i="20"/>
  <c r="B396" i="20"/>
  <c r="B395" i="20"/>
  <c r="B394" i="20"/>
  <c r="B393" i="20"/>
  <c r="B392" i="20"/>
  <c r="B391" i="20"/>
  <c r="B390" i="20"/>
  <c r="B389" i="20"/>
  <c r="B388" i="20"/>
  <c r="B387" i="20"/>
  <c r="B386" i="20"/>
  <c r="B385" i="20"/>
  <c r="B384" i="20"/>
  <c r="B383" i="20"/>
  <c r="B382" i="20"/>
  <c r="B381" i="20"/>
  <c r="B380" i="20"/>
  <c r="B379" i="20"/>
  <c r="B378" i="20"/>
  <c r="B377" i="20"/>
  <c r="B376" i="20"/>
  <c r="B375" i="20"/>
  <c r="B374" i="20"/>
  <c r="B373" i="20"/>
  <c r="B372" i="20"/>
  <c r="B371" i="20"/>
  <c r="B370" i="20"/>
  <c r="B369" i="20"/>
  <c r="B368" i="20"/>
  <c r="B367" i="20"/>
  <c r="B366" i="20"/>
  <c r="B365" i="20"/>
  <c r="B364" i="20"/>
  <c r="B363" i="20"/>
  <c r="B362" i="20"/>
  <c r="B361" i="20"/>
  <c r="B360" i="20"/>
  <c r="B359" i="20"/>
  <c r="B358" i="20"/>
  <c r="B357" i="20"/>
  <c r="B356" i="20"/>
  <c r="B355" i="20"/>
  <c r="B354" i="20"/>
  <c r="B353" i="20"/>
  <c r="B352" i="20"/>
  <c r="B351" i="20"/>
  <c r="B350" i="20"/>
  <c r="B349" i="20"/>
  <c r="B348" i="20"/>
  <c r="B347" i="20"/>
  <c r="B346" i="20"/>
  <c r="B345" i="20"/>
  <c r="B344" i="20"/>
  <c r="B343" i="20"/>
  <c r="B342" i="20"/>
  <c r="B341" i="20"/>
  <c r="B340" i="20"/>
  <c r="B339" i="20"/>
  <c r="B338" i="20"/>
  <c r="B337" i="20"/>
  <c r="B336" i="20"/>
  <c r="B335" i="20"/>
  <c r="B334" i="20"/>
  <c r="B333" i="20"/>
  <c r="B332" i="20"/>
  <c r="B331" i="20"/>
  <c r="B330" i="20"/>
  <c r="B329" i="20"/>
  <c r="B328" i="20"/>
  <c r="B327" i="20"/>
  <c r="B326" i="20"/>
  <c r="B325" i="20"/>
  <c r="B324" i="20"/>
  <c r="B323" i="20"/>
  <c r="B322" i="20"/>
  <c r="B321" i="20"/>
  <c r="B320" i="20"/>
  <c r="B319" i="20"/>
  <c r="B318" i="20"/>
  <c r="B317" i="20"/>
  <c r="B316" i="20"/>
  <c r="B315" i="20"/>
  <c r="B314" i="20"/>
  <c r="B313" i="20"/>
  <c r="B312" i="20"/>
  <c r="B311" i="20"/>
  <c r="B310" i="20"/>
  <c r="B309" i="20"/>
  <c r="B308" i="20"/>
  <c r="B307" i="20"/>
  <c r="B306" i="20"/>
  <c r="B305" i="20"/>
  <c r="B304" i="20"/>
  <c r="B303" i="20"/>
  <c r="B302" i="20"/>
  <c r="B301" i="20"/>
  <c r="B300" i="20"/>
  <c r="B299" i="20"/>
  <c r="B298" i="20"/>
  <c r="B297" i="20"/>
  <c r="B296" i="20"/>
  <c r="B295" i="20"/>
  <c r="B294" i="20"/>
  <c r="B293"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I102" i="20"/>
  <c r="I286" i="20"/>
  <c r="I140" i="20"/>
  <c r="I273" i="20"/>
  <c r="I199" i="20"/>
  <c r="I143" i="20"/>
  <c r="I58" i="20"/>
  <c r="I381" i="20"/>
  <c r="I193" i="20"/>
  <c r="I81" i="20"/>
  <c r="I70" i="20"/>
  <c r="I78" i="20"/>
  <c r="I103" i="20"/>
  <c r="I195" i="20"/>
  <c r="I352" i="20"/>
  <c r="I54" i="20"/>
  <c r="I149" i="20"/>
  <c r="I142" i="20"/>
  <c r="I385" i="20"/>
  <c r="I121" i="20"/>
  <c r="I22" i="20"/>
  <c r="I375" i="20"/>
  <c r="I332" i="20"/>
  <c r="I374" i="20"/>
  <c r="I182" i="20"/>
  <c r="I130" i="20"/>
  <c r="I222" i="20"/>
  <c r="I20" i="20"/>
  <c r="I134" i="20"/>
  <c r="I201" i="20"/>
  <c r="I252" i="20"/>
  <c r="I164" i="20"/>
  <c r="I75" i="20"/>
  <c r="I30" i="20"/>
  <c r="I351" i="20"/>
  <c r="I145" i="20"/>
  <c r="I394" i="20"/>
  <c r="I90" i="20"/>
  <c r="I52" i="20"/>
  <c r="I373" i="20"/>
  <c r="I111" i="20"/>
  <c r="I261" i="20"/>
  <c r="I60" i="20"/>
  <c r="I139" i="20"/>
  <c r="I338" i="20"/>
  <c r="I161" i="20"/>
  <c r="I296" i="20"/>
  <c r="I383" i="20"/>
  <c r="I264" i="20"/>
  <c r="I161" i="21"/>
  <c r="I113" i="20"/>
  <c r="I221" i="20"/>
  <c r="I163" i="20"/>
  <c r="I172" i="20"/>
  <c r="I360" i="20"/>
  <c r="I170" i="20"/>
  <c r="I285" i="20"/>
  <c r="I267" i="20"/>
  <c r="I321" i="20"/>
  <c r="I190" i="20"/>
  <c r="I243" i="20"/>
  <c r="I202" i="20"/>
  <c r="I45" i="20"/>
  <c r="I178" i="20"/>
  <c r="I204" i="20"/>
  <c r="I119" i="20"/>
  <c r="I162" i="20"/>
  <c r="I104" i="20"/>
  <c r="I196" i="20"/>
  <c r="I176" i="20"/>
  <c r="I123" i="20"/>
  <c r="I136" i="20"/>
  <c r="I287" i="20"/>
  <c r="I73" i="20"/>
  <c r="I231" i="20"/>
  <c r="I329" i="20"/>
  <c r="I372" i="20"/>
  <c r="I350" i="20"/>
  <c r="I44" i="20"/>
  <c r="I309" i="20"/>
  <c r="I64" i="20"/>
  <c r="I245" i="20"/>
  <c r="I71" i="20"/>
  <c r="I392" i="20"/>
  <c r="I244" i="20"/>
  <c r="I246" i="20"/>
  <c r="I62" i="20"/>
  <c r="I115" i="20"/>
  <c r="I388" i="20"/>
  <c r="I46" i="20"/>
  <c r="I31" i="20"/>
  <c r="I129" i="20"/>
  <c r="I198" i="20"/>
  <c r="I131" i="20"/>
  <c r="I326" i="20"/>
  <c r="I208" i="20"/>
  <c r="I77" i="20"/>
  <c r="I310" i="20"/>
  <c r="I180" i="20"/>
  <c r="I84" i="20"/>
  <c r="I390" i="20"/>
  <c r="I220" i="20"/>
  <c r="I43" i="20"/>
  <c r="I319" i="20"/>
  <c r="I72" i="20"/>
  <c r="I117" i="20"/>
  <c r="I80" i="20"/>
  <c r="I191" i="20"/>
  <c r="I254" i="20"/>
  <c r="I256" i="20"/>
  <c r="I86" i="20"/>
  <c r="I137" i="20"/>
  <c r="I317" i="20"/>
  <c r="I56" i="20"/>
  <c r="I83" i="20"/>
  <c r="I105" i="20"/>
  <c r="I21" i="20"/>
  <c r="I132" i="20"/>
  <c r="I174" i="20"/>
  <c r="I308" i="20"/>
  <c r="I188" i="20"/>
  <c r="I311" i="20"/>
  <c r="I189" i="20"/>
  <c r="I362" i="20" l="1"/>
  <c r="I92" i="20"/>
  <c r="I354" i="20"/>
  <c r="I361" i="20" s="1"/>
  <c r="I289" i="20"/>
  <c r="I297" i="20" s="1"/>
  <c r="I233" i="20"/>
  <c r="I224" i="20"/>
  <c r="I232" i="20" s="1"/>
  <c r="I151" i="20"/>
  <c r="I24" i="20"/>
  <c r="I32" i="20" s="1"/>
  <c r="I298" i="20"/>
  <c r="I210" i="20"/>
  <c r="I396" i="20"/>
  <c r="I33" i="20"/>
  <c r="I275" i="20"/>
  <c r="I340" i="20"/>
  <c r="I166" i="20"/>
  <c r="I107" i="20"/>
  <c r="I48" i="20"/>
  <c r="I377" i="20"/>
  <c r="I313" i="20"/>
  <c r="I248" i="20"/>
  <c r="I339" i="20" l="1"/>
  <c r="I395" i="20"/>
  <c r="I274" i="20"/>
  <c r="I209" i="20"/>
  <c r="I150" i="20"/>
  <c r="I91" i="20"/>
</calcChain>
</file>

<file path=xl/sharedStrings.xml><?xml version="1.0" encoding="utf-8"?>
<sst xmlns="http://schemas.openxmlformats.org/spreadsheetml/2006/main" count="4966" uniqueCount="758">
  <si>
    <t>対象E</t>
    <rPh sb="0" eb="2">
      <t>タイショウ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</si>
  <si>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</si>
  <si>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</si>
  <si>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</si>
  <si>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</si>
  <si>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</si>
  <si>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t>
    <phoneticPr fontId="1"/>
  </si>
  <si>
    <t>登録種別</t>
    <rPh sb="0" eb="2">
      <t>トウロク</t>
    </rPh>
    <rPh sb="2" eb="4">
      <t>シュベツ</t>
    </rPh>
    <phoneticPr fontId="1"/>
  </si>
  <si>
    <t>対象外</t>
    <rPh sb="0" eb="3">
      <t>タイショウガイ</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</si>
  <si>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</si>
  <si>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</si>
  <si>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</si>
  <si>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</si>
  <si>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</si>
  <si>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t>
    <phoneticPr fontId="1"/>
  </si>
  <si>
    <t>登録先DB</t>
    <rPh sb="0" eb="2">
      <t>トウロク</t>
    </rPh>
    <rPh sb="2" eb="3">
      <t>サキ</t>
    </rPh>
    <phoneticPr fontId="1"/>
  </si>
  <si>
    <t>行順序</t>
    <rPh sb="0" eb="1">
      <t>ギョウ</t>
    </rPh>
    <rPh sb="1" eb="3">
      <t>ジュンジョ</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</si>
  <si>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</si>
  <si>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</si>
  <si>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</si>
  <si>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</si>
  <si>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</si>
  <si>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</si>
  <si>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</si>
  <si>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</si>
  <si>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</si>
  <si>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</si>
  <si>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</si>
  <si>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</si>
  <si>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</si>
  <si>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以　上</t>
    <rPh sb="0" eb="1">
      <t>イ</t>
    </rPh>
    <rPh sb="2" eb="3">
      <t>ウエ</t>
    </rPh>
    <phoneticPr fontId="1"/>
  </si>
  <si>
    <t>＜備考＞</t>
    <rPh sb="1" eb="3">
      <t>ビコウ</t>
    </rPh>
    <phoneticPr fontId="1"/>
  </si>
  <si>
    <t>２．上位機関に関する届出事項</t>
    <rPh sb="2" eb="4">
      <t>ジョウイ</t>
    </rPh>
    <rPh sb="4" eb="6">
      <t>キカン</t>
    </rPh>
    <rPh sb="7" eb="8">
      <t>カン</t>
    </rPh>
    <rPh sb="10" eb="11">
      <t>トド</t>
    </rPh>
    <rPh sb="11" eb="12">
      <t>デ</t>
    </rPh>
    <rPh sb="12" eb="14">
      <t>ジコウ</t>
    </rPh>
    <phoneticPr fontId="1"/>
  </si>
  <si>
    <t>会社名称</t>
    <rPh sb="0" eb="2">
      <t>カイシャ</t>
    </rPh>
    <rPh sb="2" eb="4">
      <t>メイショウ</t>
    </rPh>
    <phoneticPr fontId="1"/>
  </si>
  <si>
    <t>直近上位機関</t>
    <rPh sb="0" eb="2">
      <t>チョッキン</t>
    </rPh>
    <rPh sb="2" eb="4">
      <t>ジョウイ</t>
    </rPh>
    <rPh sb="4" eb="6">
      <t>キカン</t>
    </rPh>
    <phoneticPr fontId="1"/>
  </si>
  <si>
    <t>会社名</t>
    <rPh sb="0" eb="3">
      <t>カイシャメイ</t>
    </rPh>
    <phoneticPr fontId="1"/>
  </si>
  <si>
    <t>部署名</t>
    <rPh sb="0" eb="2">
      <t>ブショ</t>
    </rPh>
    <rPh sb="2" eb="3">
      <t>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</si>
  <si>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</si>
  <si>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</si>
  <si>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</si>
  <si>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（１）直近上位機関</t>
    <rPh sb="3" eb="5">
      <t>チョッキン</t>
    </rPh>
    <rPh sb="5" eb="7">
      <t>ジョウイ</t>
    </rPh>
    <rPh sb="7" eb="9">
      <t>キカン</t>
    </rPh>
    <phoneticPr fontId="1"/>
  </si>
  <si>
    <t>（２）上位機関</t>
    <rPh sb="3" eb="5">
      <t>ジョウイ</t>
    </rPh>
    <rPh sb="5" eb="7">
      <t>キカン</t>
    </rPh>
    <phoneticPr fontId="1"/>
  </si>
  <si>
    <t>手数料請求の送付先は日本国内に限ります。</t>
    <rPh sb="0" eb="3">
      <t>テスウリョウ</t>
    </rPh>
    <rPh sb="3" eb="5">
      <t>セイキュウ</t>
    </rPh>
    <rPh sb="6" eb="9">
      <t>ソウフサキ</t>
    </rPh>
    <rPh sb="10" eb="12">
      <t>ニホン</t>
    </rPh>
    <rPh sb="12" eb="14">
      <t>コクナイ</t>
    </rPh>
    <rPh sb="15" eb="16">
      <t>カギ</t>
    </rPh>
    <phoneticPr fontId="1"/>
  </si>
  <si>
    <t>（株式等及び社債等振替制度共通）</t>
    <rPh sb="1" eb="3">
      <t>カブシキ</t>
    </rPh>
    <rPh sb="3" eb="4">
      <t>トウ</t>
    </rPh>
    <rPh sb="4" eb="5">
      <t>オヨ</t>
    </rPh>
    <rPh sb="6" eb="8">
      <t>シャサイ</t>
    </rPh>
    <rPh sb="8" eb="9">
      <t>トウ</t>
    </rPh>
    <rPh sb="9" eb="11">
      <t>フリカエ</t>
    </rPh>
    <rPh sb="11" eb="13">
      <t>セイド</t>
    </rPh>
    <rPh sb="13" eb="15">
      <t>キョウツウ</t>
    </rPh>
    <phoneticPr fontId="1"/>
  </si>
  <si>
    <t>間接口座管理機関に関する届出書</t>
    <rPh sb="0" eb="2">
      <t>カンセツ</t>
    </rPh>
    <rPh sb="2" eb="4">
      <t>コウザ</t>
    </rPh>
    <rPh sb="4" eb="6">
      <t>カンリ</t>
    </rPh>
    <rPh sb="6" eb="8">
      <t>キカン</t>
    </rPh>
    <rPh sb="9" eb="10">
      <t>カン</t>
    </rPh>
    <rPh sb="12" eb="15">
      <t>トドケデショ</t>
    </rPh>
    <phoneticPr fontId="1"/>
  </si>
  <si>
    <t>適用開始日</t>
    <rPh sb="0" eb="2">
      <t>テキヨウ</t>
    </rPh>
    <rPh sb="2" eb="4">
      <t>カイシ</t>
    </rPh>
    <rPh sb="4" eb="5">
      <t>ビ</t>
    </rPh>
    <phoneticPr fontId="1"/>
  </si>
  <si>
    <t>対象制度</t>
    <rPh sb="0" eb="2">
      <t>タイショウ</t>
    </rPh>
    <rPh sb="2" eb="4">
      <t>セイド</t>
    </rPh>
    <phoneticPr fontId="1"/>
  </si>
  <si>
    <r>
      <t xml:space="preserve">区分口座コード
</t>
    </r>
    <r>
      <rPr>
        <sz val="6"/>
        <color theme="1"/>
        <rFont val="游ゴシック"/>
        <family val="3"/>
        <charset val="128"/>
        <scheme val="minor"/>
      </rPr>
      <t>（株式等振替制度のみ）</t>
    </r>
    <rPh sb="0" eb="2">
      <t>クブン</t>
    </rPh>
    <rPh sb="2" eb="4">
      <t>コウザ</t>
    </rPh>
    <phoneticPr fontId="1"/>
  </si>
  <si>
    <t>　当社は、株式等振替制度及び社債等振替制度にかかる間接口座管理機関に関する必要な事項を、下記のとおり届け出いたします。</t>
    <rPh sb="5" eb="7">
      <t>カブシキ</t>
    </rPh>
    <rPh sb="7" eb="8">
      <t>トウ</t>
    </rPh>
    <rPh sb="8" eb="10">
      <t>フリカエ</t>
    </rPh>
    <rPh sb="10" eb="12">
      <t>セイド</t>
    </rPh>
    <rPh sb="12" eb="13">
      <t>オヨ</t>
    </rPh>
    <rPh sb="14" eb="16">
      <t>シャサイ</t>
    </rPh>
    <rPh sb="16" eb="17">
      <t>トウ</t>
    </rPh>
    <rPh sb="17" eb="19">
      <t>フリカエ</t>
    </rPh>
    <rPh sb="19" eb="21">
      <t>セイド</t>
    </rPh>
    <rPh sb="34" eb="35">
      <t>カン</t>
    </rPh>
    <rPh sb="37" eb="39">
      <t>ヒツヨウ</t>
    </rPh>
    <rPh sb="40" eb="42">
      <t>ジコウ</t>
    </rPh>
    <rPh sb="50" eb="51">
      <t>トド</t>
    </rPh>
    <rPh sb="52" eb="53">
      <t>デ</t>
    </rPh>
    <phoneticPr fontId="1"/>
  </si>
  <si>
    <t>○</t>
  </si>
  <si>
    <t>　株式等振替制度</t>
    <rPh sb="1" eb="3">
      <t>カブシキ</t>
    </rPh>
    <rPh sb="3" eb="4">
      <t>トウ</t>
    </rPh>
    <rPh sb="4" eb="6">
      <t>フリカエ</t>
    </rPh>
    <rPh sb="6" eb="8">
      <t>セイド</t>
    </rPh>
    <phoneticPr fontId="1"/>
  </si>
  <si>
    <t>　短期社債振替制度</t>
    <rPh sb="1" eb="3">
      <t>タンキ</t>
    </rPh>
    <rPh sb="3" eb="5">
      <t>シャサイ</t>
    </rPh>
    <rPh sb="5" eb="7">
      <t>フリカエ</t>
    </rPh>
    <rPh sb="7" eb="9">
      <t>セイド</t>
    </rPh>
    <phoneticPr fontId="1"/>
  </si>
  <si>
    <t>　一般債振替制度</t>
    <rPh sb="1" eb="3">
      <t>イッパン</t>
    </rPh>
    <rPh sb="3" eb="4">
      <t>サイ</t>
    </rPh>
    <rPh sb="4" eb="6">
      <t>フリカエ</t>
    </rPh>
    <rPh sb="6" eb="8">
      <t>セイド</t>
    </rPh>
    <phoneticPr fontId="1"/>
  </si>
  <si>
    <t>　投資信託振替制度</t>
    <rPh sb="1" eb="3">
      <t>トウシ</t>
    </rPh>
    <rPh sb="3" eb="5">
      <t>シンタク</t>
    </rPh>
    <rPh sb="5" eb="7">
      <t>フリカエ</t>
    </rPh>
    <rPh sb="7" eb="9">
      <t>セイド</t>
    </rPh>
    <phoneticPr fontId="1"/>
  </si>
  <si>
    <t>原則として営業日（西暦・半角）で御記入ください。承認日（制度参加日）となります。</t>
    <rPh sb="0" eb="2">
      <t>ゲンソク</t>
    </rPh>
    <rPh sb="5" eb="8">
      <t>エイギョウビ</t>
    </rPh>
    <rPh sb="9" eb="11">
      <t>セイレキ</t>
    </rPh>
    <rPh sb="12" eb="14">
      <t>ハンカク</t>
    </rPh>
    <rPh sb="16" eb="19">
      <t>ゴキニュウ</t>
    </rPh>
    <rPh sb="24" eb="26">
      <t>ショウニン</t>
    </rPh>
    <rPh sb="26" eb="27">
      <t>ビ</t>
    </rPh>
    <rPh sb="28" eb="30">
      <t>セイド</t>
    </rPh>
    <rPh sb="30" eb="32">
      <t>サンカ</t>
    </rPh>
    <rPh sb="32" eb="33">
      <t>ビ</t>
    </rPh>
    <phoneticPr fontId="1"/>
  </si>
  <si>
    <t>今回の申請の対象とする制度を選択してください（複数選択可）。</t>
    <rPh sb="0" eb="2">
      <t>コンカイ</t>
    </rPh>
    <rPh sb="3" eb="5">
      <t>シンセイ</t>
    </rPh>
    <rPh sb="6" eb="8">
      <t>タイショウ</t>
    </rPh>
    <rPh sb="11" eb="13">
      <t>セイド</t>
    </rPh>
    <rPh sb="14" eb="16">
      <t>センタク</t>
    </rPh>
    <rPh sb="23" eb="25">
      <t>フクスウ</t>
    </rPh>
    <rPh sb="25" eb="27">
      <t>センタク</t>
    </rPh>
    <rPh sb="27" eb="28">
      <t>カ</t>
    </rPh>
    <phoneticPr fontId="1"/>
  </si>
  <si>
    <t>複数の上位機関がある場合は、すべての上位機関を御記入ください。</t>
    <rPh sb="0" eb="2">
      <t>フクスウ</t>
    </rPh>
    <rPh sb="3" eb="5">
      <t>ジョウイ</t>
    </rPh>
    <rPh sb="5" eb="7">
      <t>キカン</t>
    </rPh>
    <rPh sb="10" eb="12">
      <t>バアイ</t>
    </rPh>
    <rPh sb="18" eb="20">
      <t>ジョウイ</t>
    </rPh>
    <rPh sb="20" eb="22">
      <t>キカン</t>
    </rPh>
    <phoneticPr fontId="1"/>
  </si>
  <si>
    <t>提出日：</t>
    <rPh sb="0" eb="2">
      <t>テイシュツ</t>
    </rPh>
    <rPh sb="2" eb="3">
      <t>ビ</t>
    </rPh>
    <phoneticPr fontId="1"/>
  </si>
  <si>
    <t>本店又は主たる事務所の所在地：</t>
    <rPh sb="0" eb="2">
      <t>ホンテン</t>
    </rPh>
    <rPh sb="2" eb="3">
      <t>マタ</t>
    </rPh>
    <rPh sb="4" eb="5">
      <t>シュ</t>
    </rPh>
    <rPh sb="7" eb="9">
      <t>ジム</t>
    </rPh>
    <rPh sb="9" eb="10">
      <t>ショ</t>
    </rPh>
    <rPh sb="11" eb="14">
      <t>ショザイチ</t>
    </rPh>
    <phoneticPr fontId="1"/>
  </si>
  <si>
    <t>１．基本事項</t>
    <rPh sb="2" eb="4">
      <t>キホン</t>
    </rPh>
    <rPh sb="4" eb="6">
      <t>ジコウ</t>
    </rPh>
    <phoneticPr fontId="1"/>
  </si>
  <si>
    <t>※1</t>
  </si>
  <si>
    <t>※2</t>
  </si>
  <si>
    <t>※3</t>
  </si>
  <si>
    <t>※4</t>
  </si>
  <si>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</si>
  <si>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（1）株式数比例配分方式を取り扱う場合の口座管理機関配当金受領口座の届出</t>
    <rPh sb="3" eb="8">
      <t>カブシキスウヒレイ</t>
    </rPh>
    <rPh sb="8" eb="10">
      <t>ハイブン</t>
    </rPh>
    <rPh sb="10" eb="12">
      <t>ホウシキ</t>
    </rPh>
    <rPh sb="13" eb="14">
      <t>ト</t>
    </rPh>
    <rPh sb="15" eb="16">
      <t>アツカ</t>
    </rPh>
    <rPh sb="17" eb="19">
      <t>バアイ</t>
    </rPh>
    <rPh sb="20" eb="22">
      <t>コウザ</t>
    </rPh>
    <rPh sb="22" eb="24">
      <t>カンリ</t>
    </rPh>
    <rPh sb="24" eb="26">
      <t>キカン</t>
    </rPh>
    <rPh sb="26" eb="29">
      <t>ハイトウキン</t>
    </rPh>
    <rPh sb="29" eb="31">
      <t>ジュリョウ</t>
    </rPh>
    <rPh sb="31" eb="33">
      <t>コウザ</t>
    </rPh>
    <rPh sb="34" eb="36">
      <t>トドケデ</t>
    </rPh>
    <phoneticPr fontId="1"/>
  </si>
  <si>
    <t>金融機関の名称
及び店名</t>
    <rPh sb="0" eb="2">
      <t>キンユウ</t>
    </rPh>
    <rPh sb="2" eb="4">
      <t>キカン</t>
    </rPh>
    <rPh sb="5" eb="7">
      <t>メイショウ</t>
    </rPh>
    <rPh sb="8" eb="9">
      <t>オヨ</t>
    </rPh>
    <rPh sb="10" eb="12">
      <t>テンメイ</t>
    </rPh>
    <phoneticPr fontId="1"/>
  </si>
  <si>
    <t>（名称）</t>
    <rPh sb="1" eb="3">
      <t>メイショウ</t>
    </rPh>
    <phoneticPr fontId="1"/>
  </si>
  <si>
    <t>（店名）</t>
    <rPh sb="1" eb="2">
      <t>ミセ</t>
    </rPh>
    <rPh sb="2" eb="3">
      <t>メイ</t>
    </rPh>
    <phoneticPr fontId="1"/>
  </si>
  <si>
    <t>金融機関の番号
及び店番号</t>
    <rPh sb="0" eb="2">
      <t>キンユウ</t>
    </rPh>
    <rPh sb="2" eb="4">
      <t>キカン</t>
    </rPh>
    <rPh sb="5" eb="7">
      <t>バンゴウ</t>
    </rPh>
    <rPh sb="8" eb="9">
      <t>オヨ</t>
    </rPh>
    <rPh sb="10" eb="11">
      <t>ミセ</t>
    </rPh>
    <rPh sb="11" eb="13">
      <t>バンゴウ</t>
    </rPh>
    <phoneticPr fontId="1"/>
  </si>
  <si>
    <t>（金融機関の番号）</t>
    <rPh sb="1" eb="3">
      <t>キンユウ</t>
    </rPh>
    <rPh sb="3" eb="5">
      <t>キカン</t>
    </rPh>
    <rPh sb="6" eb="8">
      <t>バンゴウ</t>
    </rPh>
    <phoneticPr fontId="1"/>
  </si>
  <si>
    <t>（店番号）</t>
    <rPh sb="1" eb="2">
      <t>ミセ</t>
    </rPh>
    <rPh sb="2" eb="4">
      <t>バンゴウ</t>
    </rPh>
    <phoneticPr fontId="1"/>
  </si>
  <si>
    <t>名義種別、預金種別
及び口座番号</t>
    <rPh sb="0" eb="2">
      <t>メイギ</t>
    </rPh>
    <rPh sb="2" eb="4">
      <t>シュベツ</t>
    </rPh>
    <rPh sb="5" eb="7">
      <t>ヨキン</t>
    </rPh>
    <rPh sb="7" eb="9">
      <t>シュベツ</t>
    </rPh>
    <rPh sb="10" eb="11">
      <t>オヨ</t>
    </rPh>
    <rPh sb="12" eb="14">
      <t>コウザ</t>
    </rPh>
    <rPh sb="14" eb="16">
      <t>バンゴウ</t>
    </rPh>
    <phoneticPr fontId="1"/>
  </si>
  <si>
    <t>（名義種別）</t>
    <rPh sb="1" eb="3">
      <t>メイギ</t>
    </rPh>
    <rPh sb="3" eb="5">
      <t>シュベツ</t>
    </rPh>
    <phoneticPr fontId="1"/>
  </si>
  <si>
    <t>（預金種別）</t>
    <rPh sb="1" eb="3">
      <t>ヨキン</t>
    </rPh>
    <rPh sb="3" eb="5">
      <t>シュベツ</t>
    </rPh>
    <phoneticPr fontId="1"/>
  </si>
  <si>
    <t>（口座番号）</t>
    <rPh sb="1" eb="3">
      <t>コウザ</t>
    </rPh>
    <rPh sb="3" eb="5">
      <t>バンゴウ</t>
    </rPh>
    <phoneticPr fontId="1"/>
  </si>
  <si>
    <t>口座名義人の
氏名又は名称</t>
    <rPh sb="0" eb="2">
      <t>コウザ</t>
    </rPh>
    <rPh sb="2" eb="4">
      <t>メイギ</t>
    </rPh>
    <rPh sb="4" eb="5">
      <t>ニン</t>
    </rPh>
    <rPh sb="7" eb="9">
      <t>シメイ</t>
    </rPh>
    <rPh sb="9" eb="10">
      <t>マタ</t>
    </rPh>
    <rPh sb="11" eb="13">
      <t>メイショウ</t>
    </rPh>
    <phoneticPr fontId="1"/>
  </si>
  <si>
    <t>ｶﾅ</t>
    <phoneticPr fontId="1"/>
  </si>
  <si>
    <t>再委託先の名称</t>
    <rPh sb="0" eb="3">
      <t>サイイタク</t>
    </rPh>
    <rPh sb="3" eb="4">
      <t>サキ</t>
    </rPh>
    <rPh sb="5" eb="7">
      <t>メイショウ</t>
    </rPh>
    <phoneticPr fontId="1"/>
  </si>
  <si>
    <t>再委託先の住所</t>
    <rPh sb="0" eb="3">
      <t>サイイタク</t>
    </rPh>
    <rPh sb="3" eb="4">
      <t>サキ</t>
    </rPh>
    <rPh sb="5" eb="7">
      <t>ジュウショ</t>
    </rPh>
    <phoneticPr fontId="1"/>
  </si>
  <si>
    <t>再委託先の種別</t>
    <rPh sb="0" eb="3">
      <t>サイイタク</t>
    </rPh>
    <rPh sb="3" eb="4">
      <t>サキ</t>
    </rPh>
    <rPh sb="5" eb="7">
      <t>シュベツ</t>
    </rPh>
    <phoneticPr fontId="1"/>
  </si>
  <si>
    <t>（別添（株式等振替制度のみ））</t>
    <rPh sb="1" eb="3">
      <t>ベッテン</t>
    </rPh>
    <rPh sb="4" eb="6">
      <t>カブシキ</t>
    </rPh>
    <rPh sb="6" eb="7">
      <t>トウ</t>
    </rPh>
    <rPh sb="7" eb="9">
      <t>フリカエ</t>
    </rPh>
    <rPh sb="9" eb="11">
      <t>セイド</t>
    </rPh>
    <phoneticPr fontId="1"/>
  </si>
  <si>
    <t>情報提供の料率等</t>
    <rPh sb="0" eb="2">
      <t>ジョウホウ</t>
    </rPh>
    <rPh sb="2" eb="4">
      <t>テイキョウ</t>
    </rPh>
    <rPh sb="5" eb="6">
      <t>リョウ</t>
    </rPh>
    <rPh sb="6" eb="7">
      <t>リツ</t>
    </rPh>
    <rPh sb="7" eb="8">
      <t>ナド</t>
    </rPh>
    <phoneticPr fontId="1"/>
  </si>
  <si>
    <t>（種別）</t>
    <rPh sb="1" eb="3">
      <t>シュベツ</t>
    </rPh>
    <phoneticPr fontId="1"/>
  </si>
  <si>
    <t>（1件当たりの税抜き金額）</t>
    <rPh sb="2" eb="3">
      <t>ケン</t>
    </rPh>
    <rPh sb="3" eb="4">
      <t>ア</t>
    </rPh>
    <rPh sb="7" eb="8">
      <t>ゼイ</t>
    </rPh>
    <rPh sb="8" eb="9">
      <t>ヌ</t>
    </rPh>
    <rPh sb="10" eb="12">
      <t>キンガク</t>
    </rPh>
    <phoneticPr fontId="1"/>
  </si>
  <si>
    <t>円</t>
    <rPh sb="0" eb="1">
      <t>エン</t>
    </rPh>
    <phoneticPr fontId="1"/>
  </si>
  <si>
    <t>その他の場合の詳細</t>
    <rPh sb="2" eb="3">
      <t>タ</t>
    </rPh>
    <rPh sb="4" eb="6">
      <t>バアイ</t>
    </rPh>
    <rPh sb="7" eb="9">
      <t>ショウサイ</t>
    </rPh>
    <phoneticPr fontId="1"/>
  </si>
  <si>
    <t>上位機関である直接
口座管理機関の名称</t>
    <rPh sb="0" eb="2">
      <t>ジョウイ</t>
    </rPh>
    <rPh sb="2" eb="4">
      <t>キカン</t>
    </rPh>
    <rPh sb="7" eb="9">
      <t>チョクセツ</t>
    </rPh>
    <rPh sb="10" eb="12">
      <t>コウザ</t>
    </rPh>
    <rPh sb="12" eb="14">
      <t>カンリ</t>
    </rPh>
    <rPh sb="14" eb="16">
      <t>キカン</t>
    </rPh>
    <rPh sb="17" eb="19">
      <t>メイショウ</t>
    </rPh>
    <phoneticPr fontId="1"/>
  </si>
  <si>
    <t>上記口座管理機関の
口座管理機関コード</t>
    <rPh sb="0" eb="2">
      <t>ジョウキ</t>
    </rPh>
    <rPh sb="2" eb="4">
      <t>コウザ</t>
    </rPh>
    <rPh sb="4" eb="6">
      <t>カンリ</t>
    </rPh>
    <rPh sb="6" eb="8">
      <t>キカン</t>
    </rPh>
    <rPh sb="10" eb="12">
      <t>コウザ</t>
    </rPh>
    <rPh sb="12" eb="14">
      <t>カンリ</t>
    </rPh>
    <rPh sb="14" eb="16">
      <t>キカン</t>
    </rPh>
    <phoneticPr fontId="1"/>
  </si>
  <si>
    <t>1．情報提供料率等</t>
    <rPh sb="2" eb="4">
      <t>ジョウホウ</t>
    </rPh>
    <rPh sb="4" eb="6">
      <t>テイキョウ</t>
    </rPh>
    <rPh sb="6" eb="7">
      <t>リョウ</t>
    </rPh>
    <rPh sb="7" eb="8">
      <t>リツ</t>
    </rPh>
    <rPh sb="8" eb="9">
      <t>トウ</t>
    </rPh>
    <phoneticPr fontId="1"/>
  </si>
  <si>
    <t>2．株式数比例配分方式の取扱い</t>
    <rPh sb="2" eb="5">
      <t>カブシキスウ</t>
    </rPh>
    <rPh sb="5" eb="7">
      <t>ヒレイ</t>
    </rPh>
    <rPh sb="7" eb="9">
      <t>ハイブン</t>
    </rPh>
    <rPh sb="9" eb="11">
      <t>ホウシキ</t>
    </rPh>
    <rPh sb="12" eb="13">
      <t>ト</t>
    </rPh>
    <rPh sb="13" eb="14">
      <t>アツカ</t>
    </rPh>
    <phoneticPr fontId="1"/>
  </si>
  <si>
    <t>（2）株式数比例配分方式を取り扱わない口座とその理由</t>
    <rPh sb="3" eb="6">
      <t>カブシキスウ</t>
    </rPh>
    <rPh sb="6" eb="8">
      <t>ヒレイ</t>
    </rPh>
    <rPh sb="8" eb="10">
      <t>ハイブン</t>
    </rPh>
    <rPh sb="10" eb="12">
      <t>ホウシキ</t>
    </rPh>
    <rPh sb="13" eb="14">
      <t>ト</t>
    </rPh>
    <rPh sb="15" eb="16">
      <t>アツカ</t>
    </rPh>
    <rPh sb="19" eb="21">
      <t>コウザ</t>
    </rPh>
    <rPh sb="24" eb="26">
      <t>リユウ</t>
    </rPh>
    <phoneticPr fontId="1"/>
  </si>
  <si>
    <t>株式数比例配分方式を
取扱わない区分口座
の区分口座コード</t>
    <rPh sb="0" eb="3">
      <t>カブシキスウ</t>
    </rPh>
    <rPh sb="3" eb="5">
      <t>ヒレイ</t>
    </rPh>
    <rPh sb="5" eb="7">
      <t>ハイブン</t>
    </rPh>
    <rPh sb="7" eb="9">
      <t>ホウシキ</t>
    </rPh>
    <rPh sb="11" eb="13">
      <t>トリアツカ</t>
    </rPh>
    <rPh sb="16" eb="18">
      <t>クブン</t>
    </rPh>
    <rPh sb="18" eb="20">
      <t>コウザ</t>
    </rPh>
    <rPh sb="22" eb="24">
      <t>クブン</t>
    </rPh>
    <rPh sb="24" eb="26">
      <t>コウザ</t>
    </rPh>
    <phoneticPr fontId="1"/>
  </si>
  <si>
    <t>株式数比例配分方式を取扱わない理由</t>
    <rPh sb="0" eb="3">
      <t>カブシキスウ</t>
    </rPh>
    <rPh sb="3" eb="5">
      <t>ヒレイ</t>
    </rPh>
    <rPh sb="5" eb="7">
      <t>ハイブン</t>
    </rPh>
    <rPh sb="7" eb="9">
      <t>ホウシキ</t>
    </rPh>
    <rPh sb="10" eb="12">
      <t>トリアツカ</t>
    </rPh>
    <rPh sb="15" eb="17">
      <t>リユウ</t>
    </rPh>
    <phoneticPr fontId="1"/>
  </si>
  <si>
    <t>※3</t>
    <phoneticPr fontId="1"/>
  </si>
  <si>
    <t>※4</t>
    <phoneticPr fontId="1"/>
  </si>
  <si>
    <t>※5</t>
    <phoneticPr fontId="1"/>
  </si>
  <si>
    <t>※6</t>
    <phoneticPr fontId="1"/>
  </si>
  <si>
    <t>※7</t>
    <phoneticPr fontId="1"/>
  </si>
  <si>
    <t>※8</t>
    <phoneticPr fontId="1"/>
  </si>
  <si>
    <t>※9</t>
    <phoneticPr fontId="1"/>
  </si>
  <si>
    <t>※10</t>
    <phoneticPr fontId="1"/>
  </si>
  <si>
    <t>プルダウンから、情報提供の料等の種別を選択してください。「1件当たりの金額を定める」を選択した場合には、右欄にその金額を半角数字で御記入ください。</t>
    <rPh sb="8" eb="10">
      <t>ジョウホウ</t>
    </rPh>
    <rPh sb="10" eb="12">
      <t>テイキョウ</t>
    </rPh>
    <rPh sb="13" eb="14">
      <t>リョウ</t>
    </rPh>
    <rPh sb="14" eb="15">
      <t>ナド</t>
    </rPh>
    <rPh sb="16" eb="18">
      <t>シュベツ</t>
    </rPh>
    <rPh sb="30" eb="31">
      <t>ケン</t>
    </rPh>
    <rPh sb="31" eb="32">
      <t>ア</t>
    </rPh>
    <rPh sb="35" eb="37">
      <t>キンガク</t>
    </rPh>
    <rPh sb="38" eb="39">
      <t>サダ</t>
    </rPh>
    <rPh sb="43" eb="45">
      <t>センタク</t>
    </rPh>
    <rPh sb="47" eb="49">
      <t>バアイ</t>
    </rPh>
    <rPh sb="52" eb="53">
      <t>ミギ</t>
    </rPh>
    <rPh sb="53" eb="54">
      <t>ラン</t>
    </rPh>
    <rPh sb="57" eb="59">
      <t>キンガク</t>
    </rPh>
    <rPh sb="60" eb="62">
      <t>ハンカク</t>
    </rPh>
    <rPh sb="62" eb="64">
      <t>スウジ</t>
    </rPh>
    <phoneticPr fontId="1"/>
  </si>
  <si>
    <t>情報提供の料率等で「その他」を選択した場合には、本欄にその詳細を御記入ください。</t>
    <rPh sb="0" eb="2">
      <t>ジョウホウ</t>
    </rPh>
    <rPh sb="2" eb="4">
      <t>テイキョウ</t>
    </rPh>
    <rPh sb="5" eb="6">
      <t>リョウ</t>
    </rPh>
    <rPh sb="6" eb="8">
      <t>リツナド</t>
    </rPh>
    <rPh sb="12" eb="13">
      <t>タ</t>
    </rPh>
    <rPh sb="15" eb="17">
      <t>センタク</t>
    </rPh>
    <rPh sb="19" eb="21">
      <t>バアイ</t>
    </rPh>
    <rPh sb="24" eb="26">
      <t>ホンラン</t>
    </rPh>
    <rPh sb="29" eb="31">
      <t>ショウサイ</t>
    </rPh>
    <phoneticPr fontId="1"/>
  </si>
  <si>
    <t>「株式会社」等の組織種別も含め、全角にて正確に御記入下さい。</t>
  </si>
  <si>
    <t>金融機関の番号を半角数字4桁で、店番号を半角数字3桁で、それぞれ御記入ください。</t>
    <rPh sb="0" eb="2">
      <t>キンユウ</t>
    </rPh>
    <rPh sb="2" eb="4">
      <t>キカン</t>
    </rPh>
    <rPh sb="5" eb="7">
      <t>バンゴウ</t>
    </rPh>
    <rPh sb="8" eb="10">
      <t>ハンカク</t>
    </rPh>
    <rPh sb="10" eb="12">
      <t>スウジ</t>
    </rPh>
    <rPh sb="13" eb="14">
      <t>ケタ</t>
    </rPh>
    <rPh sb="16" eb="17">
      <t>ミセ</t>
    </rPh>
    <rPh sb="17" eb="19">
      <t>バンゴウ</t>
    </rPh>
    <rPh sb="20" eb="22">
      <t>ハンカク</t>
    </rPh>
    <rPh sb="22" eb="24">
      <t>スウジ</t>
    </rPh>
    <rPh sb="25" eb="26">
      <t>ケタ</t>
    </rPh>
    <phoneticPr fontId="1"/>
  </si>
  <si>
    <t>プルダウンから、名義種別及び預金種別を選択のうえ、口座番号を半角数字7桁で御記入ください。</t>
    <rPh sb="8" eb="10">
      <t>メイギ</t>
    </rPh>
    <rPh sb="10" eb="12">
      <t>シュベツ</t>
    </rPh>
    <rPh sb="12" eb="13">
      <t>オヨ</t>
    </rPh>
    <rPh sb="14" eb="16">
      <t>ヨキン</t>
    </rPh>
    <rPh sb="16" eb="18">
      <t>シュベツ</t>
    </rPh>
    <rPh sb="19" eb="21">
      <t>センタク</t>
    </rPh>
    <rPh sb="25" eb="27">
      <t>コウザ</t>
    </rPh>
    <rPh sb="27" eb="29">
      <t>バンゴウ</t>
    </rPh>
    <rPh sb="30" eb="32">
      <t>ハンカク</t>
    </rPh>
    <rPh sb="32" eb="34">
      <t>スウジ</t>
    </rPh>
    <rPh sb="35" eb="36">
      <t>ケタ</t>
    </rPh>
    <phoneticPr fontId="1"/>
  </si>
  <si>
    <t>名義種別が「再委託先名義」である場合には、再委託先の名称、住所、種別をすべて御記入ください。</t>
    <rPh sb="0" eb="2">
      <t>メイギ</t>
    </rPh>
    <rPh sb="2" eb="4">
      <t>シュベツ</t>
    </rPh>
    <rPh sb="6" eb="9">
      <t>サイイタク</t>
    </rPh>
    <rPh sb="9" eb="10">
      <t>サキ</t>
    </rPh>
    <rPh sb="10" eb="12">
      <t>メイギ</t>
    </rPh>
    <rPh sb="16" eb="18">
      <t>バアイ</t>
    </rPh>
    <rPh sb="21" eb="24">
      <t>サイイタク</t>
    </rPh>
    <rPh sb="24" eb="25">
      <t>サキ</t>
    </rPh>
    <rPh sb="26" eb="28">
      <t>メイショウ</t>
    </rPh>
    <rPh sb="29" eb="31">
      <t>ジュウショ</t>
    </rPh>
    <rPh sb="32" eb="34">
      <t>シュベツ</t>
    </rPh>
    <phoneticPr fontId="1"/>
  </si>
  <si>
    <t>顧客口に、株式数比例配分方式を取扱わない区分口座がある場合には、その区分口座コードと理由を御記入ください。</t>
    <rPh sb="0" eb="2">
      <t>コキャク</t>
    </rPh>
    <rPh sb="2" eb="3">
      <t>グチ</t>
    </rPh>
    <rPh sb="5" eb="8">
      <t>カブシキスウ</t>
    </rPh>
    <rPh sb="8" eb="10">
      <t>ヒレイ</t>
    </rPh>
    <rPh sb="10" eb="12">
      <t>ハイブン</t>
    </rPh>
    <rPh sb="12" eb="14">
      <t>ホウシキ</t>
    </rPh>
    <rPh sb="15" eb="17">
      <t>トリアツカ</t>
    </rPh>
    <rPh sb="20" eb="22">
      <t>クブン</t>
    </rPh>
    <rPh sb="22" eb="24">
      <t>コウザ</t>
    </rPh>
    <rPh sb="27" eb="29">
      <t>バアイ</t>
    </rPh>
    <rPh sb="34" eb="36">
      <t>クブン</t>
    </rPh>
    <rPh sb="36" eb="38">
      <t>コウザ</t>
    </rPh>
    <rPh sb="42" eb="44">
      <t>リユウ</t>
    </rPh>
    <phoneticPr fontId="1"/>
  </si>
  <si>
    <t>※5</t>
    <phoneticPr fontId="1"/>
  </si>
  <si>
    <t>※7</t>
    <phoneticPr fontId="1"/>
  </si>
  <si>
    <t>上位機関の内、直接口座管理機関である口座管理機関の名称をご記入ください。</t>
    <rPh sb="0" eb="2">
      <t>ジョウイ</t>
    </rPh>
    <rPh sb="2" eb="4">
      <t>キカン</t>
    </rPh>
    <rPh sb="5" eb="6">
      <t>ウチ</t>
    </rPh>
    <rPh sb="7" eb="9">
      <t>チョクセツ</t>
    </rPh>
    <rPh sb="9" eb="11">
      <t>コウザ</t>
    </rPh>
    <rPh sb="11" eb="13">
      <t>カンリ</t>
    </rPh>
    <rPh sb="13" eb="15">
      <t>キカン</t>
    </rPh>
    <rPh sb="18" eb="20">
      <t>コウザ</t>
    </rPh>
    <rPh sb="20" eb="22">
      <t>カンリ</t>
    </rPh>
    <rPh sb="22" eb="24">
      <t>キカン</t>
    </rPh>
    <rPh sb="25" eb="27">
      <t>メイショウ</t>
    </rPh>
    <rPh sb="29" eb="31">
      <t>キニュウ</t>
    </rPh>
    <phoneticPr fontId="1"/>
  </si>
  <si>
    <t>上位機関の内、直接口座管理機関である口座管理機関の口座管理機関コードをご記入ください。</t>
    <rPh sb="0" eb="2">
      <t>ジョウイ</t>
    </rPh>
    <rPh sb="2" eb="4">
      <t>キカン</t>
    </rPh>
    <rPh sb="5" eb="6">
      <t>ウチ</t>
    </rPh>
    <rPh sb="7" eb="9">
      <t>チョクセツ</t>
    </rPh>
    <rPh sb="9" eb="11">
      <t>コウザ</t>
    </rPh>
    <rPh sb="11" eb="13">
      <t>カンリ</t>
    </rPh>
    <rPh sb="13" eb="15">
      <t>キカン</t>
    </rPh>
    <rPh sb="18" eb="20">
      <t>コウザ</t>
    </rPh>
    <rPh sb="20" eb="22">
      <t>カンリ</t>
    </rPh>
    <rPh sb="22" eb="24">
      <t>キカン</t>
    </rPh>
    <rPh sb="25" eb="27">
      <t>コウザ</t>
    </rPh>
    <rPh sb="27" eb="29">
      <t>カンリ</t>
    </rPh>
    <rPh sb="29" eb="31">
      <t>キカン</t>
    </rPh>
    <rPh sb="36" eb="38">
      <t>キニュウ</t>
    </rPh>
    <phoneticPr fontId="1"/>
  </si>
  <si>
    <t>株式等振替制度に参加する場合に御記入ください。
半角数字２桁で御記入ください。</t>
    <rPh sb="0" eb="2">
      <t>カブシキ</t>
    </rPh>
    <rPh sb="2" eb="3">
      <t>トウ</t>
    </rPh>
    <rPh sb="3" eb="5">
      <t>フリカエ</t>
    </rPh>
    <rPh sb="5" eb="7">
      <t>セイド</t>
    </rPh>
    <rPh sb="8" eb="10">
      <t>サンカ</t>
    </rPh>
    <rPh sb="12" eb="14">
      <t>バアイ</t>
    </rPh>
    <rPh sb="15" eb="18">
      <t>ゴキニュウ</t>
    </rPh>
    <rPh sb="24" eb="26">
      <t>ハンカク</t>
    </rPh>
    <rPh sb="26" eb="28">
      <t>スウジ</t>
    </rPh>
    <rPh sb="29" eb="30">
      <t>ケタ</t>
    </rPh>
    <rPh sb="31" eb="34">
      <t>ゴキニュウ</t>
    </rPh>
    <phoneticPr fontId="1"/>
  </si>
  <si>
    <t>※1</t>
    <phoneticPr fontId="1"/>
  </si>
  <si>
    <t>※1</t>
    <phoneticPr fontId="1"/>
  </si>
  <si>
    <t>＜基本情報＞</t>
    <rPh sb="1" eb="3">
      <t>キホン</t>
    </rPh>
    <rPh sb="3" eb="5">
      <t>ジョウホウ</t>
    </rPh>
    <phoneticPr fontId="1"/>
  </si>
  <si>
    <t>届出書名</t>
    <rPh sb="0" eb="3">
      <t>トドケデショ</t>
    </rPh>
    <rPh sb="3" eb="4">
      <t>メイ</t>
    </rPh>
    <phoneticPr fontId="1"/>
  </si>
  <si>
    <t>株式等間接口座管理機関/株式等間接口座/SB間接口座管理機関/SB間接口座/CP間接口座管理機関/CP間接口座/投信間接口座管理機関/投信間接口座</t>
    <rPh sb="0" eb="2">
      <t>カブシキ</t>
    </rPh>
    <rPh sb="2" eb="3">
      <t>トウ</t>
    </rPh>
    <rPh sb="3" eb="5">
      <t>カンセツ</t>
    </rPh>
    <rPh sb="5" eb="7">
      <t>コウザ</t>
    </rPh>
    <rPh sb="7" eb="9">
      <t>カンリ</t>
    </rPh>
    <rPh sb="9" eb="11">
      <t>キカン</t>
    </rPh>
    <rPh sb="56" eb="58">
      <t>トウシン</t>
    </rPh>
    <rPh sb="67" eb="69">
      <t>トウシン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</si>
  <si>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</si>
  <si>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</si>
  <si>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</si>
  <si>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</si>
  <si>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目的地等参考情報</t>
    <rPh sb="0" eb="2">
      <t>モクテキ</t>
    </rPh>
    <rPh sb="2" eb="3">
      <t>チ</t>
    </rPh>
    <rPh sb="3" eb="4">
      <t>ナド</t>
    </rPh>
    <rPh sb="4" eb="6">
      <t>サンコウ</t>
    </rPh>
    <rPh sb="6" eb="8">
      <t>ジョウホウ</t>
    </rPh>
    <phoneticPr fontId="1"/>
  </si>
  <si>
    <t>#</t>
    <phoneticPr fontId="1"/>
  </si>
  <si>
    <t>手入力項目フラグ</t>
    <phoneticPr fontId="1"/>
  </si>
  <si>
    <t>データ種別</t>
    <rPh sb="3" eb="5">
      <t>シュベツ</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</si>
  <si>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</si>
  <si>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</si>
  <si>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</si>
  <si>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</si>
  <si>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</si>
  <si>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</si>
  <si>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</si>
  <si>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</si>
  <si>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</si>
  <si>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</si>
  <si>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</si>
  <si>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</si>
  <si>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</si>
  <si>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</si>
  <si>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</si>
  <si>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</si>
  <si>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</si>
  <si>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COレコード番号</t>
    <rPh sb="6" eb="8">
      <t>バンゴウ</t>
    </rPh>
    <phoneticPr fontId="1"/>
  </si>
  <si>
    <t>-</t>
  </si>
  <si>
    <t>T</t>
  </si>
  <si>
    <t>db60</t>
  </si>
  <si>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</si>
  <si>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</si>
  <si>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</si>
  <si>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</si>
  <si>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CO登録日時</t>
    <rPh sb="2" eb="4">
      <t>トウロク</t>
    </rPh>
    <rPh sb="4" eb="6">
      <t>ニチジ</t>
    </rPh>
    <phoneticPr fontId="1"/>
  </si>
  <si>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</si>
  <si>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</si>
  <si>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</si>
  <si>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</si>
  <si>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データレコード識別区分</t>
    <rPh sb="7" eb="9">
      <t>シキベツ</t>
    </rPh>
    <rPh sb="9" eb="11">
      <t>クブン</t>
    </rPh>
    <phoneticPr fontId="5"/>
  </si>
  <si>
    <t>規定値（"650000"）</t>
    <phoneticPr fontId="1"/>
  </si>
  <si>
    <t>株式等間接口座管理機関</t>
    <rPh sb="0" eb="3">
      <t>カブシキナド</t>
    </rPh>
    <rPh sb="3" eb="5">
      <t>カンセツ</t>
    </rPh>
    <rPh sb="5" eb="7">
      <t>コウザ</t>
    </rPh>
    <rPh sb="7" eb="9">
      <t>カンリ</t>
    </rPh>
    <rPh sb="9" eb="11">
      <t>キカン</t>
    </rPh>
    <phoneticPr fontId="15"/>
  </si>
  <si>
    <t>必須</t>
  </si>
  <si>
    <t>株式等間接口座管理機関</t>
    <rPh sb="0" eb="2">
      <t>カブシキ</t>
    </rPh>
    <rPh sb="2" eb="3">
      <t>トウ</t>
    </rPh>
    <rPh sb="3" eb="5">
      <t>カンセツ</t>
    </rPh>
    <rPh sb="5" eb="7">
      <t>コウザ</t>
    </rPh>
    <rPh sb="7" eb="9">
      <t>カンリ</t>
    </rPh>
    <rPh sb="9" eb="11">
      <t>キカン</t>
    </rPh>
    <phoneticPr fontId="1"/>
  </si>
  <si>
    <t>9</t>
  </si>
  <si>
    <t>操作区分</t>
    <rPh sb="0" eb="2">
      <t>ソウサ</t>
    </rPh>
    <rPh sb="2" eb="4">
      <t>クブン</t>
    </rPh>
    <phoneticPr fontId="5"/>
  </si>
  <si>
    <t>INS</t>
  </si>
  <si>
    <t>規定値（"INS")</t>
  </si>
  <si>
    <t>Ca</t>
  </si>
  <si>
    <t>会社コード</t>
    <rPh sb="0" eb="2">
      <t>カイシャ</t>
    </rPh>
    <phoneticPr fontId="5"/>
  </si>
  <si>
    <t>○</t>
    <phoneticPr fontId="15"/>
  </si>
  <si>
    <t>補記</t>
    <rPh sb="0" eb="2">
      <t>ホキ</t>
    </rPh>
    <phoneticPr fontId="1"/>
  </si>
  <si>
    <t>[関数]
補記シート上の所定の位置からコピー</t>
    <rPh sb="1" eb="3">
      <t>カンスウ</t>
    </rPh>
    <rPh sb="5" eb="7">
      <t>ホキ</t>
    </rPh>
    <rPh sb="10" eb="11">
      <t>ウエ</t>
    </rPh>
    <rPh sb="12" eb="14">
      <t>ショテイ</t>
    </rPh>
    <rPh sb="15" eb="17">
      <t>イチ</t>
    </rPh>
    <phoneticPr fontId="1"/>
  </si>
  <si>
    <t>C</t>
  </si>
  <si>
    <t>適用開始年月日（マス管用）</t>
    <rPh sb="0" eb="2">
      <t>テキヨウ</t>
    </rPh>
    <rPh sb="2" eb="4">
      <t>カイシ</t>
    </rPh>
    <rPh sb="4" eb="7">
      <t>ネンガッピ</t>
    </rPh>
    <phoneticPr fontId="5"/>
  </si>
  <si>
    <t>○</t>
    <phoneticPr fontId="15"/>
  </si>
  <si>
    <t>[入力規則]
・数字のみ
・８桁</t>
    <rPh sb="1" eb="3">
      <t>ニュウリョク</t>
    </rPh>
    <rPh sb="3" eb="5">
      <t>キソク</t>
    </rPh>
    <rPh sb="8" eb="10">
      <t>スウジ</t>
    </rPh>
    <rPh sb="15" eb="16">
      <t>ケタ</t>
    </rPh>
    <phoneticPr fontId="1"/>
  </si>
  <si>
    <t>更新区分</t>
    <rPh sb="0" eb="2">
      <t>コウシン</t>
    </rPh>
    <rPh sb="2" eb="4">
      <t>クブン</t>
    </rPh>
    <phoneticPr fontId="5"/>
  </si>
  <si>
    <t>届出</t>
    <phoneticPr fontId="1"/>
  </si>
  <si>
    <t>[入力規則]
プルダウンによる選択（新規or変更）</t>
    <rPh sb="1" eb="3">
      <t>ニュウリョク</t>
    </rPh>
    <rPh sb="3" eb="5">
      <t>キソク</t>
    </rPh>
    <rPh sb="15" eb="17">
      <t>センタク</t>
    </rPh>
    <rPh sb="18" eb="20">
      <t>シンキ</t>
    </rPh>
    <rPh sb="22" eb="24">
      <t>ヘンコウ</t>
    </rPh>
    <phoneticPr fontId="1"/>
  </si>
  <si>
    <t>項目変更フラグ（利用開始年月日）</t>
    <rPh sb="0" eb="2">
      <t>コウモク</t>
    </rPh>
    <rPh sb="2" eb="4">
      <t>ヘンコウ</t>
    </rPh>
    <rPh sb="8" eb="10">
      <t>リヨウ</t>
    </rPh>
    <rPh sb="10" eb="12">
      <t>カイシ</t>
    </rPh>
    <rPh sb="12" eb="15">
      <t>ネンガッピ</t>
    </rPh>
    <phoneticPr fontId="5"/>
  </si>
  <si>
    <t>F</t>
  </si>
  <si>
    <t>規定値（""(Null値))</t>
  </si>
  <si>
    <t>任意</t>
  </si>
  <si>
    <t>Cb</t>
  </si>
  <si>
    <t>利用開始年月日（マス管用）</t>
    <rPh sb="0" eb="2">
      <t>リヨウ</t>
    </rPh>
    <rPh sb="2" eb="4">
      <t>カイシ</t>
    </rPh>
    <rPh sb="4" eb="7">
      <t>ネンガッピ</t>
    </rPh>
    <phoneticPr fontId="5"/>
  </si>
  <si>
    <t>A</t>
  </si>
  <si>
    <t>届出</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</si>
  <si>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</si>
  <si>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</si>
  <si>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</si>
  <si>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・株間接口座管理機関として新規参加する場合は必須</t>
    <rPh sb="1" eb="2">
      <t>カブ</t>
    </rPh>
    <rPh sb="2" eb="10">
      <t>カンセツコウザカンリキカン</t>
    </rPh>
    <rPh sb="13" eb="15">
      <t>シンキ</t>
    </rPh>
    <rPh sb="15" eb="17">
      <t>サンカ</t>
    </rPh>
    <rPh sb="19" eb="21">
      <t>バアイ</t>
    </rPh>
    <rPh sb="22" eb="24">
      <t>ヒッス</t>
    </rPh>
    <phoneticPr fontId="1"/>
  </si>
  <si>
    <t>項目変更フラグ（利用終了年月日）</t>
    <rPh sb="0" eb="2">
      <t>コウモク</t>
    </rPh>
    <rPh sb="2" eb="4">
      <t>ヘンコウ</t>
    </rPh>
    <rPh sb="8" eb="10">
      <t>リヨウ</t>
    </rPh>
    <rPh sb="10" eb="12">
      <t>シュウリョウ</t>
    </rPh>
    <rPh sb="12" eb="15">
      <t>ネンガッピ</t>
    </rPh>
    <phoneticPr fontId="5"/>
  </si>
  <si>
    <t>利用終了年月日（マス管用）</t>
    <rPh sb="0" eb="2">
      <t>リヨウ</t>
    </rPh>
    <rPh sb="2" eb="4">
      <t>シュウリョウ</t>
    </rPh>
    <rPh sb="4" eb="7">
      <t>ネンガッピ</t>
    </rPh>
    <phoneticPr fontId="5"/>
  </si>
  <si>
    <t>規定値（"29991231")</t>
  </si>
  <si>
    <t>項目変更フラグ（外国間接口座管理機関フラグ）</t>
    <rPh sb="0" eb="2">
      <t>コウモク</t>
    </rPh>
    <rPh sb="2" eb="4">
      <t>ヘンコウ</t>
    </rPh>
    <rPh sb="8" eb="10">
      <t>ガイコク</t>
    </rPh>
    <rPh sb="10" eb="12">
      <t>カンセツ</t>
    </rPh>
    <rPh sb="12" eb="14">
      <t>コウザ</t>
    </rPh>
    <rPh sb="14" eb="16">
      <t>カンリ</t>
    </rPh>
    <rPh sb="16" eb="18">
      <t>キカン</t>
    </rPh>
    <phoneticPr fontId="5"/>
  </si>
  <si>
    <t>外国間接口座管理機関フラグ</t>
  </si>
  <si>
    <t>規定値（"0")</t>
    <phoneticPr fontId="15"/>
  </si>
  <si>
    <t>・'0'=FIAMIでない
・FIAMIは別届出書を作成するので、本項目は常に'0'</t>
    <phoneticPr fontId="15"/>
  </si>
  <si>
    <t>・株間接口座管理機関として新規参加する場合は必須
・FIAMIは別届出書を作成するので、本項目は常に'0'(=FIAMIでない)</t>
    <rPh sb="1" eb="2">
      <t>カブ</t>
    </rPh>
    <rPh sb="2" eb="10">
      <t>カンセツコウザカンリキカン</t>
    </rPh>
    <rPh sb="13" eb="15">
      <t>シンキ</t>
    </rPh>
    <rPh sb="15" eb="17">
      <t>サンカ</t>
    </rPh>
    <rPh sb="19" eb="21">
      <t>バアイ</t>
    </rPh>
    <rPh sb="22" eb="24">
      <t>ヒッス</t>
    </rPh>
    <rPh sb="32" eb="33">
      <t>ベツ</t>
    </rPh>
    <rPh sb="33" eb="36">
      <t>トドケデショ</t>
    </rPh>
    <rPh sb="37" eb="39">
      <t>サクセイ</t>
    </rPh>
    <rPh sb="44" eb="45">
      <t>ホン</t>
    </rPh>
    <rPh sb="45" eb="47">
      <t>コウモク</t>
    </rPh>
    <rPh sb="48" eb="49">
      <t>ツネ</t>
    </rPh>
    <phoneticPr fontId="1"/>
  </si>
  <si>
    <t>*株式等間接口座管理機関組織名称（ルックアップ）</t>
    <rPh sb="1" eb="3">
      <t>カブシキ</t>
    </rPh>
    <rPh sb="3" eb="4">
      <t>トウ</t>
    </rPh>
    <rPh sb="4" eb="6">
      <t>カンセツ</t>
    </rPh>
    <rPh sb="6" eb="8">
      <t>コウザ</t>
    </rPh>
    <rPh sb="8" eb="10">
      <t>カンリ</t>
    </rPh>
    <rPh sb="10" eb="12">
      <t>キカン</t>
    </rPh>
    <phoneticPr fontId="15"/>
  </si>
  <si>
    <t>T</t>
    <phoneticPr fontId="1"/>
  </si>
  <si>
    <t>ＬＵ</t>
    <phoneticPr fontId="15"/>
  </si>
  <si>
    <t>形式制御はしない
（有効な形式制御をかけることが困難なため）</t>
    <rPh sb="0" eb="2">
      <t>ケイシキ</t>
    </rPh>
    <rPh sb="2" eb="4">
      <t>セイギョ</t>
    </rPh>
    <rPh sb="10" eb="12">
      <t>ユウコウ</t>
    </rPh>
    <rPh sb="13" eb="15">
      <t>ケイシキ</t>
    </rPh>
    <rPh sb="15" eb="17">
      <t>セイギョ</t>
    </rPh>
    <rPh sb="24" eb="26">
      <t>コンナン</t>
    </rPh>
    <phoneticPr fontId="1"/>
  </si>
  <si>
    <t>LU</t>
    <phoneticPr fontId="15"/>
  </si>
  <si>
    <t>N</t>
  </si>
  <si>
    <t>届出</t>
    <rPh sb="0" eb="2">
      <t>トドケデ</t>
    </rPh>
    <phoneticPr fontId="18"/>
  </si>
  <si>
    <t>[入力規則]
数字5桁</t>
    <rPh sb="7" eb="9">
      <t>スウジ</t>
    </rPh>
    <rPh sb="10" eb="11">
      <t>ケタ</t>
    </rPh>
    <phoneticPr fontId="1"/>
  </si>
  <si>
    <t>[関数]
届出書の該当箇所を転記する。</t>
    <rPh sb="1" eb="3">
      <t>カンスウ</t>
    </rPh>
    <rPh sb="5" eb="8">
      <t>トドケデショ</t>
    </rPh>
    <rPh sb="9" eb="11">
      <t>ガイトウ</t>
    </rPh>
    <rPh sb="11" eb="13">
      <t>カショ</t>
    </rPh>
    <rPh sb="14" eb="16">
      <t>テンキ</t>
    </rPh>
    <phoneticPr fontId="1"/>
  </si>
  <si>
    <t>*マス管csv投入予定日</t>
    <rPh sb="3" eb="4">
      <t>カン</t>
    </rPh>
    <rPh sb="7" eb="9">
      <t>トウニュウ</t>
    </rPh>
    <rPh sb="9" eb="12">
      <t>ヨテイビ</t>
    </rPh>
    <phoneticPr fontId="15"/>
  </si>
  <si>
    <t>[入力規則]
YYYY/MM/DD</t>
    <rPh sb="1" eb="3">
      <t>ニュウリョク</t>
    </rPh>
    <rPh sb="3" eb="5">
      <t>キソク</t>
    </rPh>
    <phoneticPr fontId="1"/>
  </si>
  <si>
    <t>*利用開始年月日</t>
    <rPh sb="1" eb="3">
      <t>リヨウ</t>
    </rPh>
    <rPh sb="3" eb="5">
      <t>カイシ</t>
    </rPh>
    <rPh sb="5" eb="8">
      <t>ネンガッピ</t>
    </rPh>
    <phoneticPr fontId="15"/>
  </si>
  <si>
    <t>コピー</t>
  </si>
  <si>
    <t>[関数]
#53の利用開始年月日がNull値でない場合には、#53の利用開始日8桁の適切な位置に/を挿入し、10桁の日付とする。
#53の利用開始日がNull値の場合には、Null値を設定する。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</si>
  <si>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15"/>
  </si>
  <si>
    <t>T</t>
    <phoneticPr fontId="1"/>
  </si>
  <si>
    <t>[関数]
#50の適用開始日の日付を取得し、YYYY/MM/DD形式で格納する。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</si>
  <si>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5"/>
  </si>
  <si>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</si>
  <si>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</si>
  <si>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t>
    <rPh sb="1" eb="3">
      <t>リヨウ</t>
    </rPh>
    <rPh sb="3" eb="5">
      <t>シュウリョウ</t>
    </rPh>
    <rPh sb="5" eb="8">
      <t>ネンガッピ</t>
    </rPh>
    <phoneticPr fontId="15"/>
  </si>
  <si>
    <t>T</t>
    <phoneticPr fontId="1"/>
  </si>
  <si>
    <t>db82</t>
    <phoneticPr fontId="15"/>
  </si>
  <si>
    <t>db82</t>
  </si>
  <si>
    <t>規定値（"660000"）</t>
  </si>
  <si>
    <t>株式等間接口座</t>
    <rPh sb="0" eb="2">
      <t>カブシキ</t>
    </rPh>
    <rPh sb="2" eb="3">
      <t>トウ</t>
    </rPh>
    <rPh sb="3" eb="5">
      <t>カンセツ</t>
    </rPh>
    <rPh sb="5" eb="7">
      <t>コウザ</t>
    </rPh>
    <phoneticPr fontId="1"/>
  </si>
  <si>
    <t>INS</t>
    <phoneticPr fontId="15"/>
  </si>
  <si>
    <t>○</t>
    <phoneticPr fontId="15"/>
  </si>
  <si>
    <t>顧客口所在コード</t>
    <phoneticPr fontId="5"/>
  </si>
  <si>
    <t>○</t>
    <phoneticPr fontId="15"/>
  </si>
  <si>
    <t>届出</t>
    <rPh sb="0" eb="2">
      <t>トドケデ</t>
    </rPh>
    <phoneticPr fontId="15"/>
  </si>
  <si>
    <t>数字2桁</t>
    <rPh sb="0" eb="2">
      <t>スウジ</t>
    </rPh>
    <rPh sb="3" eb="4">
      <t>ケタ</t>
    </rPh>
    <phoneticPr fontId="1"/>
  </si>
  <si>
    <t>適用開始年月日（マス管用）</t>
    <rPh sb="0" eb="2">
      <t>テキヨウ</t>
    </rPh>
    <rPh sb="2" eb="4">
      <t>カイシ</t>
    </rPh>
    <rPh sb="4" eb="7">
      <t>ネンガッピ</t>
    </rPh>
    <rPh sb="10" eb="11">
      <t>カン</t>
    </rPh>
    <rPh sb="11" eb="12">
      <t>ヨウ</t>
    </rPh>
    <phoneticPr fontId="5"/>
  </si>
  <si>
    <t>補記</t>
    <rPh sb="0" eb="2">
      <t>ホキ</t>
    </rPh>
    <phoneticPr fontId="15"/>
  </si>
  <si>
    <t>規定</t>
    <rPh sb="0" eb="2">
      <t>キテイ</t>
    </rPh>
    <phoneticPr fontId="15"/>
  </si>
  <si>
    <t>利用開始年月日（マス管用）</t>
    <rPh sb="0" eb="2">
      <t>リヨウ</t>
    </rPh>
    <rPh sb="2" eb="4">
      <t>カイシ</t>
    </rPh>
    <rPh sb="4" eb="7">
      <t>ネンガッピ</t>
    </rPh>
    <rPh sb="11" eb="12">
      <t>ヨウ</t>
    </rPh>
    <phoneticPr fontId="5"/>
  </si>
  <si>
    <t>・株式等振替制度の間接口座を新規開設する場合は必須</t>
    <rPh sb="1" eb="3">
      <t>カブシキ</t>
    </rPh>
    <rPh sb="3" eb="4">
      <t>トウ</t>
    </rPh>
    <rPh sb="4" eb="6">
      <t>フリカエ</t>
    </rPh>
    <rPh sb="6" eb="8">
      <t>セイド</t>
    </rPh>
    <rPh sb="9" eb="11">
      <t>カンセツ</t>
    </rPh>
    <rPh sb="11" eb="13">
      <t>コウザ</t>
    </rPh>
    <rPh sb="14" eb="16">
      <t>シンキ</t>
    </rPh>
    <rPh sb="16" eb="18">
      <t>カイセツ</t>
    </rPh>
    <rPh sb="20" eb="22">
      <t>バアイ</t>
    </rPh>
    <rPh sb="23" eb="25">
      <t>ヒッス</t>
    </rPh>
    <phoneticPr fontId="1"/>
  </si>
  <si>
    <t>規定値（"29991231")</t>
    <rPh sb="0" eb="3">
      <t>キテイチ</t>
    </rPh>
    <phoneticPr fontId="1"/>
  </si>
  <si>
    <t>項目変更フラグ（上位会社・会社コード）</t>
    <rPh sb="0" eb="2">
      <t>コウモク</t>
    </rPh>
    <rPh sb="2" eb="4">
      <t>ヘンコウ</t>
    </rPh>
    <rPh sb="8" eb="10">
      <t>ジョウイ</t>
    </rPh>
    <rPh sb="10" eb="12">
      <t>カイシャ</t>
    </rPh>
    <rPh sb="13" eb="15">
      <t>カイシャ</t>
    </rPh>
    <phoneticPr fontId="5"/>
  </si>
  <si>
    <t>上位会社・会社コード（直近上位機関）</t>
    <rPh sb="0" eb="2">
      <t>ジョウイ</t>
    </rPh>
    <rPh sb="2" eb="4">
      <t>カイシャ</t>
    </rPh>
    <rPh sb="5" eb="7">
      <t>カイシャ</t>
    </rPh>
    <rPh sb="11" eb="13">
      <t>チョッキン</t>
    </rPh>
    <rPh sb="13" eb="15">
      <t>ジョウイ</t>
    </rPh>
    <rPh sb="15" eb="17">
      <t>キカン</t>
    </rPh>
    <phoneticPr fontId="5"/>
  </si>
  <si>
    <t>数字7桁</t>
    <rPh sb="0" eb="2">
      <t>スウジ</t>
    </rPh>
    <rPh sb="3" eb="4">
      <t>ケタ</t>
    </rPh>
    <phoneticPr fontId="1"/>
  </si>
  <si>
    <t>項目変更フラグ（上位組織ロールコード）</t>
    <rPh sb="0" eb="2">
      <t>コウモク</t>
    </rPh>
    <rPh sb="2" eb="4">
      <t>ヘンコウ</t>
    </rPh>
    <rPh sb="8" eb="10">
      <t>ジョウイ</t>
    </rPh>
    <rPh sb="10" eb="12">
      <t>ソシキ</t>
    </rPh>
    <phoneticPr fontId="5"/>
  </si>
  <si>
    <t>上位組織ロールコード</t>
    <rPh sb="0" eb="2">
      <t>ジョウイ</t>
    </rPh>
    <rPh sb="2" eb="4">
      <t>ソシキ</t>
    </rPh>
    <phoneticPr fontId="5"/>
  </si>
  <si>
    <t>[入力規則]
プルダウンによる選択（「PA」or「IN」）</t>
    <rPh sb="1" eb="3">
      <t>ニュウリョク</t>
    </rPh>
    <rPh sb="3" eb="5">
      <t>キソク</t>
    </rPh>
    <rPh sb="15" eb="17">
      <t>センタク</t>
    </rPh>
    <phoneticPr fontId="1"/>
  </si>
  <si>
    <t>「PA」：機構加入者
「IN」：間接口座管理機関</t>
    <phoneticPr fontId="15"/>
  </si>
  <si>
    <t>項目変更フラグ（上位区分口座コード）</t>
    <rPh sb="0" eb="2">
      <t>コウモク</t>
    </rPh>
    <rPh sb="2" eb="4">
      <t>ヘンコウ</t>
    </rPh>
    <rPh sb="8" eb="10">
      <t>ジョウイ</t>
    </rPh>
    <rPh sb="10" eb="12">
      <t>クブン</t>
    </rPh>
    <rPh sb="12" eb="14">
      <t>コウザ</t>
    </rPh>
    <phoneticPr fontId="5"/>
  </si>
  <si>
    <t>上位区分口座コード</t>
    <phoneticPr fontId="5"/>
  </si>
  <si>
    <t>[入力規則]
・数字のみ
・2桁</t>
    <rPh sb="1" eb="3">
      <t>ニュウリョク</t>
    </rPh>
    <rPh sb="3" eb="5">
      <t>キソク</t>
    </rPh>
    <rPh sb="8" eb="10">
      <t>スウジ</t>
    </rPh>
    <rPh sb="15" eb="16">
      <t>ケタ</t>
    </rPh>
    <phoneticPr fontId="1"/>
  </si>
  <si>
    <t>項目変更フラグ（配当金受領統一金融機関コード）</t>
    <rPh sb="0" eb="2">
      <t>コウモク</t>
    </rPh>
    <rPh sb="2" eb="4">
      <t>ヘンコウ</t>
    </rPh>
    <rPh sb="8" eb="11">
      <t>ハイトウキン</t>
    </rPh>
    <rPh sb="11" eb="13">
      <t>ジュリョウ</t>
    </rPh>
    <rPh sb="13" eb="15">
      <t>トウイツ</t>
    </rPh>
    <rPh sb="15" eb="17">
      <t>キンユウ</t>
    </rPh>
    <rPh sb="17" eb="19">
      <t>キカン</t>
    </rPh>
    <phoneticPr fontId="5"/>
  </si>
  <si>
    <t>配当金受領統一金融機関コード</t>
    <phoneticPr fontId="5"/>
  </si>
  <si>
    <t>[入力規則]
数字4桁</t>
    <rPh sb="7" eb="9">
      <t>スウジ</t>
    </rPh>
    <rPh sb="10" eb="11">
      <t>ケタ</t>
    </rPh>
    <phoneticPr fontId="1"/>
  </si>
  <si>
    <t>項目変更フラグ（配当金受領店舗コード）</t>
    <rPh sb="0" eb="2">
      <t>コウモク</t>
    </rPh>
    <rPh sb="2" eb="4">
      <t>ヘンコウ</t>
    </rPh>
    <rPh sb="8" eb="11">
      <t>ハイトウキン</t>
    </rPh>
    <rPh sb="11" eb="13">
      <t>ジュリョウ</t>
    </rPh>
    <rPh sb="13" eb="15">
      <t>テンポ</t>
    </rPh>
    <phoneticPr fontId="5"/>
  </si>
  <si>
    <t>配当金受領店舗コード</t>
    <phoneticPr fontId="5"/>
  </si>
  <si>
    <t>○</t>
    <phoneticPr fontId="15"/>
  </si>
  <si>
    <t>[入力規則]
数字3桁</t>
    <rPh sb="7" eb="9">
      <t>スウジ</t>
    </rPh>
    <rPh sb="10" eb="11">
      <t>ケタ</t>
    </rPh>
    <phoneticPr fontId="1"/>
  </si>
  <si>
    <t>項目変更フラグ（配当金受領預金種別区分）</t>
    <rPh sb="0" eb="2">
      <t>コウモク</t>
    </rPh>
    <rPh sb="2" eb="4">
      <t>ヘンコウ</t>
    </rPh>
    <rPh sb="8" eb="11">
      <t>ハイトウキン</t>
    </rPh>
    <rPh sb="11" eb="13">
      <t>ジュリョウ</t>
    </rPh>
    <rPh sb="13" eb="15">
      <t>ヨキン</t>
    </rPh>
    <rPh sb="15" eb="17">
      <t>シュベツ</t>
    </rPh>
    <rPh sb="17" eb="19">
      <t>クブン</t>
    </rPh>
    <phoneticPr fontId="5"/>
  </si>
  <si>
    <t>配当金受領預金種別区分</t>
    <phoneticPr fontId="5"/>
  </si>
  <si>
    <t>[入力規則]
プルダウンによる選択（「普通」、「当座」又は「その他」）</t>
    <rPh sb="19" eb="21">
      <t>フツウ</t>
    </rPh>
    <rPh sb="24" eb="26">
      <t>トウザ</t>
    </rPh>
    <rPh sb="27" eb="28">
      <t>マタ</t>
    </rPh>
    <rPh sb="32" eb="33">
      <t>タ</t>
    </rPh>
    <phoneticPr fontId="1"/>
  </si>
  <si>
    <t>[関数]
届出書上の該当箇所が「普通」なら1、「当座」なら2、「その他」なら9を設定。</t>
    <rPh sb="1" eb="3">
      <t>カンスウ</t>
    </rPh>
    <rPh sb="5" eb="8">
      <t>トドケデショ</t>
    </rPh>
    <rPh sb="8" eb="9">
      <t>ジョウ</t>
    </rPh>
    <rPh sb="10" eb="12">
      <t>ガイトウ</t>
    </rPh>
    <rPh sb="12" eb="14">
      <t>カショ</t>
    </rPh>
    <rPh sb="16" eb="18">
      <t>フツウ</t>
    </rPh>
    <rPh sb="24" eb="26">
      <t>トウザ</t>
    </rPh>
    <rPh sb="34" eb="35">
      <t>タ</t>
    </rPh>
    <rPh sb="40" eb="42">
      <t>セッテイ</t>
    </rPh>
    <phoneticPr fontId="1"/>
  </si>
  <si>
    <t>「１」：普通預金
「２」：当座預金
「４」：貯蓄預金
「９」：その他（別段預金）
※「４」貯蓄預金は業務上利用不可。</t>
    <rPh sb="35" eb="37">
      <t>ベツダン</t>
    </rPh>
    <rPh sb="37" eb="39">
      <t>ヨキン</t>
    </rPh>
    <rPh sb="45" eb="47">
      <t>チョチク</t>
    </rPh>
    <rPh sb="47" eb="49">
      <t>ヨキン</t>
    </rPh>
    <rPh sb="50" eb="53">
      <t>ギョウムジョウ</t>
    </rPh>
    <rPh sb="53" eb="55">
      <t>リヨウ</t>
    </rPh>
    <rPh sb="55" eb="57">
      <t>フカ</t>
    </rPh>
    <phoneticPr fontId="15"/>
  </si>
  <si>
    <t>項目変更フラグ（配当金受領口座番号）</t>
    <rPh sb="0" eb="2">
      <t>コウモク</t>
    </rPh>
    <rPh sb="2" eb="4">
      <t>ヘンコウ</t>
    </rPh>
    <rPh sb="8" eb="11">
      <t>ハイトウキン</t>
    </rPh>
    <rPh sb="11" eb="13">
      <t>ジュリョウ</t>
    </rPh>
    <rPh sb="13" eb="15">
      <t>コウザ</t>
    </rPh>
    <rPh sb="15" eb="17">
      <t>バンゴウ</t>
    </rPh>
    <phoneticPr fontId="5"/>
  </si>
  <si>
    <t>配当金受領口座番号</t>
    <phoneticPr fontId="5"/>
  </si>
  <si>
    <t>[入力規則]
数字7桁</t>
    <rPh sb="7" eb="9">
      <t>スウジ</t>
    </rPh>
    <rPh sb="10" eb="11">
      <t>ケタ</t>
    </rPh>
    <phoneticPr fontId="1"/>
  </si>
  <si>
    <t>項目変更フラグ（配当金受領口座名義人名称）</t>
    <rPh sb="0" eb="2">
      <t>コウモク</t>
    </rPh>
    <rPh sb="2" eb="4">
      <t>ヘンコウ</t>
    </rPh>
    <rPh sb="8" eb="11">
      <t>ハイトウキン</t>
    </rPh>
    <rPh sb="11" eb="13">
      <t>ジュリョウ</t>
    </rPh>
    <rPh sb="13" eb="15">
      <t>コウザ</t>
    </rPh>
    <rPh sb="15" eb="17">
      <t>メイギ</t>
    </rPh>
    <rPh sb="17" eb="18">
      <t>ニン</t>
    </rPh>
    <rPh sb="18" eb="20">
      <t>メイショウ</t>
    </rPh>
    <phoneticPr fontId="5"/>
  </si>
  <si>
    <t>配当金受領口座名義人名称</t>
    <phoneticPr fontId="5"/>
  </si>
  <si>
    <t>～120</t>
  </si>
  <si>
    <t>項目変更フラグ（配当金受領口座名義人カナ名称）</t>
    <rPh sb="0" eb="2">
      <t>コウモク</t>
    </rPh>
    <rPh sb="2" eb="4">
      <t>ヘンコウ</t>
    </rPh>
    <rPh sb="8" eb="11">
      <t>ハイトウキン</t>
    </rPh>
    <rPh sb="11" eb="13">
      <t>ジュリョウ</t>
    </rPh>
    <rPh sb="13" eb="15">
      <t>コウザ</t>
    </rPh>
    <rPh sb="15" eb="17">
      <t>メイギ</t>
    </rPh>
    <rPh sb="17" eb="18">
      <t>ニン</t>
    </rPh>
    <rPh sb="20" eb="22">
      <t>メイショウ</t>
    </rPh>
    <phoneticPr fontId="5"/>
  </si>
  <si>
    <t>配当金受領口座名義人カナ名称</t>
    <phoneticPr fontId="5"/>
  </si>
  <si>
    <t>[入力規則]
・半角カナ
・濁点、半濁点は１文字とカウントしたうえで、30文字制限</t>
    <rPh sb="1" eb="3">
      <t>ニュウリョク</t>
    </rPh>
    <rPh sb="3" eb="5">
      <t>キソク</t>
    </rPh>
    <rPh sb="8" eb="10">
      <t>ハンカク</t>
    </rPh>
    <rPh sb="14" eb="16">
      <t>ダクテン</t>
    </rPh>
    <rPh sb="17" eb="20">
      <t>ハンダクテン</t>
    </rPh>
    <rPh sb="22" eb="24">
      <t>モジ</t>
    </rPh>
    <rPh sb="37" eb="39">
      <t>モジ</t>
    </rPh>
    <rPh sb="39" eb="41">
      <t>セイゲン</t>
    </rPh>
    <phoneticPr fontId="1"/>
  </si>
  <si>
    <t>項目変更フラグ（配当金受領名義区分）</t>
    <rPh sb="0" eb="2">
      <t>コウモク</t>
    </rPh>
    <rPh sb="2" eb="4">
      <t>ヘンコウ</t>
    </rPh>
    <rPh sb="8" eb="11">
      <t>ハイトウキン</t>
    </rPh>
    <rPh sb="11" eb="13">
      <t>ジュリョウ</t>
    </rPh>
    <rPh sb="13" eb="15">
      <t>メイギ</t>
    </rPh>
    <rPh sb="15" eb="17">
      <t>クブン</t>
    </rPh>
    <phoneticPr fontId="5"/>
  </si>
  <si>
    <t>配当金受領名義区分</t>
    <phoneticPr fontId="5"/>
  </si>
  <si>
    <t>[入力規則]
プルダウンによる選択（「自己名義」又は「再委託先名義」）</t>
    <phoneticPr fontId="1"/>
  </si>
  <si>
    <t>[関数]
届出書上の該当箇所が「自己名義」なら1、「再委託先名義」なら2を設定。</t>
    <rPh sb="1" eb="3">
      <t>カンスウ</t>
    </rPh>
    <rPh sb="5" eb="8">
      <t>トドケデショ</t>
    </rPh>
    <rPh sb="8" eb="9">
      <t>ジョウ</t>
    </rPh>
    <rPh sb="10" eb="12">
      <t>ガイトウ</t>
    </rPh>
    <rPh sb="12" eb="14">
      <t>カショ</t>
    </rPh>
    <rPh sb="16" eb="18">
      <t>ジコ</t>
    </rPh>
    <rPh sb="18" eb="20">
      <t>メイギ</t>
    </rPh>
    <rPh sb="26" eb="29">
      <t>サイイタク</t>
    </rPh>
    <rPh sb="29" eb="30">
      <t>サキ</t>
    </rPh>
    <rPh sb="30" eb="32">
      <t>メイギ</t>
    </rPh>
    <rPh sb="37" eb="39">
      <t>セッテイ</t>
    </rPh>
    <phoneticPr fontId="1"/>
  </si>
  <si>
    <t>「１」：自己名義
「２」：再委託先名義</t>
    <rPh sb="4" eb="6">
      <t>ジコ</t>
    </rPh>
    <rPh sb="6" eb="8">
      <t>メイギ</t>
    </rPh>
    <rPh sb="13" eb="16">
      <t>サイイタク</t>
    </rPh>
    <rPh sb="16" eb="17">
      <t>サキ</t>
    </rPh>
    <rPh sb="17" eb="19">
      <t>メイギ</t>
    </rPh>
    <phoneticPr fontId="15"/>
  </si>
  <si>
    <t>*再委託先の名称（株式等間接口座）</t>
    <phoneticPr fontId="15"/>
  </si>
  <si>
    <t>*再委託先の住所（株式等間接口座）</t>
    <phoneticPr fontId="15"/>
  </si>
  <si>
    <t>*再委託先の種別（株式等間接口座）</t>
    <phoneticPr fontId="15"/>
  </si>
  <si>
    <t>[入力規則]
プルダウンによる選択（「口座管理機関」又は「口座管理機関以外」）</t>
    <phoneticPr fontId="15"/>
  </si>
  <si>
    <t>T</t>
    <phoneticPr fontId="1"/>
  </si>
  <si>
    <t>ＬＵ</t>
    <phoneticPr fontId="15"/>
  </si>
  <si>
    <t>規定値（""(Null値))</t>
    <phoneticPr fontId="15"/>
  </si>
  <si>
    <t>名称は書いてもらうが、ＣＯ上ではルックアップ機能により充足する</t>
    <rPh sb="0" eb="2">
      <t>メイショウ</t>
    </rPh>
    <rPh sb="3" eb="4">
      <t>カ</t>
    </rPh>
    <rPh sb="13" eb="14">
      <t>ウエ</t>
    </rPh>
    <rPh sb="22" eb="24">
      <t>キノウ</t>
    </rPh>
    <rPh sb="27" eb="29">
      <t>ジュウソク</t>
    </rPh>
    <phoneticPr fontId="15"/>
  </si>
  <si>
    <t>ＬＵ</t>
  </si>
  <si>
    <t>株式等間接口座</t>
    <rPh sb="0" eb="3">
      <t>カブシキナド</t>
    </rPh>
    <rPh sb="3" eb="5">
      <t>カンセツ</t>
    </rPh>
    <rPh sb="5" eb="7">
      <t>コウザ</t>
    </rPh>
    <phoneticPr fontId="1"/>
  </si>
  <si>
    <t>*上位会社名称（直近上位機関）</t>
  </si>
  <si>
    <t>ＬＵ</t>
    <phoneticPr fontId="15"/>
  </si>
  <si>
    <t>最上位機関まで届出事項とし、COに登録を行う。
今は、直近上位・上位①・上位➁・上位➂まで記載欄あり。
名称は書いてもらうが、ＣＯ上ではルックアップ機能により充足する</t>
    <rPh sb="24" eb="25">
      <t>イマ</t>
    </rPh>
    <rPh sb="27" eb="29">
      <t>チョッキン</t>
    </rPh>
    <rPh sb="29" eb="31">
      <t>ジョウイ</t>
    </rPh>
    <rPh sb="32" eb="34">
      <t>ジョウイ</t>
    </rPh>
    <rPh sb="36" eb="38">
      <t>ジョウイ</t>
    </rPh>
    <rPh sb="40" eb="42">
      <t>ジョウイ</t>
    </rPh>
    <rPh sb="45" eb="47">
      <t>キサイ</t>
    </rPh>
    <rPh sb="47" eb="48">
      <t>ラン</t>
    </rPh>
    <phoneticPr fontId="19"/>
  </si>
  <si>
    <t>*上位会社・会社コード（上位機関①）</t>
    <rPh sb="6" eb="8">
      <t>カイシャ</t>
    </rPh>
    <phoneticPr fontId="15"/>
  </si>
  <si>
    <t>[入力規則]
・数字7桁
・下２桁は00</t>
    <rPh sb="1" eb="3">
      <t>ニュウリョク</t>
    </rPh>
    <rPh sb="3" eb="5">
      <t>キソク</t>
    </rPh>
    <rPh sb="8" eb="10">
      <t>スウジ</t>
    </rPh>
    <rPh sb="11" eb="12">
      <t>ケタ</t>
    </rPh>
    <rPh sb="14" eb="15">
      <t>シモ</t>
    </rPh>
    <rPh sb="16" eb="17">
      <t>ケタ</t>
    </rPh>
    <phoneticPr fontId="1"/>
  </si>
  <si>
    <t>*上位会社名称（上位機関①）</t>
  </si>
  <si>
    <t>*上位会社（上位機関①）の機構加入者コード又は間接コード</t>
    <phoneticPr fontId="15"/>
  </si>
  <si>
    <t>*上位会社・会社コード（上位機関②）</t>
    <phoneticPr fontId="1"/>
  </si>
  <si>
    <t>*上位会社名称（上位機関②）</t>
  </si>
  <si>
    <t>*上位会社（上位機関②）の機構加入者コード又は間接コード</t>
    <phoneticPr fontId="15"/>
  </si>
  <si>
    <t>*上位会社・会社コード（上位機関➂）</t>
    <phoneticPr fontId="1"/>
  </si>
  <si>
    <t>*上位会社名称（上位機関➂）</t>
  </si>
  <si>
    <t>*上位会社（上位機関➂）の機構加入者コード又は間接コード</t>
    <phoneticPr fontId="15"/>
  </si>
  <si>
    <t>*FIAMI代表者代理人・会社名</t>
    <rPh sb="6" eb="9">
      <t>ダイヒョウシャ</t>
    </rPh>
    <rPh sb="9" eb="12">
      <t>ダイリニン</t>
    </rPh>
    <rPh sb="13" eb="16">
      <t>カイシャメイ</t>
    </rPh>
    <phoneticPr fontId="18"/>
  </si>
  <si>
    <t>N</t>
    <phoneticPr fontId="18"/>
  </si>
  <si>
    <t>*FIAMI代表者代理人・役職名</t>
    <rPh sb="6" eb="9">
      <t>ダイヒョウシャ</t>
    </rPh>
    <rPh sb="9" eb="12">
      <t>ダイリニン</t>
    </rPh>
    <rPh sb="13" eb="16">
      <t>ヤクショクメイ</t>
    </rPh>
    <phoneticPr fontId="18"/>
  </si>
  <si>
    <t>*FIAMI代表者代理人・氏名</t>
    <rPh sb="6" eb="9">
      <t>ダイヒョウシャ</t>
    </rPh>
    <rPh sb="9" eb="12">
      <t>ダイリニン</t>
    </rPh>
    <rPh sb="13" eb="15">
      <t>シメイ</t>
    </rPh>
    <phoneticPr fontId="18"/>
  </si>
  <si>
    <t>*マス管csv投入予定日</t>
  </si>
  <si>
    <t>*利用開始年月日（CO用）</t>
    <phoneticPr fontId="15"/>
  </si>
  <si>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</si>
  <si>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phoneticPr fontId="15"/>
  </si>
  <si>
    <t>[関数]
#yyの適用開始日の日付を取得し、YYYY/MM/DD形式で格納する。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</si>
  <si>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</si>
  <si>
    <t>*利用終了年月日（CO用）</t>
    <phoneticPr fontId="15"/>
  </si>
  <si>
    <t>db82</t>
    <phoneticPr fontId="15"/>
  </si>
  <si>
    <t>○</t>
    <phoneticPr fontId="15"/>
  </si>
  <si>
    <t>顧客口所在コード</t>
    <phoneticPr fontId="5"/>
  </si>
  <si>
    <t>配当金受領店舗コード</t>
    <phoneticPr fontId="5"/>
  </si>
  <si>
    <t>配当金受領口座名義人名称</t>
    <phoneticPr fontId="5"/>
  </si>
  <si>
    <t>配当金受領口座名義人カナ名称</t>
    <phoneticPr fontId="5"/>
  </si>
  <si>
    <t>*再委託先の名称（株式等間接口座）</t>
    <phoneticPr fontId="15"/>
  </si>
  <si>
    <t>*再委託先の住所（株式等間接口座）</t>
    <phoneticPr fontId="15"/>
  </si>
  <si>
    <t>*再委託先の種別（株式等間接口座）</t>
    <phoneticPr fontId="15"/>
  </si>
  <si>
    <t>T</t>
    <phoneticPr fontId="1"/>
  </si>
  <si>
    <t>*上位会社（上位機関①）の機構加入者コード又は間接コード</t>
    <phoneticPr fontId="15"/>
  </si>
  <si>
    <t>○</t>
    <phoneticPr fontId="15"/>
  </si>
  <si>
    <t>T</t>
    <phoneticPr fontId="1"/>
  </si>
  <si>
    <t>-</t>
    <phoneticPr fontId="1"/>
  </si>
  <si>
    <t>T</t>
    <phoneticPr fontId="1"/>
  </si>
  <si>
    <t>db64</t>
    <phoneticPr fontId="1"/>
  </si>
  <si>
    <t>COのDBを上書きする際に、対象レコードを特定するための部分。届出書上は規定値とする。</t>
    <rPh sb="6" eb="8">
      <t>ウワガ</t>
    </rPh>
    <rPh sb="11" eb="12">
      <t>サイ</t>
    </rPh>
    <rPh sb="14" eb="16">
      <t>タイショウ</t>
    </rPh>
    <rPh sb="21" eb="23">
      <t>トクテイ</t>
    </rPh>
    <rPh sb="28" eb="30">
      <t>ブブン</t>
    </rPh>
    <rPh sb="31" eb="34">
      <t>トドケデショ</t>
    </rPh>
    <rPh sb="34" eb="35">
      <t>ジョウ</t>
    </rPh>
    <rPh sb="36" eb="39">
      <t>キテイチ</t>
    </rPh>
    <phoneticPr fontId="1"/>
  </si>
  <si>
    <t>-</t>
    <phoneticPr fontId="1"/>
  </si>
  <si>
    <t>db64</t>
  </si>
  <si>
    <t>COレコード番号を生かすために必要なCOデータベースのフィールド枠。届出書上は規定値とする。</t>
    <rPh sb="6" eb="8">
      <t>バンゴウ</t>
    </rPh>
    <rPh sb="9" eb="10">
      <t>イ</t>
    </rPh>
    <rPh sb="15" eb="17">
      <t>ヒツヨウ</t>
    </rPh>
    <rPh sb="32" eb="33">
      <t>ワク</t>
    </rPh>
    <rPh sb="34" eb="37">
      <t>トドケデショ</t>
    </rPh>
    <rPh sb="37" eb="38">
      <t>ジョウ</t>
    </rPh>
    <rPh sb="39" eb="42">
      <t>キテイチ</t>
    </rPh>
    <phoneticPr fontId="1"/>
  </si>
  <si>
    <t>-</t>
    <phoneticPr fontId="1"/>
  </si>
  <si>
    <t>-</t>
    <phoneticPr fontId="1"/>
  </si>
  <si>
    <t>-</t>
    <phoneticPr fontId="1"/>
  </si>
  <si>
    <t>データレコード識別区分</t>
    <rPh sb="7" eb="9">
      <t>シキベツ</t>
    </rPh>
    <rPh sb="9" eb="11">
      <t>クブン</t>
    </rPh>
    <phoneticPr fontId="20"/>
  </si>
  <si>
    <t>規定値（"651000"）</t>
    <rPh sb="0" eb="3">
      <t>キテイチ</t>
    </rPh>
    <phoneticPr fontId="1"/>
  </si>
  <si>
    <t>SB間</t>
    <rPh sb="2" eb="3">
      <t>アイダ</t>
    </rPh>
    <phoneticPr fontId="1"/>
  </si>
  <si>
    <t>必須</t>
    <rPh sb="0" eb="2">
      <t>ヒッス</t>
    </rPh>
    <phoneticPr fontId="1"/>
  </si>
  <si>
    <t>操作区分</t>
    <rPh sb="0" eb="2">
      <t>ソウサ</t>
    </rPh>
    <rPh sb="2" eb="4">
      <t>クブン</t>
    </rPh>
    <phoneticPr fontId="20"/>
  </si>
  <si>
    <t>INS</t>
    <phoneticPr fontId="1"/>
  </si>
  <si>
    <t>規定値（"INS")</t>
    <rPh sb="0" eb="3">
      <t>キテイチ</t>
    </rPh>
    <phoneticPr fontId="1"/>
  </si>
  <si>
    <t>会社コード</t>
    <rPh sb="0" eb="2">
      <t>カイシャ</t>
    </rPh>
    <phoneticPr fontId="20"/>
  </si>
  <si>
    <t>○</t>
    <phoneticPr fontId="1"/>
  </si>
  <si>
    <t>適用開始年月日（マス管用）</t>
    <rPh sb="0" eb="2">
      <t>テキヨウ</t>
    </rPh>
    <rPh sb="2" eb="4">
      <t>カイシ</t>
    </rPh>
    <rPh sb="4" eb="7">
      <t>ネンガッピ</t>
    </rPh>
    <phoneticPr fontId="20"/>
  </si>
  <si>
    <t>○</t>
    <phoneticPr fontId="1"/>
  </si>
  <si>
    <t>T</t>
    <phoneticPr fontId="1"/>
  </si>
  <si>
    <t>[入力規則]
・数字8桁</t>
    <rPh sb="8" eb="10">
      <t>スウジ</t>
    </rPh>
    <rPh sb="11" eb="12">
      <t>ケタ</t>
    </rPh>
    <phoneticPr fontId="1"/>
  </si>
  <si>
    <t>更新区分</t>
    <rPh sb="0" eb="2">
      <t>コウシン</t>
    </rPh>
    <rPh sb="2" eb="4">
      <t>クブン</t>
    </rPh>
    <phoneticPr fontId="20"/>
  </si>
  <si>
    <t>○</t>
    <phoneticPr fontId="1"/>
  </si>
  <si>
    <t>届出</t>
    <rPh sb="0" eb="2">
      <t>トドケデ</t>
    </rPh>
    <phoneticPr fontId="1"/>
  </si>
  <si>
    <t>[入力規則]
プルダウンによる選択（新規or変更）</t>
    <rPh sb="15" eb="17">
      <t>センタク</t>
    </rPh>
    <rPh sb="18" eb="20">
      <t>シンキ</t>
    </rPh>
    <rPh sb="22" eb="24">
      <t>ヘンコウ</t>
    </rPh>
    <phoneticPr fontId="1"/>
  </si>
  <si>
    <t>項目変更フラグ（利用開始年月日）</t>
    <rPh sb="0" eb="2">
      <t>コウモク</t>
    </rPh>
    <rPh sb="2" eb="4">
      <t>ヘンコウ</t>
    </rPh>
    <rPh sb="8" eb="10">
      <t>リヨウ</t>
    </rPh>
    <rPh sb="10" eb="12">
      <t>カイシ</t>
    </rPh>
    <rPh sb="12" eb="15">
      <t>ネンガッピ</t>
    </rPh>
    <phoneticPr fontId="20"/>
  </si>
  <si>
    <t>規定値（""(Null値))</t>
    <rPh sb="0" eb="3">
      <t>キテイチ</t>
    </rPh>
    <rPh sb="11" eb="12">
      <t>チ</t>
    </rPh>
    <phoneticPr fontId="1"/>
  </si>
  <si>
    <t>任意</t>
    <rPh sb="0" eb="2">
      <t>ニンイ</t>
    </rPh>
    <phoneticPr fontId="1"/>
  </si>
  <si>
    <t>利用開始年月日（マス管用）</t>
    <rPh sb="0" eb="2">
      <t>リヨウ</t>
    </rPh>
    <rPh sb="2" eb="4">
      <t>カイシ</t>
    </rPh>
    <rPh sb="4" eb="7">
      <t>ネンガッピ</t>
    </rPh>
    <phoneticPr fontId="20"/>
  </si>
  <si>
    <t>○</t>
    <phoneticPr fontId="1"/>
  </si>
  <si>
    <t>条件必須</t>
    <rPh sb="0" eb="2">
      <t>ジョウケン</t>
    </rPh>
    <rPh sb="2" eb="4">
      <t>ヒッス</t>
    </rPh>
    <phoneticPr fontId="1"/>
  </si>
  <si>
    <t>項目変更フラグ（利用終了年月日）</t>
    <rPh sb="0" eb="2">
      <t>コウモク</t>
    </rPh>
    <rPh sb="2" eb="4">
      <t>ヘンコウ</t>
    </rPh>
    <rPh sb="8" eb="10">
      <t>リヨウ</t>
    </rPh>
    <rPh sb="10" eb="12">
      <t>シュウリョウ</t>
    </rPh>
    <rPh sb="12" eb="15">
      <t>ネンガッピ</t>
    </rPh>
    <phoneticPr fontId="20"/>
  </si>
  <si>
    <t>利用終了年月日（マス管用）</t>
    <rPh sb="0" eb="2">
      <t>リヨウ</t>
    </rPh>
    <rPh sb="2" eb="4">
      <t>シュウリョウ</t>
    </rPh>
    <rPh sb="4" eb="7">
      <t>ネンガッピ</t>
    </rPh>
    <phoneticPr fontId="20"/>
  </si>
  <si>
    <t>db64</t>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</si>
  <si>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</si>
  <si>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項目変更フラグ（外国間接口座管理機関フラグ）</t>
    <rPh sb="0" eb="2">
      <t>コウモク</t>
    </rPh>
    <rPh sb="2" eb="4">
      <t>ヘンコウ</t>
    </rPh>
    <rPh sb="8" eb="10">
      <t>ガイコク</t>
    </rPh>
    <rPh sb="10" eb="12">
      <t>カンセツ</t>
    </rPh>
    <rPh sb="12" eb="14">
      <t>コウザ</t>
    </rPh>
    <rPh sb="14" eb="16">
      <t>カンリ</t>
    </rPh>
    <rPh sb="16" eb="18">
      <t>キカン</t>
    </rPh>
    <phoneticPr fontId="2"/>
  </si>
  <si>
    <t>○</t>
    <phoneticPr fontId="1"/>
  </si>
  <si>
    <t>FIAMIは別途様式を作成のため必ず「0」</t>
    <rPh sb="6" eb="8">
      <t>ベット</t>
    </rPh>
    <rPh sb="8" eb="10">
      <t>ヨウシキ</t>
    </rPh>
    <rPh sb="11" eb="13">
      <t>サクセイ</t>
    </rPh>
    <rPh sb="16" eb="17">
      <t>カナラ</t>
    </rPh>
    <phoneticPr fontId="1"/>
  </si>
  <si>
    <t>規定</t>
    <phoneticPr fontId="1"/>
  </si>
  <si>
    <t>規定値（"0")</t>
  </si>
  <si>
    <t>N</t>
    <phoneticPr fontId="1"/>
  </si>
  <si>
    <t>*組織名称（ルックアップ）</t>
    <rPh sb="1" eb="3">
      <t>ソシキ</t>
    </rPh>
    <rPh sb="3" eb="5">
      <t>メイショウ</t>
    </rPh>
    <phoneticPr fontId="18"/>
  </si>
  <si>
    <t>規定</t>
  </si>
  <si>
    <t>ルックアップ</t>
  </si>
  <si>
    <t>*マス管csv投入予定日</t>
    <rPh sb="3" eb="4">
      <t>カン</t>
    </rPh>
    <rPh sb="7" eb="9">
      <t>トウニュウ</t>
    </rPh>
    <rPh sb="9" eb="11">
      <t>ヨテイ</t>
    </rPh>
    <rPh sb="11" eb="12">
      <t>ビ</t>
    </rPh>
    <phoneticPr fontId="1"/>
  </si>
  <si>
    <t>補記</t>
    <rPh sb="0" eb="2">
      <t>ホキ</t>
    </rPh>
    <phoneticPr fontId="18"/>
  </si>
  <si>
    <t>[入力規則]
YYYY/MM/DD</t>
    <phoneticPr fontId="1"/>
  </si>
  <si>
    <t>*利用開始年月日（CO用）</t>
    <rPh sb="1" eb="3">
      <t>リヨウ</t>
    </rPh>
    <rPh sb="3" eb="5">
      <t>カイシ</t>
    </rPh>
    <rPh sb="5" eb="8">
      <t>ネンガッピ</t>
    </rPh>
    <rPh sb="11" eb="12">
      <t>ヨウ</t>
    </rPh>
    <phoneticPr fontId="18"/>
  </si>
  <si>
    <r>
      <t xml:space="preserve">[関数]
</t>
    </r>
    <r>
      <rPr>
        <b/>
        <sz val="11"/>
        <color rgb="FFFF0000"/>
        <rFont val="游ゴシック"/>
        <family val="3"/>
        <charset val="128"/>
        <scheme val="minor"/>
      </rPr>
      <t>#76</t>
    </r>
    <r>
      <rPr>
        <sz val="11"/>
        <rFont val="游ゴシック"/>
        <family val="3"/>
        <charset val="128"/>
        <scheme val="minor"/>
      </rPr>
      <t>の利用開始年月日がNull値でない場合には、</t>
    </r>
    <r>
      <rPr>
        <b/>
        <sz val="11"/>
        <color rgb="FFFF0000"/>
        <rFont val="游ゴシック"/>
        <family val="3"/>
        <charset val="128"/>
        <scheme val="minor"/>
      </rPr>
      <t>#76</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#76</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</si>
  <si>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18"/>
  </si>
  <si>
    <r>
      <t xml:space="preserve">[関数]
</t>
    </r>
    <r>
      <rPr>
        <b/>
        <sz val="11"/>
        <color rgb="FFFF0000"/>
        <rFont val="游ゴシック"/>
        <family val="3"/>
        <charset val="128"/>
        <scheme val="minor"/>
      </rPr>
      <t>#73</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</si>
  <si>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8"/>
  </si>
  <si>
    <t>*利用終了年月日（CO用）</t>
    <rPh sb="1" eb="3">
      <t>リヨウ</t>
    </rPh>
    <rPh sb="3" eb="5">
      <t>シュウリョウ</t>
    </rPh>
    <rPh sb="5" eb="8">
      <t>ネンガッピ</t>
    </rPh>
    <rPh sb="11" eb="12">
      <t>ヨウ</t>
    </rPh>
    <phoneticPr fontId="18"/>
  </si>
  <si>
    <t>規定</t>
    <rPh sb="0" eb="2">
      <t>キテイ</t>
    </rPh>
    <phoneticPr fontId="18"/>
  </si>
  <si>
    <t>届出非表示項目</t>
  </si>
  <si>
    <t>T</t>
    <phoneticPr fontId="18"/>
  </si>
  <si>
    <t>db84</t>
    <phoneticPr fontId="18"/>
  </si>
  <si>
    <t>届出非表示項目</t>
    <phoneticPr fontId="18"/>
  </si>
  <si>
    <t>規定値（""(Null値))</t>
    <phoneticPr fontId="18"/>
  </si>
  <si>
    <t>-</t>
    <phoneticPr fontId="18"/>
  </si>
  <si>
    <t>-</t>
    <phoneticPr fontId="18"/>
  </si>
  <si>
    <t>対象外</t>
    <rPh sb="0" eb="3">
      <t>タイショウガイ</t>
    </rPh>
    <phoneticPr fontId="18"/>
  </si>
  <si>
    <t>-</t>
    <phoneticPr fontId="18"/>
  </si>
  <si>
    <t>-</t>
    <phoneticPr fontId="18"/>
  </si>
  <si>
    <t>-</t>
    <phoneticPr fontId="1"/>
  </si>
  <si>
    <t>T</t>
    <phoneticPr fontId="18"/>
  </si>
  <si>
    <t>db84</t>
  </si>
  <si>
    <t>規定値（""(Null値))</t>
    <phoneticPr fontId="18"/>
  </si>
  <si>
    <t>T</t>
    <phoneticPr fontId="18"/>
  </si>
  <si>
    <t>-</t>
    <phoneticPr fontId="18"/>
  </si>
  <si>
    <t>規定値（""(Null値))</t>
    <phoneticPr fontId="18"/>
  </si>
  <si>
    <t>T</t>
    <phoneticPr fontId="18"/>
  </si>
  <si>
    <t>規定値（"661000")</t>
    <phoneticPr fontId="18"/>
  </si>
  <si>
    <t>SB間接口座</t>
    <rPh sb="2" eb="4">
      <t>カンセツ</t>
    </rPh>
    <rPh sb="4" eb="6">
      <t>コウザ</t>
    </rPh>
    <phoneticPr fontId="1"/>
  </si>
  <si>
    <t>INS</t>
    <phoneticPr fontId="18"/>
  </si>
  <si>
    <t>規定値（"INS")</t>
    <phoneticPr fontId="18"/>
  </si>
  <si>
    <t>T</t>
    <phoneticPr fontId="18"/>
  </si>
  <si>
    <t>顧客口所在コード</t>
    <rPh sb="0" eb="2">
      <t>コキャク</t>
    </rPh>
    <rPh sb="2" eb="3">
      <t>グチ</t>
    </rPh>
    <rPh sb="3" eb="5">
      <t>ショザイ</t>
    </rPh>
    <phoneticPr fontId="18"/>
  </si>
  <si>
    <t>T</t>
    <phoneticPr fontId="18"/>
  </si>
  <si>
    <t>[入力規則]
数字2桁</t>
  </si>
  <si>
    <t>[入力規則]
数字８桁</t>
    <rPh sb="7" eb="9">
      <t>スウジ</t>
    </rPh>
    <rPh sb="10" eb="11">
      <t>ケタ</t>
    </rPh>
    <phoneticPr fontId="1"/>
  </si>
  <si>
    <t>-</t>
    <phoneticPr fontId="1"/>
  </si>
  <si>
    <t>F</t>
    <phoneticPr fontId="18"/>
  </si>
  <si>
    <t>○</t>
    <phoneticPr fontId="1"/>
  </si>
  <si>
    <t>A</t>
    <phoneticPr fontId="18"/>
  </si>
  <si>
    <t>F</t>
    <phoneticPr fontId="18"/>
  </si>
  <si>
    <t>○</t>
    <phoneticPr fontId="1"/>
  </si>
  <si>
    <t>A</t>
    <phoneticPr fontId="18"/>
  </si>
  <si>
    <t>規定値（"29991231")</t>
    <phoneticPr fontId="18"/>
  </si>
  <si>
    <t>F</t>
    <phoneticPr fontId="18"/>
  </si>
  <si>
    <t>規定値（""(Null値))</t>
    <phoneticPr fontId="18"/>
  </si>
  <si>
    <t>上位会社・会社コード（直近上位機関）</t>
    <rPh sb="0" eb="2">
      <t>ジョウイ</t>
    </rPh>
    <rPh sb="2" eb="4">
      <t>カイシャ</t>
    </rPh>
    <rPh sb="5" eb="7">
      <t>カイシャ</t>
    </rPh>
    <rPh sb="11" eb="13">
      <t>チョッキン</t>
    </rPh>
    <rPh sb="13" eb="15">
      <t>ジョウイ</t>
    </rPh>
    <rPh sb="15" eb="17">
      <t>キカン</t>
    </rPh>
    <phoneticPr fontId="18"/>
  </si>
  <si>
    <t>A</t>
    <phoneticPr fontId="18"/>
  </si>
  <si>
    <t>項目変更フラグ（上位組織ロール）</t>
    <rPh sb="0" eb="2">
      <t>コウモク</t>
    </rPh>
    <rPh sb="2" eb="4">
      <t>ヘンコウ</t>
    </rPh>
    <rPh sb="8" eb="10">
      <t>ジョウイ</t>
    </rPh>
    <rPh sb="10" eb="12">
      <t>ソシキ</t>
    </rPh>
    <phoneticPr fontId="20"/>
  </si>
  <si>
    <t>F</t>
    <phoneticPr fontId="18"/>
  </si>
  <si>
    <t>上位組織ロール</t>
    <phoneticPr fontId="18"/>
  </si>
  <si>
    <t>A</t>
    <phoneticPr fontId="18"/>
  </si>
  <si>
    <t>「PA」：機構加入者
「IN」：間接口座管理機関</t>
    <phoneticPr fontId="15"/>
  </si>
  <si>
    <t>項目変更フラグ（上位区分口座コード）</t>
    <rPh sb="0" eb="2">
      <t>コウモク</t>
    </rPh>
    <rPh sb="2" eb="4">
      <t>ヘンコウ</t>
    </rPh>
    <rPh sb="8" eb="10">
      <t>ジョウイ</t>
    </rPh>
    <rPh sb="10" eb="12">
      <t>クブン</t>
    </rPh>
    <rPh sb="12" eb="14">
      <t>コウザ</t>
    </rPh>
    <phoneticPr fontId="20"/>
  </si>
  <si>
    <t>F</t>
    <phoneticPr fontId="18"/>
  </si>
  <si>
    <t>上位区分口座コード</t>
  </si>
  <si>
    <t>[入力規則]
数字2桁</t>
    <rPh sb="7" eb="9">
      <t>スウジ</t>
    </rPh>
    <rPh sb="10" eb="11">
      <t>ケタ</t>
    </rPh>
    <phoneticPr fontId="1"/>
  </si>
  <si>
    <t>T</t>
    <phoneticPr fontId="18"/>
  </si>
  <si>
    <t>規定値（""(Null値))</t>
    <phoneticPr fontId="18"/>
  </si>
  <si>
    <t>ルックアップ</t>
    <phoneticPr fontId="18"/>
  </si>
  <si>
    <t>*間接口座管理機関コード（上5桁）</t>
    <rPh sb="1" eb="3">
      <t>カンセツ</t>
    </rPh>
    <rPh sb="3" eb="5">
      <t>コウザ</t>
    </rPh>
    <rPh sb="5" eb="7">
      <t>カンリ</t>
    </rPh>
    <rPh sb="7" eb="9">
      <t>キカン</t>
    </rPh>
    <rPh sb="13" eb="14">
      <t>ウエ</t>
    </rPh>
    <rPh sb="15" eb="16">
      <t>ケタ</t>
    </rPh>
    <phoneticPr fontId="18"/>
  </si>
  <si>
    <t>N</t>
    <phoneticPr fontId="18"/>
  </si>
  <si>
    <t>[入力規則]
数字5桁</t>
  </si>
  <si>
    <t>*上位会社名称（直近上位機関）（ルックアップ）</t>
    <rPh sb="1" eb="3">
      <t>ジョウイ</t>
    </rPh>
    <rPh sb="3" eb="5">
      <t>カイシャ</t>
    </rPh>
    <rPh sb="5" eb="7">
      <t>メイショウ</t>
    </rPh>
    <rPh sb="8" eb="10">
      <t>チョッキン</t>
    </rPh>
    <rPh sb="10" eb="12">
      <t>ジョウイ</t>
    </rPh>
    <rPh sb="12" eb="14">
      <t>キカン</t>
    </rPh>
    <phoneticPr fontId="18"/>
  </si>
  <si>
    <t>ルックアップ</t>
    <phoneticPr fontId="18"/>
  </si>
  <si>
    <t>*上位会社（直近上位機関）の機構加入者コード又は間接コード</t>
    <rPh sb="1" eb="3">
      <t>ジョウイ</t>
    </rPh>
    <rPh sb="3" eb="5">
      <t>カイシャ</t>
    </rPh>
    <rPh sb="6" eb="8">
      <t>チョッキン</t>
    </rPh>
    <rPh sb="8" eb="10">
      <t>ジョウイ</t>
    </rPh>
    <rPh sb="10" eb="12">
      <t>キカン</t>
    </rPh>
    <rPh sb="14" eb="16">
      <t>キコウ</t>
    </rPh>
    <rPh sb="16" eb="19">
      <t>カニュウシャ</t>
    </rPh>
    <rPh sb="22" eb="23">
      <t>マタ</t>
    </rPh>
    <rPh sb="24" eb="26">
      <t>カンセツ</t>
    </rPh>
    <phoneticPr fontId="18"/>
  </si>
  <si>
    <t>N</t>
    <phoneticPr fontId="18"/>
  </si>
  <si>
    <t>*上位会社・会社コード（上位機関①）</t>
    <rPh sb="12" eb="14">
      <t>ジョウイ</t>
    </rPh>
    <rPh sb="14" eb="16">
      <t>キカン</t>
    </rPh>
    <phoneticPr fontId="18"/>
  </si>
  <si>
    <t>N</t>
    <phoneticPr fontId="18"/>
  </si>
  <si>
    <t>*上位会社名称（上位機関①）（ルックアップ）</t>
    <rPh sb="1" eb="3">
      <t>ジョウイ</t>
    </rPh>
    <rPh sb="3" eb="5">
      <t>カイシャ</t>
    </rPh>
    <rPh sb="5" eb="7">
      <t>メイショウ</t>
    </rPh>
    <rPh sb="8" eb="10">
      <t>ジョウイ</t>
    </rPh>
    <rPh sb="10" eb="12">
      <t>キカン</t>
    </rPh>
    <phoneticPr fontId="18"/>
  </si>
  <si>
    <t>T</t>
    <phoneticPr fontId="18"/>
  </si>
  <si>
    <t>ルックアップ</t>
    <phoneticPr fontId="18"/>
  </si>
  <si>
    <t>*上位会社（上位機関①）の機構加入者コード又は間接コード</t>
    <rPh sb="1" eb="3">
      <t>ジョウイ</t>
    </rPh>
    <rPh sb="3" eb="5">
      <t>カイシャ</t>
    </rPh>
    <rPh sb="6" eb="8">
      <t>ジョウイ</t>
    </rPh>
    <rPh sb="8" eb="10">
      <t>キカン</t>
    </rPh>
    <rPh sb="13" eb="15">
      <t>キコウ</t>
    </rPh>
    <rPh sb="15" eb="18">
      <t>カニュウシャ</t>
    </rPh>
    <rPh sb="21" eb="22">
      <t>マタ</t>
    </rPh>
    <rPh sb="23" eb="25">
      <t>カンセツ</t>
    </rPh>
    <phoneticPr fontId="18"/>
  </si>
  <si>
    <t>*上位会社・会社コード（上位機関②）</t>
    <rPh sb="12" eb="14">
      <t>ジョウイ</t>
    </rPh>
    <rPh sb="14" eb="16">
      <t>キカン</t>
    </rPh>
    <phoneticPr fontId="18"/>
  </si>
  <si>
    <t>*上位会社名称（上位機関②）（ルックアップ）</t>
    <rPh sb="1" eb="3">
      <t>ジョウイ</t>
    </rPh>
    <rPh sb="3" eb="5">
      <t>カイシャ</t>
    </rPh>
    <rPh sb="5" eb="7">
      <t>メイショウ</t>
    </rPh>
    <rPh sb="8" eb="10">
      <t>ジョウイ</t>
    </rPh>
    <rPh sb="10" eb="12">
      <t>キカン</t>
    </rPh>
    <phoneticPr fontId="18"/>
  </si>
  <si>
    <t>T</t>
    <phoneticPr fontId="18"/>
  </si>
  <si>
    <t>ルックアップ</t>
    <phoneticPr fontId="18"/>
  </si>
  <si>
    <t>*上位会社（上位機関②）の機構加入者コード又は間接コード</t>
    <rPh sb="1" eb="3">
      <t>ジョウイ</t>
    </rPh>
    <rPh sb="3" eb="5">
      <t>カイシャ</t>
    </rPh>
    <rPh sb="6" eb="8">
      <t>ジョウイ</t>
    </rPh>
    <rPh sb="8" eb="10">
      <t>キカン</t>
    </rPh>
    <rPh sb="13" eb="15">
      <t>キコウ</t>
    </rPh>
    <rPh sb="15" eb="18">
      <t>カニュウシャ</t>
    </rPh>
    <rPh sb="21" eb="22">
      <t>マタ</t>
    </rPh>
    <rPh sb="23" eb="25">
      <t>カンセツ</t>
    </rPh>
    <phoneticPr fontId="18"/>
  </si>
  <si>
    <t>N</t>
    <phoneticPr fontId="18"/>
  </si>
  <si>
    <t>*上位会社・会社コード（上位機関➂）</t>
    <rPh sb="12" eb="14">
      <t>ジョウイ</t>
    </rPh>
    <rPh sb="14" eb="16">
      <t>キカン</t>
    </rPh>
    <phoneticPr fontId="18"/>
  </si>
  <si>
    <t>*上位会社名称（上位機関➂）（ルックアップ）</t>
    <rPh sb="1" eb="3">
      <t>ジョウイ</t>
    </rPh>
    <rPh sb="3" eb="5">
      <t>カイシャ</t>
    </rPh>
    <rPh sb="5" eb="7">
      <t>メイショウ</t>
    </rPh>
    <rPh sb="8" eb="10">
      <t>ジョウイ</t>
    </rPh>
    <rPh sb="10" eb="12">
      <t>キカン</t>
    </rPh>
    <phoneticPr fontId="18"/>
  </si>
  <si>
    <t>ルックアップ</t>
    <phoneticPr fontId="18"/>
  </si>
  <si>
    <t>*上位会社（上位機関➂）の機構加入者コード又は間接コード</t>
    <rPh sb="1" eb="3">
      <t>ジョウイ</t>
    </rPh>
    <rPh sb="3" eb="5">
      <t>カイシャ</t>
    </rPh>
    <rPh sb="6" eb="8">
      <t>ジョウイ</t>
    </rPh>
    <rPh sb="8" eb="10">
      <t>キカン</t>
    </rPh>
    <rPh sb="13" eb="15">
      <t>キコウ</t>
    </rPh>
    <rPh sb="15" eb="18">
      <t>カニュウシャ</t>
    </rPh>
    <rPh sb="21" eb="22">
      <t>マタ</t>
    </rPh>
    <rPh sb="23" eb="25">
      <t>カンセツ</t>
    </rPh>
    <phoneticPr fontId="18"/>
  </si>
  <si>
    <t>N</t>
    <phoneticPr fontId="18"/>
  </si>
  <si>
    <t>N</t>
    <phoneticPr fontId="18"/>
  </si>
  <si>
    <t>*マス管csv投入予定日</t>
    <rPh sb="3" eb="4">
      <t>カン</t>
    </rPh>
    <rPh sb="7" eb="9">
      <t>トウニュウ</t>
    </rPh>
    <rPh sb="9" eb="12">
      <t>ヨテイビ</t>
    </rPh>
    <phoneticPr fontId="18"/>
  </si>
  <si>
    <t>[入力規則]
YYYY/MM/DD</t>
  </si>
  <si>
    <t>*利用開始年月日</t>
    <rPh sb="1" eb="3">
      <t>リヨウ</t>
    </rPh>
    <rPh sb="3" eb="5">
      <t>カイシ</t>
    </rPh>
    <rPh sb="5" eb="8">
      <t>ネンガッピ</t>
    </rPh>
    <phoneticPr fontId="18"/>
  </si>
  <si>
    <t>コピー</t>
    <phoneticPr fontId="18"/>
  </si>
  <si>
    <r>
      <t xml:space="preserve">[関数]
</t>
    </r>
    <r>
      <rPr>
        <b/>
        <sz val="11"/>
        <color rgb="FFFF0000"/>
        <rFont val="游ゴシック"/>
        <family val="3"/>
        <charset val="128"/>
        <scheme val="minor"/>
      </rPr>
      <t>#54</t>
    </r>
    <r>
      <rPr>
        <sz val="11"/>
        <rFont val="游ゴシック"/>
        <family val="3"/>
        <charset val="128"/>
        <scheme val="minor"/>
      </rPr>
      <t>の利用開始年月日がNull値でない場合には、</t>
    </r>
    <r>
      <rPr>
        <b/>
        <sz val="11"/>
        <color rgb="FFFF0000"/>
        <rFont val="游ゴシック"/>
        <family val="3"/>
        <charset val="128"/>
        <scheme val="minor"/>
      </rPr>
      <t>#54</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#54</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</si>
  <si>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T</t>
    <phoneticPr fontId="18"/>
  </si>
  <si>
    <t>コピー</t>
    <phoneticPr fontId="18"/>
  </si>
  <si>
    <r>
      <t xml:space="preserve">[関数]
</t>
    </r>
    <r>
      <rPr>
        <b/>
        <sz val="11"/>
        <color rgb="FFFF0000"/>
        <rFont val="游ゴシック"/>
        <family val="3"/>
        <charset val="128"/>
        <scheme val="minor"/>
      </rPr>
      <t>#51</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</si>
  <si>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規定</t>
    <phoneticPr fontId="18"/>
  </si>
  <si>
    <t>*利用終了年月日</t>
    <rPh sb="1" eb="3">
      <t>リヨウ</t>
    </rPh>
    <rPh sb="3" eb="5">
      <t>シュウリョウ</t>
    </rPh>
    <rPh sb="5" eb="8">
      <t>ネンガッピ</t>
    </rPh>
    <phoneticPr fontId="18"/>
  </si>
  <si>
    <t>届出非表示項目</t>
    <phoneticPr fontId="18"/>
  </si>
  <si>
    <t>db100</t>
    <phoneticPr fontId="18"/>
  </si>
  <si>
    <t>届出非表示項目</t>
    <phoneticPr fontId="18"/>
  </si>
  <si>
    <t>-</t>
    <phoneticPr fontId="1"/>
  </si>
  <si>
    <t>db100</t>
    <phoneticPr fontId="18"/>
  </si>
  <si>
    <t>規定値（""(Null値))</t>
    <phoneticPr fontId="18"/>
  </si>
  <si>
    <t>-</t>
    <phoneticPr fontId="18"/>
  </si>
  <si>
    <t>db100</t>
    <phoneticPr fontId="18"/>
  </si>
  <si>
    <t>-</t>
    <phoneticPr fontId="18"/>
  </si>
  <si>
    <t>db100</t>
    <phoneticPr fontId="18"/>
  </si>
  <si>
    <t>規定値（"652000")</t>
    <phoneticPr fontId="18"/>
  </si>
  <si>
    <t>CP間</t>
    <rPh sb="2" eb="3">
      <t>アイダ</t>
    </rPh>
    <phoneticPr fontId="1"/>
  </si>
  <si>
    <t>db100</t>
    <phoneticPr fontId="18"/>
  </si>
  <si>
    <t>INS</t>
    <phoneticPr fontId="18"/>
  </si>
  <si>
    <t>〇</t>
    <phoneticPr fontId="18"/>
  </si>
  <si>
    <t>T</t>
    <phoneticPr fontId="18"/>
  </si>
  <si>
    <t>〇</t>
    <phoneticPr fontId="18"/>
  </si>
  <si>
    <t>db100</t>
    <phoneticPr fontId="18"/>
  </si>
  <si>
    <t>F</t>
    <phoneticPr fontId="18"/>
  </si>
  <si>
    <t>db100</t>
    <phoneticPr fontId="18"/>
  </si>
  <si>
    <t>利用開始年月日（マス管用）</t>
    <phoneticPr fontId="20"/>
  </si>
  <si>
    <t>〇</t>
    <phoneticPr fontId="18"/>
  </si>
  <si>
    <t>[関数]
届出書上の更新区分が「新規」なら、届出書上の「適用開始日」を転記する。「新規」以外の場合には、Null値とする。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2">
      <t>カイシ</t>
    </rPh>
    <rPh sb="32" eb="33">
      <t>ビ</t>
    </rPh>
    <rPh sb="35" eb="37">
      <t>テンキ</t>
    </rPh>
    <rPh sb="41" eb="43">
      <t>シンキ</t>
    </rPh>
    <rPh sb="44" eb="46">
      <t>イガイ</t>
    </rPh>
    <rPh sb="47" eb="49">
      <t>バアイ</t>
    </rPh>
    <rPh sb="56" eb="57">
      <t>アタイ</t>
    </rPh>
    <phoneticPr fontId="1"/>
  </si>
  <si>
    <t>規定値（"29991231")</t>
    <phoneticPr fontId="18"/>
  </si>
  <si>
    <t>db100</t>
    <phoneticPr fontId="18"/>
  </si>
  <si>
    <t>届出非表示項目</t>
    <phoneticPr fontId="18"/>
  </si>
  <si>
    <t>〇</t>
    <phoneticPr fontId="18"/>
  </si>
  <si>
    <t>規定値（"0")</t>
    <phoneticPr fontId="18"/>
  </si>
  <si>
    <t>以下を全て満たす場合、入力必須。
・更新区分=「1」(新規)
・操作区分=「INS」(登録)</t>
    <phoneticPr fontId="18"/>
  </si>
  <si>
    <t>*組織名称（ルックアップ）</t>
    <phoneticPr fontId="18"/>
  </si>
  <si>
    <t>ルックアップ</t>
    <phoneticPr fontId="18"/>
  </si>
  <si>
    <t>CP間</t>
    <rPh sb="2" eb="3">
      <t>カン</t>
    </rPh>
    <phoneticPr fontId="18"/>
  </si>
  <si>
    <t>*間接口座管理機関コード（上5桁）</t>
    <rPh sb="1" eb="3">
      <t>カンセツ</t>
    </rPh>
    <rPh sb="3" eb="5">
      <t>コウザ</t>
    </rPh>
    <rPh sb="5" eb="7">
      <t>カンリ</t>
    </rPh>
    <rPh sb="7" eb="9">
      <t>キカン</t>
    </rPh>
    <rPh sb="13" eb="14">
      <t>カミ</t>
    </rPh>
    <rPh sb="15" eb="16">
      <t>ケタ</t>
    </rPh>
    <phoneticPr fontId="18"/>
  </si>
  <si>
    <t>N</t>
    <phoneticPr fontId="18"/>
  </si>
  <si>
    <t>届出非表示項目</t>
    <phoneticPr fontId="18"/>
  </si>
  <si>
    <t>*利用開始年月日（CO用）</t>
    <rPh sb="1" eb="3">
      <t>リヨウ</t>
    </rPh>
    <rPh sb="3" eb="5">
      <t>カイシ</t>
    </rPh>
    <rPh sb="5" eb="8">
      <t>ネンガッピ</t>
    </rPh>
    <phoneticPr fontId="18"/>
  </si>
  <si>
    <t>N</t>
    <phoneticPr fontId="18"/>
  </si>
  <si>
    <t>db100</t>
    <phoneticPr fontId="18"/>
  </si>
  <si>
    <t>コピー</t>
    <phoneticPr fontId="18"/>
  </si>
  <si>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</si>
  <si>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*レコード開始年月日（CO用）</t>
    <rPh sb="5" eb="7">
      <t>カイシ</t>
    </rPh>
    <rPh sb="7" eb="10">
      <t>ネンガッピ</t>
    </rPh>
    <phoneticPr fontId="18"/>
  </si>
  <si>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</si>
  <si>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*レコード終了年月日（CO用）</t>
    <rPh sb="5" eb="7">
      <t>シュウリョウ</t>
    </rPh>
    <rPh sb="7" eb="10">
      <t>ネンガッピ</t>
    </rPh>
    <phoneticPr fontId="18"/>
  </si>
  <si>
    <t>*利用終了年月日（CO用）</t>
    <rPh sb="1" eb="3">
      <t>リヨウ</t>
    </rPh>
    <rPh sb="3" eb="5">
      <t>シュウリョウ</t>
    </rPh>
    <rPh sb="5" eb="8">
      <t>ネンガッピ</t>
    </rPh>
    <phoneticPr fontId="18"/>
  </si>
  <si>
    <t>db104</t>
    <phoneticPr fontId="18"/>
  </si>
  <si>
    <t>届出非表示項目</t>
    <phoneticPr fontId="18"/>
  </si>
  <si>
    <t>-</t>
    <phoneticPr fontId="18"/>
  </si>
  <si>
    <t>db104</t>
    <phoneticPr fontId="18"/>
  </si>
  <si>
    <t>規定値（""(Null値))</t>
    <phoneticPr fontId="18"/>
  </si>
  <si>
    <t>-</t>
    <phoneticPr fontId="18"/>
  </si>
  <si>
    <t>db104</t>
    <phoneticPr fontId="18"/>
  </si>
  <si>
    <t>規定値（"662000")</t>
    <phoneticPr fontId="18"/>
  </si>
  <si>
    <t>CP間接口座</t>
    <rPh sb="2" eb="4">
      <t>カンセツ</t>
    </rPh>
    <rPh sb="4" eb="6">
      <t>コウザ</t>
    </rPh>
    <phoneticPr fontId="1"/>
  </si>
  <si>
    <t>INS</t>
    <phoneticPr fontId="18"/>
  </si>
  <si>
    <t>〇</t>
    <phoneticPr fontId="18"/>
  </si>
  <si>
    <t>db104</t>
    <phoneticPr fontId="18"/>
  </si>
  <si>
    <t>〇</t>
    <phoneticPr fontId="18"/>
  </si>
  <si>
    <t>〇</t>
    <phoneticPr fontId="18"/>
  </si>
  <si>
    <t>A</t>
    <phoneticPr fontId="18"/>
  </si>
  <si>
    <t>以下を全て満たす場合、入力必須。
・更新区分=「1」（新規）
・操作区分=「INS」（登録）
利用目的名称を別項目にて設定する。</t>
    <rPh sb="47" eb="49">
      <t>リヨウ</t>
    </rPh>
    <rPh sb="49" eb="51">
      <t>モクテキ</t>
    </rPh>
    <rPh sb="51" eb="53">
      <t>メイショウ</t>
    </rPh>
    <rPh sb="54" eb="55">
      <t>ベツ</t>
    </rPh>
    <rPh sb="55" eb="57">
      <t>コウモク</t>
    </rPh>
    <rPh sb="59" eb="61">
      <t>セッテイ</t>
    </rPh>
    <phoneticPr fontId="1"/>
  </si>
  <si>
    <t>規定値（""(Null値))</t>
    <phoneticPr fontId="18"/>
  </si>
  <si>
    <t>A</t>
    <phoneticPr fontId="18"/>
  </si>
  <si>
    <t>規定値（"29991231")</t>
    <phoneticPr fontId="18"/>
  </si>
  <si>
    <t>F</t>
    <phoneticPr fontId="18"/>
  </si>
  <si>
    <t>db104</t>
    <phoneticPr fontId="18"/>
  </si>
  <si>
    <t>以下を全て満たす場合、入力必須。
・更新区分=「1」(新規)
・操作区分=「INS」(登録)
上位機関の口座管理機関コード（数字7桁）を別項目にて設定する。</t>
    <rPh sb="47" eb="49">
      <t>ジョウイ</t>
    </rPh>
    <rPh sb="49" eb="51">
      <t>キカン</t>
    </rPh>
    <rPh sb="52" eb="54">
      <t>コウザ</t>
    </rPh>
    <rPh sb="54" eb="56">
      <t>カンリ</t>
    </rPh>
    <rPh sb="56" eb="58">
      <t>キカン</t>
    </rPh>
    <phoneticPr fontId="18"/>
  </si>
  <si>
    <t>上位組織ロール</t>
    <phoneticPr fontId="18"/>
  </si>
  <si>
    <t>〇</t>
    <phoneticPr fontId="18"/>
  </si>
  <si>
    <t>「PA」：機構加入者
「IN」：間接口座管理機関</t>
    <phoneticPr fontId="15"/>
  </si>
  <si>
    <t>以下を全て満たす場合、入力必須。
・更新区分=「1」(新規)
・操作区分=「INS」(登録)</t>
    <phoneticPr fontId="18"/>
  </si>
  <si>
    <t>A</t>
    <phoneticPr fontId="18"/>
  </si>
  <si>
    <t>db104</t>
    <phoneticPr fontId="18"/>
  </si>
  <si>
    <t>規定・届出</t>
    <rPh sb="0" eb="2">
      <t>キテイ</t>
    </rPh>
    <rPh sb="3" eb="4">
      <t>トド</t>
    </rPh>
    <rPh sb="4" eb="5">
      <t>デ</t>
    </rPh>
    <phoneticPr fontId="18"/>
  </si>
  <si>
    <t>ルックアップ</t>
    <phoneticPr fontId="18"/>
  </si>
  <si>
    <t>db104</t>
    <phoneticPr fontId="18"/>
  </si>
  <si>
    <t>コピー</t>
    <phoneticPr fontId="18"/>
  </si>
  <si>
    <t>コピー</t>
    <phoneticPr fontId="18"/>
  </si>
  <si>
    <t>-</t>
    <phoneticPr fontId="1"/>
  </si>
  <si>
    <t>届出非表示項目</t>
    <phoneticPr fontId="18"/>
  </si>
  <si>
    <t>db139</t>
    <phoneticPr fontId="1"/>
  </si>
  <si>
    <t>-</t>
    <phoneticPr fontId="1"/>
  </si>
  <si>
    <t>db139</t>
  </si>
  <si>
    <t>-</t>
    <phoneticPr fontId="1"/>
  </si>
  <si>
    <t>規定値（"653000"）</t>
    <rPh sb="0" eb="3">
      <t>キテイチ</t>
    </rPh>
    <phoneticPr fontId="1"/>
  </si>
  <si>
    <t>投信間</t>
    <rPh sb="0" eb="2">
      <t>トウシン</t>
    </rPh>
    <rPh sb="2" eb="3">
      <t>アイダ</t>
    </rPh>
    <phoneticPr fontId="1"/>
  </si>
  <si>
    <t>○</t>
    <phoneticPr fontId="1"/>
  </si>
  <si>
    <t>投信のFIAMIはないので絶対にゼロ。</t>
    <rPh sb="0" eb="2">
      <t>トウシン</t>
    </rPh>
    <rPh sb="13" eb="15">
      <t>ゼッタイ</t>
    </rPh>
    <phoneticPr fontId="1"/>
  </si>
  <si>
    <t>規定</t>
    <phoneticPr fontId="1"/>
  </si>
  <si>
    <t>[入力規則]
YYYY/MM/DD</t>
    <phoneticPr fontId="1"/>
  </si>
  <si>
    <r>
      <t xml:space="preserve">[関数]
</t>
    </r>
    <r>
      <rPr>
        <b/>
        <sz val="11"/>
        <color rgb="FFFF0000"/>
        <rFont val="游ゴシック"/>
        <family val="3"/>
        <charset val="128"/>
        <scheme val="minor"/>
      </rPr>
      <t>#38</t>
    </r>
    <r>
      <rPr>
        <sz val="11"/>
        <rFont val="游ゴシック"/>
        <family val="3"/>
        <charset val="128"/>
        <scheme val="minor"/>
      </rPr>
      <t>の利用開始年月日がNull値でない場合には、</t>
    </r>
    <r>
      <rPr>
        <b/>
        <sz val="11"/>
        <color rgb="FFFF0000"/>
        <rFont val="游ゴシック"/>
        <family val="3"/>
        <charset val="128"/>
        <scheme val="minor"/>
      </rPr>
      <t>#38</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#38</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</si>
  <si>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r>
      <t xml:space="preserve">[関数]
</t>
    </r>
    <r>
      <rPr>
        <b/>
        <sz val="11"/>
        <color rgb="FFFF0000"/>
        <rFont val="游ゴシック"/>
        <family val="3"/>
        <charset val="128"/>
        <scheme val="minor"/>
      </rPr>
      <t>#35</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</si>
  <si>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db143</t>
    <phoneticPr fontId="18"/>
  </si>
  <si>
    <t>規定値（""(Null値))</t>
    <phoneticPr fontId="18"/>
  </si>
  <si>
    <t>db143</t>
  </si>
  <si>
    <t>-</t>
    <phoneticPr fontId="18"/>
  </si>
  <si>
    <t>規定値（"663000")</t>
    <phoneticPr fontId="18"/>
  </si>
  <si>
    <t>投信間接口座</t>
    <rPh sb="0" eb="2">
      <t>トウシン</t>
    </rPh>
    <rPh sb="2" eb="4">
      <t>カンセツ</t>
    </rPh>
    <rPh sb="4" eb="6">
      <t>コウザ</t>
    </rPh>
    <phoneticPr fontId="1"/>
  </si>
  <si>
    <t>規定値（"INS")</t>
    <phoneticPr fontId="18"/>
  </si>
  <si>
    <t>○</t>
    <phoneticPr fontId="1"/>
  </si>
  <si>
    <t>規定値（"29991231")</t>
    <phoneticPr fontId="18"/>
  </si>
  <si>
    <t>上位組織ロール</t>
    <phoneticPr fontId="18"/>
  </si>
  <si>
    <t>「PA」：機構加入者
「IN」：間接口座管理機関</t>
    <phoneticPr fontId="15"/>
  </si>
  <si>
    <r>
      <t xml:space="preserve">[関数]
</t>
    </r>
    <r>
      <rPr>
        <b/>
        <sz val="11"/>
        <color rgb="FFFF0000"/>
        <rFont val="游ゴシック"/>
        <family val="3"/>
        <charset val="128"/>
        <scheme val="minor"/>
      </rPr>
      <t>#52</t>
    </r>
    <r>
      <rPr>
        <sz val="11"/>
        <rFont val="游ゴシック"/>
        <family val="3"/>
        <charset val="128"/>
        <scheme val="minor"/>
      </rPr>
      <t>の利用開始年月日がNull値でない場合には、</t>
    </r>
    <r>
      <rPr>
        <b/>
        <sz val="11"/>
        <color rgb="FFFF0000"/>
        <rFont val="游ゴシック"/>
        <family val="3"/>
        <charset val="128"/>
        <scheme val="minor"/>
      </rPr>
      <t>#52</t>
    </r>
    <r>
      <rPr>
        <sz val="11"/>
        <rFont val="游ゴシック"/>
        <family val="3"/>
        <charset val="128"/>
        <scheme val="minor"/>
      </rPr>
      <t xml:space="preserve">の利用開始日8桁の適切な位置に/を挿入し、10桁の日付とする。
</t>
    </r>
    <r>
      <rPr>
        <b/>
        <sz val="11"/>
        <color rgb="FFFF0000"/>
        <rFont val="游ゴシック"/>
        <family val="3"/>
        <charset val="128"/>
        <scheme val="minor"/>
      </rPr>
      <t>#52</t>
    </r>
    <r>
      <rPr>
        <sz val="11"/>
        <rFont val="游ゴシック"/>
        <family val="3"/>
        <charset val="128"/>
        <scheme val="minor"/>
      </rPr>
      <t>の利用開始日がNull値の場合には、Null値を設定する。</t>
    </r>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</si>
  <si>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r>
      <t xml:space="preserve">[関数]
</t>
    </r>
    <r>
      <rPr>
        <b/>
        <sz val="11"/>
        <color rgb="FFFF0000"/>
        <rFont val="游ゴシック"/>
        <family val="3"/>
        <charset val="128"/>
        <scheme val="minor"/>
      </rPr>
      <t>#49</t>
    </r>
    <r>
      <rPr>
        <sz val="11"/>
        <rFont val="游ゴシック"/>
        <family val="3"/>
        <charset val="128"/>
        <scheme val="minor"/>
      </rPr>
      <t>の適用開始日の日付を取得し、YYYY/MM/DD形式で格納する。</t>
    </r>
    <rPh sb="1" eb="3">
      <t>カンスウ</t>
    </rPh>
    <rPh sb="9" eb="11">
      <t>テキヨウ</t>
    </rPh>
    <rPh sb="11" eb="13">
      <t>カイシ</t>
    </rPh>
    <rPh sb="13" eb="14">
      <t>ビ</t>
    </rPh>
    <rPh sb="15" eb="17">
      <t>ヒヅケ</t>
    </rPh>
    <rPh sb="18" eb="20">
      <t>シュトク</t>
    </rPh>
    <rPh sb="32" eb="34">
      <t>ケイシキ</t>
    </rPh>
    <rPh sb="35" eb="37">
      <t>カクノウ</t>
    </rPh>
    <phoneticPr fontId="1"/>
  </si>
  <si>
    <t>規定</t>
    <phoneticPr fontId="18"/>
  </si>
  <si>
    <t>以上</t>
    <rPh sb="0" eb="2">
      <t>イジョウ</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</si>
  <si>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</si>
  <si>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</si>
  <si>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</si>
  <si>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</si>
  <si>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</si>
  <si>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8"/>
  </si>
  <si>
    <t>シス投入データ</t>
    <rPh sb="2" eb="4">
      <t>トウニュウ</t>
    </rPh>
    <phoneticPr fontId="18"/>
  </si>
  <si>
    <t>他部署等補記データ</t>
    <rPh sb="0" eb="1">
      <t>タ</t>
    </rPh>
    <rPh sb="1" eb="3">
      <t>ブショ</t>
    </rPh>
    <rPh sb="3" eb="4">
      <t>トウ</t>
    </rPh>
    <rPh sb="4" eb="6">
      <t>ホキ</t>
    </rPh>
    <phoneticPr fontId="1"/>
  </si>
  <si>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</si>
  <si>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8"/>
  </si>
  <si>
    <t>YYYYMMDD形式で記載</t>
    <rPh sb="8" eb="10">
      <t>ケイシキ</t>
    </rPh>
    <rPh sb="11" eb="13">
      <t>キサイ</t>
    </rPh>
    <phoneticPr fontId="1"/>
  </si>
  <si>
    <t>適用開始年月日</t>
  </si>
  <si>
    <t>YYYY/MM/DD形式で記載</t>
    <rPh sb="10" eb="12">
      <t>ケイシキ</t>
    </rPh>
    <rPh sb="13" eb="15">
      <t>キサイ</t>
    </rPh>
    <phoneticPr fontId="1"/>
  </si>
  <si>
    <t>統合ＷＥＢ代行会社会社コード</t>
    <rPh sb="0" eb="2">
      <t>トウゴウ</t>
    </rPh>
    <rPh sb="5" eb="9">
      <t>ダイコウカイシャ</t>
    </rPh>
    <rPh sb="9" eb="11">
      <t>カイシャ</t>
    </rPh>
    <phoneticPr fontId="18"/>
  </si>
  <si>
    <t>株式等間接口座</t>
    <rPh sb="0" eb="3">
      <t>カブシキナド</t>
    </rPh>
    <rPh sb="3" eb="5">
      <t>カンセツ</t>
    </rPh>
    <rPh sb="5" eb="7">
      <t>コウザ</t>
    </rPh>
    <phoneticPr fontId="15"/>
  </si>
  <si>
    <t>db82</t>
    <phoneticPr fontId="1"/>
  </si>
  <si>
    <t>統合ＷＥＢ代行会社予備会社コード</t>
    <rPh sb="0" eb="2">
      <t>トウゴウ</t>
    </rPh>
    <rPh sb="5" eb="9">
      <t>ダイコウカイシャ</t>
    </rPh>
    <rPh sb="9" eb="11">
      <t>ヨビ</t>
    </rPh>
    <rPh sb="11" eb="13">
      <t>カイシャ</t>
    </rPh>
    <phoneticPr fontId="18"/>
  </si>
  <si>
    <t>・株式等振替制度の間接口座を新規開設する場合は必須
・7桁で記載、下２桁は00のみを許容</t>
    <rPh sb="28" eb="29">
      <t>ケタ</t>
    </rPh>
    <rPh sb="30" eb="32">
      <t>キサイ</t>
    </rPh>
    <rPh sb="33" eb="34">
      <t>シモ</t>
    </rPh>
    <rPh sb="35" eb="36">
      <t>ケタ</t>
    </rPh>
    <rPh sb="42" eb="44">
      <t>キョヨウ</t>
    </rPh>
    <phoneticPr fontId="1"/>
  </si>
  <si>
    <t>・株式等振替制度の間接口座を新規開設する場合は必須
・「PA」：機構加入者、「IN」：間接口座管理機関のいずれかを記載</t>
    <rPh sb="32" eb="34">
      <t>キコウ</t>
    </rPh>
    <rPh sb="34" eb="37">
      <t>カニュウシャ</t>
    </rPh>
    <rPh sb="43" eb="51">
      <t>カンセツコウザカンリキカン</t>
    </rPh>
    <rPh sb="57" eb="59">
      <t>キサイ</t>
    </rPh>
    <phoneticPr fontId="1"/>
  </si>
  <si>
    <t>ＣＰ機構加入者</t>
    <phoneticPr fontId="18"/>
  </si>
  <si>
    <t>・株式等振替制度の間接口座を新規開設する場合は必須
・数字2桁</t>
    <rPh sb="27" eb="29">
      <t>スウジ</t>
    </rPh>
    <rPh sb="30" eb="31">
      <t>ケタ</t>
    </rPh>
    <phoneticPr fontId="1"/>
  </si>
  <si>
    <t>7桁で記載、下２桁は00のみを許容</t>
    <phoneticPr fontId="1"/>
  </si>
  <si>
    <t>7桁で記載、下２桁は00のみを許容</t>
    <phoneticPr fontId="1"/>
  </si>
  <si>
    <t>7桁で記載、下２桁は00のみを許容</t>
    <phoneticPr fontId="1"/>
  </si>
  <si>
    <t>db82</t>
    <phoneticPr fontId="1"/>
  </si>
  <si>
    <t>投信機構加入者</t>
    <phoneticPr fontId="18"/>
  </si>
  <si>
    <t>銘柄情報計算会社会社コード</t>
    <rPh sb="0" eb="2">
      <t>メイガラ</t>
    </rPh>
    <rPh sb="2" eb="4">
      <t>ジョウホウ</t>
    </rPh>
    <rPh sb="4" eb="8">
      <t>ケイサンカイシャ</t>
    </rPh>
    <rPh sb="8" eb="10">
      <t>カイシャ</t>
    </rPh>
    <phoneticPr fontId="18"/>
  </si>
  <si>
    <t>7桁で記載、下２桁は00のみを許容</t>
  </si>
  <si>
    <t>口座系</t>
    <rPh sb="0" eb="2">
      <t>コウザ</t>
    </rPh>
    <rPh sb="2" eb="3">
      <t>ケイ</t>
    </rPh>
    <phoneticPr fontId="18"/>
  </si>
  <si>
    <t>口座系番号</t>
    <rPh sb="0" eb="2">
      <t>コウザ</t>
    </rPh>
    <rPh sb="2" eb="3">
      <t>ケイ</t>
    </rPh>
    <rPh sb="3" eb="5">
      <t>バンゴウ</t>
    </rPh>
    <phoneticPr fontId="18"/>
  </si>
  <si>
    <t>株式等口座</t>
    <rPh sb="0" eb="2">
      <t>カブシキ</t>
    </rPh>
    <rPh sb="2" eb="3">
      <t>トウ</t>
    </rPh>
    <rPh sb="3" eb="5">
      <t>コウザ</t>
    </rPh>
    <phoneticPr fontId="18"/>
  </si>
  <si>
    <t>区分口座コード</t>
    <rPh sb="0" eb="2">
      <t>クブン</t>
    </rPh>
    <rPh sb="2" eb="4">
      <t>コウザ</t>
    </rPh>
    <phoneticPr fontId="18"/>
  </si>
  <si>
    <t>接続会社利用フラグ</t>
  </si>
  <si>
    <t>ＭＪ夜間バッチ結果配信フラグ</t>
  </si>
  <si>
    <t>口座振替計算会社会社コード</t>
  </si>
  <si>
    <t>株主通知計算会社会社コード</t>
    <phoneticPr fontId="18"/>
  </si>
  <si>
    <t>元利金計算会社会社コード</t>
  </si>
  <si>
    <t>統合ＷＥＢ代行会社会社コード</t>
  </si>
  <si>
    <t>統合ＷＥＢ代行会社予備会社コード</t>
  </si>
  <si>
    <t>加入者ＷＥＢ代行会社会社コード</t>
  </si>
  <si>
    <t>外株口座</t>
    <phoneticPr fontId="18"/>
  </si>
  <si>
    <t>計算会社会社コード</t>
    <phoneticPr fontId="18"/>
  </si>
  <si>
    <t>SB間接口座管理機関</t>
    <rPh sb="2" eb="10">
      <t>カンセツコウザカンリキカン</t>
    </rPh>
    <phoneticPr fontId="1"/>
  </si>
  <si>
    <t>ＳＢ口座</t>
    <rPh sb="2" eb="4">
      <t>コウザ</t>
    </rPh>
    <phoneticPr fontId="18"/>
  </si>
  <si>
    <t>上位会社・会社コード（直近上位機関）</t>
    <rPh sb="11" eb="13">
      <t>チョッキン</t>
    </rPh>
    <rPh sb="13" eb="15">
      <t>ジョウイ</t>
    </rPh>
    <rPh sb="15" eb="17">
      <t>キカン</t>
    </rPh>
    <phoneticPr fontId="18"/>
  </si>
  <si>
    <t>上位組織ロール</t>
  </si>
  <si>
    <t>「PA」：機構加入者、「IN」：間接口座管理機関のいずれかを記載</t>
    <phoneticPr fontId="1"/>
  </si>
  <si>
    <t>銘柄情報計算会社会社コード</t>
  </si>
  <si>
    <t>ＣＰ口座</t>
    <phoneticPr fontId="18"/>
  </si>
  <si>
    <t>CP間接口座管理機関</t>
    <rPh sb="2" eb="10">
      <t>カンセツコウザカンリキカン</t>
    </rPh>
    <phoneticPr fontId="1"/>
  </si>
  <si>
    <t>db100</t>
  </si>
  <si>
    <t>db104</t>
  </si>
  <si>
    <t>投信口座</t>
    <rPh sb="0" eb="2">
      <t>トウシン</t>
    </rPh>
    <rPh sb="2" eb="4">
      <t>コウザ</t>
    </rPh>
    <phoneticPr fontId="18"/>
  </si>
  <si>
    <t>「PA」：機構加入者、「IN」：間接口座管理機関のいずれかを記載</t>
  </si>
  <si>
    <t>投信間接口座管理機関</t>
    <rPh sb="0" eb="2">
      <t>トウシン</t>
    </rPh>
    <rPh sb="2" eb="10">
      <t>カンセツコウザカンリキカン</t>
    </rPh>
    <phoneticPr fontId="1"/>
  </si>
  <si>
    <t>株式等代理人</t>
    <rPh sb="0" eb="3">
      <t>カブシキナド</t>
    </rPh>
    <rPh sb="3" eb="6">
      <t>ダイリニン</t>
    </rPh>
    <phoneticPr fontId="18"/>
  </si>
  <si>
    <t>上位組織ロール</t>
    <phoneticPr fontId="1"/>
  </si>
  <si>
    <t>社債権者計算会社会社コード</t>
  </si>
  <si>
    <t>ＳＢ代理人</t>
    <rPh sb="2" eb="5">
      <t>ダイリニン</t>
    </rPh>
    <phoneticPr fontId="18"/>
  </si>
  <si>
    <t>ＣＰ代理人</t>
    <phoneticPr fontId="18"/>
  </si>
  <si>
    <t>株式等資金決済会社</t>
    <rPh sb="0" eb="2">
      <t>カブシキ</t>
    </rPh>
    <rPh sb="2" eb="3">
      <t>トウ</t>
    </rPh>
    <rPh sb="3" eb="5">
      <t>シキン</t>
    </rPh>
    <rPh sb="5" eb="7">
      <t>ケッサイ</t>
    </rPh>
    <rPh sb="7" eb="9">
      <t>ガイシャ</t>
    </rPh>
    <phoneticPr fontId="18"/>
  </si>
  <si>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</si>
  <si>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</si>
  <si>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</si>
  <si>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</si>
  <si>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</si>
  <si>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</si>
  <si>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</si>
  <si>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8"/>
  </si>
  <si>
    <t>ＣＰ資金決済会社</t>
    <phoneticPr fontId="18"/>
  </si>
  <si>
    <t>投信資金決済会社</t>
    <phoneticPr fontId="18"/>
  </si>
  <si>
    <t>投信受託会社</t>
    <phoneticPr fontId="18"/>
  </si>
  <si>
    <t>株式等発行者</t>
    <phoneticPr fontId="18"/>
  </si>
  <si>
    <t>ＣＰ発行者</t>
    <phoneticPr fontId="18"/>
  </si>
  <si>
    <t>投信発行者</t>
    <phoneticPr fontId="18"/>
  </si>
  <si>
    <t>ＴＡ</t>
    <phoneticPr fontId="18"/>
  </si>
  <si>
    <t>株式事務取扱機関</t>
    <phoneticPr fontId="18"/>
  </si>
  <si>
    <t>決済照合利用会社</t>
    <phoneticPr fontId="18"/>
  </si>
  <si>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</si>
  <si>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</si>
  <si>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</si>
  <si>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</si>
  <si>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</si>
  <si>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</si>
  <si>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</si>
  <si>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</si>
  <si>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</si>
  <si>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</si>
  <si>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</si>
  <si>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届出の別</t>
    <rPh sb="0" eb="2">
      <t>トドケデ</t>
    </rPh>
    <rPh sb="3" eb="4">
      <t>ベツ</t>
    </rPh>
    <phoneticPr fontId="1"/>
  </si>
  <si>
    <t>※2</t>
    <phoneticPr fontId="1"/>
  </si>
  <si>
    <t>※3</t>
    <phoneticPr fontId="1"/>
  </si>
  <si>
    <t>※4</t>
    <phoneticPr fontId="1"/>
  </si>
  <si>
    <t>※5</t>
    <phoneticPr fontId="1"/>
  </si>
  <si>
    <t>※6</t>
    <phoneticPr fontId="1"/>
  </si>
  <si>
    <t>※7</t>
    <phoneticPr fontId="1"/>
  </si>
  <si>
    <t>※6
※8</t>
    <phoneticPr fontId="1"/>
  </si>
  <si>
    <t>※2</t>
    <phoneticPr fontId="1"/>
  </si>
  <si>
    <t>※3</t>
    <phoneticPr fontId="1"/>
  </si>
  <si>
    <t>※4</t>
    <phoneticPr fontId="1"/>
  </si>
  <si>
    <t>※6</t>
    <phoneticPr fontId="1"/>
  </si>
  <si>
    <t>※7</t>
    <phoneticPr fontId="1"/>
  </si>
  <si>
    <t>※8</t>
    <phoneticPr fontId="1"/>
  </si>
  <si>
    <t>プルダウンから、次のとおり新規、追加又は変更を選択してください。
　新規開設：新たに間接口座の承認を申請する場合
　　　変更：株式等振替制度において承認済の間接口座について、別添の届出事項を変更する場合</t>
    <rPh sb="8" eb="9">
      <t>ツギ</t>
    </rPh>
    <rPh sb="16" eb="18">
      <t>ツイカ</t>
    </rPh>
    <rPh sb="34" eb="36">
      <t>シンキ</t>
    </rPh>
    <rPh sb="36" eb="38">
      <t>カイセツ</t>
    </rPh>
    <rPh sb="39" eb="40">
      <t>アラ</t>
    </rPh>
    <rPh sb="42" eb="44">
      <t>カンセツ</t>
    </rPh>
    <rPh sb="44" eb="46">
      <t>コウザ</t>
    </rPh>
    <rPh sb="47" eb="49">
      <t>ショウニン</t>
    </rPh>
    <rPh sb="50" eb="52">
      <t>シンセイ</t>
    </rPh>
    <rPh sb="54" eb="56">
      <t>バアイ</t>
    </rPh>
    <rPh sb="60" eb="62">
      <t>ヘンコウ</t>
    </rPh>
    <rPh sb="63" eb="65">
      <t>カブシキ</t>
    </rPh>
    <rPh sb="65" eb="66">
      <t>トウ</t>
    </rPh>
    <rPh sb="66" eb="68">
      <t>フリカエ</t>
    </rPh>
    <rPh sb="68" eb="70">
      <t>セイド</t>
    </rPh>
    <rPh sb="74" eb="76">
      <t>ショウニン</t>
    </rPh>
    <rPh sb="76" eb="77">
      <t>スミ</t>
    </rPh>
    <rPh sb="78" eb="80">
      <t>カンセツ</t>
    </rPh>
    <rPh sb="80" eb="82">
      <t>コウザ</t>
    </rPh>
    <rPh sb="87" eb="89">
      <t>ベッテン</t>
    </rPh>
    <rPh sb="90" eb="92">
      <t>トドケデ</t>
    </rPh>
    <rPh sb="92" eb="94">
      <t>ジコウ</t>
    </rPh>
    <rPh sb="95" eb="97">
      <t>ヘンコウ</t>
    </rPh>
    <rPh sb="99" eb="101">
      <t>バアイ</t>
    </rPh>
    <phoneticPr fontId="1"/>
  </si>
  <si>
    <r>
      <t xml:space="preserve">上位機関①
</t>
    </r>
    <r>
      <rPr>
        <sz val="6"/>
        <color theme="1"/>
        <rFont val="游ゴシック"/>
        <family val="3"/>
        <charset val="128"/>
        <scheme val="minor"/>
      </rPr>
      <t>（直近上位機関の上位機関）</t>
    </r>
    <rPh sb="0" eb="2">
      <t>ジョウイ</t>
    </rPh>
    <rPh sb="2" eb="4">
      <t>キカン</t>
    </rPh>
    <rPh sb="7" eb="9">
      <t>チョッキン</t>
    </rPh>
    <rPh sb="9" eb="11">
      <t>ジョウイ</t>
    </rPh>
    <rPh sb="11" eb="13">
      <t>キカン</t>
    </rPh>
    <rPh sb="14" eb="16">
      <t>ジョウイ</t>
    </rPh>
    <rPh sb="16" eb="18">
      <t>キカン</t>
    </rPh>
    <phoneticPr fontId="1"/>
  </si>
  <si>
    <r>
      <t xml:space="preserve">上位機関➁
</t>
    </r>
    <r>
      <rPr>
        <sz val="6"/>
        <color theme="1"/>
        <rFont val="游ゴシック"/>
        <family val="3"/>
        <charset val="128"/>
        <scheme val="minor"/>
      </rPr>
      <t>（上位機関①の上位機関）</t>
    </r>
    <rPh sb="0" eb="2">
      <t>ジョウイ</t>
    </rPh>
    <rPh sb="2" eb="4">
      <t>キカン</t>
    </rPh>
    <rPh sb="7" eb="9">
      <t>ジョウイ</t>
    </rPh>
    <rPh sb="9" eb="11">
      <t>キカン</t>
    </rPh>
    <rPh sb="13" eb="15">
      <t>ジョウイ</t>
    </rPh>
    <rPh sb="15" eb="17">
      <t>キカン</t>
    </rPh>
    <phoneticPr fontId="1"/>
  </si>
  <si>
    <r>
      <t xml:space="preserve">上位機関➂
</t>
    </r>
    <r>
      <rPr>
        <sz val="6"/>
        <color theme="1"/>
        <rFont val="游ゴシック"/>
        <family val="3"/>
        <charset val="128"/>
        <scheme val="minor"/>
      </rPr>
      <t>（上位機関②の上位機関）</t>
    </r>
    <rPh sb="0" eb="2">
      <t>ジョウイ</t>
    </rPh>
    <rPh sb="2" eb="4">
      <t>キカン</t>
    </rPh>
    <rPh sb="7" eb="9">
      <t>ジョウイ</t>
    </rPh>
    <rPh sb="9" eb="11">
      <t>キカン</t>
    </rPh>
    <rPh sb="13" eb="15">
      <t>ジョウイ</t>
    </rPh>
    <rPh sb="15" eb="17">
      <t>キカン</t>
    </rPh>
    <phoneticPr fontId="1"/>
  </si>
  <si>
    <t>[関数]
届出書上で株式等間接口座管理機関となる旨の届出がされており、
かつ一番左の枠に顧客口所在コードが記入されている場合であって、届出書上の届出の別が「新規」なら1、「変更」なら2。
上記以外ならNull値を設定。</t>
    <rPh sb="1" eb="3">
      <t>カンスウ</t>
    </rPh>
    <rPh sb="5" eb="8">
      <t>トドケデショ</t>
    </rPh>
    <rPh sb="8" eb="9">
      <t>ジョウ</t>
    </rPh>
    <rPh sb="10" eb="12">
      <t>カブシキ</t>
    </rPh>
    <rPh sb="12" eb="13">
      <t>ナド</t>
    </rPh>
    <rPh sb="13" eb="15">
      <t>カンセツ</t>
    </rPh>
    <rPh sb="15" eb="17">
      <t>コウザ</t>
    </rPh>
    <rPh sb="17" eb="19">
      <t>カンリ</t>
    </rPh>
    <rPh sb="19" eb="21">
      <t>キカン</t>
    </rPh>
    <rPh sb="24" eb="25">
      <t>ムネ</t>
    </rPh>
    <rPh sb="26" eb="27">
      <t>トド</t>
    </rPh>
    <rPh sb="27" eb="28">
      <t>デ</t>
    </rPh>
    <rPh sb="38" eb="40">
      <t>イチバン</t>
    </rPh>
    <rPh sb="40" eb="41">
      <t>ヒダリ</t>
    </rPh>
    <rPh sb="42" eb="43">
      <t>ワク</t>
    </rPh>
    <rPh sb="44" eb="46">
      <t>コキャク</t>
    </rPh>
    <rPh sb="46" eb="47">
      <t>グチ</t>
    </rPh>
    <rPh sb="47" eb="49">
      <t>ショザイ</t>
    </rPh>
    <rPh sb="53" eb="55">
      <t>キニュウ</t>
    </rPh>
    <rPh sb="60" eb="62">
      <t>バアイ</t>
    </rPh>
    <rPh sb="67" eb="70">
      <t>トドケデショ</t>
    </rPh>
    <rPh sb="70" eb="71">
      <t>ジョウ</t>
    </rPh>
    <rPh sb="78" eb="80">
      <t>シンキ</t>
    </rPh>
    <rPh sb="86" eb="88">
      <t>ヘンコウ</t>
    </rPh>
    <rPh sb="94" eb="96">
      <t>ジョウキ</t>
    </rPh>
    <rPh sb="96" eb="98">
      <t>イガイ</t>
    </rPh>
    <rPh sb="104" eb="105">
      <t>アタイ</t>
    </rPh>
    <rPh sb="106" eb="108">
      <t>セッテイ</t>
    </rPh>
    <phoneticPr fontId="1"/>
  </si>
  <si>
    <t>【行順序1】会社コード</t>
    <rPh sb="6" eb="8">
      <t>カイシャ</t>
    </rPh>
    <phoneticPr fontId="5"/>
  </si>
  <si>
    <t>【行順序1】適用開始年月日（マス管用）</t>
    <rPh sb="6" eb="8">
      <t>テキヨウ</t>
    </rPh>
    <rPh sb="8" eb="10">
      <t>カイシ</t>
    </rPh>
    <rPh sb="10" eb="13">
      <t>ネンガッピ</t>
    </rPh>
    <rPh sb="16" eb="17">
      <t>カン</t>
    </rPh>
    <rPh sb="17" eb="18">
      <t>ヨウ</t>
    </rPh>
    <phoneticPr fontId="5"/>
  </si>
  <si>
    <t>【行順序1】上位会社・会社コード（直近上位機関）</t>
    <rPh sb="17" eb="19">
      <t>チョッキン</t>
    </rPh>
    <rPh sb="19" eb="21">
      <t>ジョウイ</t>
    </rPh>
    <rPh sb="21" eb="23">
      <t>キカン</t>
    </rPh>
    <phoneticPr fontId="5"/>
  </si>
  <si>
    <t>【行順序1】上位組織ロールコード</t>
    <rPh sb="6" eb="8">
      <t>ジョウイ</t>
    </rPh>
    <rPh sb="8" eb="10">
      <t>ソシキ</t>
    </rPh>
    <phoneticPr fontId="5"/>
  </si>
  <si>
    <t>【行順序1】上位区分口座コード</t>
    <phoneticPr fontId="1"/>
  </si>
  <si>
    <t>【行順序1】*上位会社・会社コード（上位機関①）</t>
    <rPh sb="12" eb="14">
      <t>カイシャ</t>
    </rPh>
    <phoneticPr fontId="15"/>
  </si>
  <si>
    <t>【行順序1】*上位会社・会社コード（上位機関②）</t>
    <phoneticPr fontId="1"/>
  </si>
  <si>
    <t>【行順序1】*上位会社・会社コード（上位機関➂）</t>
    <phoneticPr fontId="1"/>
  </si>
  <si>
    <t>【行順序1】*マス管csv投入予定日</t>
    <phoneticPr fontId="1"/>
  </si>
  <si>
    <t>【行順序2】会社コード</t>
    <rPh sb="6" eb="8">
      <t>カイシャ</t>
    </rPh>
    <phoneticPr fontId="5"/>
  </si>
  <si>
    <t>【行順序2】適用開始年月日（マス管用）</t>
    <rPh sb="6" eb="8">
      <t>テキヨウ</t>
    </rPh>
    <rPh sb="8" eb="10">
      <t>カイシ</t>
    </rPh>
    <rPh sb="10" eb="13">
      <t>ネンガッピ</t>
    </rPh>
    <rPh sb="16" eb="17">
      <t>カン</t>
    </rPh>
    <rPh sb="17" eb="18">
      <t>ヨウ</t>
    </rPh>
    <phoneticPr fontId="5"/>
  </si>
  <si>
    <t>【行順序2】上位会社・会社コード（直近上位機関）</t>
    <rPh sb="17" eb="19">
      <t>チョッキン</t>
    </rPh>
    <rPh sb="19" eb="21">
      <t>ジョウイ</t>
    </rPh>
    <rPh sb="21" eb="23">
      <t>キカン</t>
    </rPh>
    <phoneticPr fontId="5"/>
  </si>
  <si>
    <t>【行順序2】上位組織ロールコード</t>
    <rPh sb="6" eb="8">
      <t>ジョウイ</t>
    </rPh>
    <rPh sb="8" eb="10">
      <t>ソシキ</t>
    </rPh>
    <phoneticPr fontId="5"/>
  </si>
  <si>
    <t>【行順序2】上位区分口座コード</t>
    <phoneticPr fontId="1"/>
  </si>
  <si>
    <t>【行順序2】*上位会社・会社コード（上位機関①）</t>
    <rPh sb="12" eb="14">
      <t>カイシャ</t>
    </rPh>
    <phoneticPr fontId="15"/>
  </si>
  <si>
    <t>【行順序2】*上位会社・会社コード（上位機関②）</t>
    <phoneticPr fontId="1"/>
  </si>
  <si>
    <t>【行順序2】*上位会社・会社コード（上位機関➂）</t>
    <phoneticPr fontId="1"/>
  </si>
  <si>
    <t>【行順序2】*マス管csv投入予定日</t>
    <phoneticPr fontId="1"/>
  </si>
  <si>
    <t>【行順序3】会社コード</t>
    <rPh sb="6" eb="8">
      <t>カイシャ</t>
    </rPh>
    <phoneticPr fontId="5"/>
  </si>
  <si>
    <t>【行順序3】適用開始年月日（マス管用）</t>
    <rPh sb="6" eb="8">
      <t>テキヨウ</t>
    </rPh>
    <rPh sb="8" eb="10">
      <t>カイシ</t>
    </rPh>
    <rPh sb="10" eb="13">
      <t>ネンガッピ</t>
    </rPh>
    <rPh sb="16" eb="17">
      <t>カン</t>
    </rPh>
    <rPh sb="17" eb="18">
      <t>ヨウ</t>
    </rPh>
    <phoneticPr fontId="5"/>
  </si>
  <si>
    <t>【行順序3】上位会社・会社コード（直近上位機関）</t>
    <rPh sb="17" eb="19">
      <t>チョッキン</t>
    </rPh>
    <rPh sb="19" eb="21">
      <t>ジョウイ</t>
    </rPh>
    <rPh sb="21" eb="23">
      <t>キカン</t>
    </rPh>
    <phoneticPr fontId="5"/>
  </si>
  <si>
    <t>【行順序3】上位組織ロールコード</t>
    <rPh sb="6" eb="8">
      <t>ジョウイ</t>
    </rPh>
    <rPh sb="8" eb="10">
      <t>ソシキ</t>
    </rPh>
    <phoneticPr fontId="5"/>
  </si>
  <si>
    <t>【行順序3】上位区分口座コード</t>
    <phoneticPr fontId="1"/>
  </si>
  <si>
    <t>【行順序3】*マス管csv投入予定日</t>
    <phoneticPr fontId="1"/>
  </si>
  <si>
    <t>・株式等振替制度の間接口座を新規開設する場合は必須
・上位機関内で紐づけ先口座を変更する場合も必須（変更後口座を入力する）
・数字2桁</t>
    <rPh sb="27" eb="29">
      <t>ジョウイ</t>
    </rPh>
    <rPh sb="29" eb="31">
      <t>キカン</t>
    </rPh>
    <rPh sb="31" eb="32">
      <t>ナイ</t>
    </rPh>
    <rPh sb="33" eb="34">
      <t>ヒモ</t>
    </rPh>
    <rPh sb="36" eb="37">
      <t>サキ</t>
    </rPh>
    <rPh sb="37" eb="39">
      <t>コウザ</t>
    </rPh>
    <rPh sb="40" eb="42">
      <t>ヘンコウ</t>
    </rPh>
    <rPh sb="44" eb="46">
      <t>バアイ</t>
    </rPh>
    <rPh sb="47" eb="49">
      <t>ヒッス</t>
    </rPh>
    <rPh sb="50" eb="52">
      <t>ヘンコウ</t>
    </rPh>
    <rPh sb="52" eb="53">
      <t>ゴ</t>
    </rPh>
    <rPh sb="53" eb="55">
      <t>コウザ</t>
    </rPh>
    <rPh sb="56" eb="58">
      <t>ニュウリョク</t>
    </rPh>
    <rPh sb="63" eb="65">
      <t>スウジ</t>
    </rPh>
    <rPh sb="66" eb="67">
      <t>ケタ</t>
    </rPh>
    <phoneticPr fontId="1"/>
  </si>
  <si>
    <t>本項目はFIAMI用につきNull</t>
    <rPh sb="0" eb="2">
      <t>コウモク</t>
    </rPh>
    <rPh sb="8" eb="9">
      <t>ヨウ</t>
    </rPh>
    <phoneticPr fontId="1"/>
  </si>
  <si>
    <t>[関数]
届出書上で株式等間接口座管理機関となる旨の届出がされており、
かつ中央の枠に顧客口所在コードが記入されている場合であって、届出書上の届出の別が「新規」なら1、「変更」なら2。
上記以外ならNull値を設定。</t>
    <rPh sb="1" eb="3">
      <t>カンスウ</t>
    </rPh>
    <rPh sb="5" eb="8">
      <t>トドケデショ</t>
    </rPh>
    <rPh sb="8" eb="9">
      <t>ジョウ</t>
    </rPh>
    <rPh sb="10" eb="12">
      <t>カブシキ</t>
    </rPh>
    <rPh sb="12" eb="13">
      <t>ナド</t>
    </rPh>
    <rPh sb="13" eb="15">
      <t>カンセツ</t>
    </rPh>
    <rPh sb="15" eb="17">
      <t>コウザ</t>
    </rPh>
    <rPh sb="17" eb="19">
      <t>カンリ</t>
    </rPh>
    <rPh sb="19" eb="21">
      <t>キカン</t>
    </rPh>
    <rPh sb="24" eb="25">
      <t>ムネ</t>
    </rPh>
    <rPh sb="26" eb="27">
      <t>トド</t>
    </rPh>
    <rPh sb="27" eb="28">
      <t>デ</t>
    </rPh>
    <rPh sb="38" eb="40">
      <t>チュウオウ</t>
    </rPh>
    <rPh sb="41" eb="42">
      <t>ワク</t>
    </rPh>
    <rPh sb="43" eb="45">
      <t>コキャク</t>
    </rPh>
    <rPh sb="45" eb="46">
      <t>グチ</t>
    </rPh>
    <rPh sb="46" eb="48">
      <t>ショザイ</t>
    </rPh>
    <rPh sb="52" eb="54">
      <t>キニュウ</t>
    </rPh>
    <rPh sb="59" eb="61">
      <t>バアイ</t>
    </rPh>
    <rPh sb="66" eb="69">
      <t>トドケデショ</t>
    </rPh>
    <rPh sb="69" eb="70">
      <t>ジョウ</t>
    </rPh>
    <rPh sb="77" eb="79">
      <t>シンキ</t>
    </rPh>
    <rPh sb="85" eb="87">
      <t>ヘンコウ</t>
    </rPh>
    <rPh sb="93" eb="95">
      <t>ジョウキ</t>
    </rPh>
    <rPh sb="95" eb="97">
      <t>イガイ</t>
    </rPh>
    <rPh sb="103" eb="104">
      <t>アタイ</t>
    </rPh>
    <rPh sb="105" eb="107">
      <t>セッテイ</t>
    </rPh>
    <phoneticPr fontId="1"/>
  </si>
  <si>
    <t>*上位会社（直近上位機関）の機構加入者コード又は間接コード</t>
    <rPh sb="6" eb="8">
      <t>チョッキン</t>
    </rPh>
    <rPh sb="8" eb="10">
      <t>ジョウイ</t>
    </rPh>
    <rPh sb="10" eb="12">
      <t>キカン</t>
    </rPh>
    <phoneticPr fontId="15"/>
  </si>
  <si>
    <t>[関数]
届出書上で短期社債間接口座管理機関となる旨の届出がされており、
届出書上の届出の別が「新規」なら1、上記以外ならNull値を設定。
＊本Ｅは通常「変更」を想定しないため、変更の場合は変更レコードの出力を抑止する。
　万一本Ｅの変更が必要な場合には、ＣＯから手入力にて対応すること。</t>
    <rPh sb="1" eb="3">
      <t>カンスウ</t>
    </rPh>
    <rPh sb="5" eb="8">
      <t>トドケデショ</t>
    </rPh>
    <rPh sb="8" eb="9">
      <t>ジョウ</t>
    </rPh>
    <rPh sb="10" eb="12">
      <t>タンキ</t>
    </rPh>
    <rPh sb="12" eb="14">
      <t>シャサイ</t>
    </rPh>
    <rPh sb="13" eb="14">
      <t>サイ</t>
    </rPh>
    <rPh sb="14" eb="16">
      <t>カンセツ</t>
    </rPh>
    <rPh sb="16" eb="18">
      <t>コウザ</t>
    </rPh>
    <rPh sb="18" eb="20">
      <t>カンリ</t>
    </rPh>
    <rPh sb="20" eb="22">
      <t>キカン</t>
    </rPh>
    <rPh sb="25" eb="26">
      <t>ムネ</t>
    </rPh>
    <rPh sb="27" eb="28">
      <t>トド</t>
    </rPh>
    <rPh sb="28" eb="29">
      <t>デ</t>
    </rPh>
    <phoneticPr fontId="1"/>
  </si>
  <si>
    <t>[関数]
届出書上で投信間接口座管理機関となる旨の届出がされており、
届出書上の届出の別が「新規」なら1、上記以外ならNull値を設定。
＊本Ｅは通常「変更」を想定しないため、変更の場合は変更レコードの出力を抑止する。
　万一本Ｅの変更が必要な場合には、ＣＯから手入力にて対応すること。</t>
    <rPh sb="1" eb="3">
      <t>カンスウ</t>
    </rPh>
    <rPh sb="5" eb="8">
      <t>トドケデショ</t>
    </rPh>
    <rPh sb="8" eb="9">
      <t>ジョウ</t>
    </rPh>
    <rPh sb="10" eb="12">
      <t>トウシン</t>
    </rPh>
    <rPh sb="12" eb="14">
      <t>カンセツ</t>
    </rPh>
    <rPh sb="14" eb="16">
      <t>コウザ</t>
    </rPh>
    <rPh sb="16" eb="18">
      <t>カンリ</t>
    </rPh>
    <rPh sb="18" eb="20">
      <t>キカン</t>
    </rPh>
    <rPh sb="23" eb="24">
      <t>ムネ</t>
    </rPh>
    <rPh sb="25" eb="26">
      <t>トド</t>
    </rPh>
    <rPh sb="26" eb="27">
      <t>デ</t>
    </rPh>
    <phoneticPr fontId="1"/>
  </si>
  <si>
    <t>[関数]
届出書上で一般債間接口座管理機関となる旨の届出がされており、
届出書上の届出の別が「新規」なら1、上記以外ならNull値を設定。
＊本Ｅは通常「変更」を想定しないため、変更の場合は変更レコードの出力を抑止する。
　万一本Ｅの変更が必要な場合には、ＣＯから手入力にて対応すること。</t>
    <rPh sb="1" eb="3">
      <t>カンスウ</t>
    </rPh>
    <rPh sb="5" eb="8">
      <t>トドケデショ</t>
    </rPh>
    <rPh sb="8" eb="9">
      <t>ジョウ</t>
    </rPh>
    <rPh sb="10" eb="12">
      <t>イッパン</t>
    </rPh>
    <rPh sb="12" eb="13">
      <t>サイ</t>
    </rPh>
    <rPh sb="13" eb="15">
      <t>カンセツ</t>
    </rPh>
    <rPh sb="15" eb="17">
      <t>コウザ</t>
    </rPh>
    <rPh sb="17" eb="19">
      <t>カンリ</t>
    </rPh>
    <rPh sb="19" eb="21">
      <t>キカ</t>
    </rPh>
    <phoneticPr fontId="1"/>
  </si>
  <si>
    <t>[関数]
次の３条件をすべて満たす場合は1、それ以外はNull値を設定。
①届出書上で株式等間接口座管理機関に関する届出である旨の届出がされている
②届出書上の届出の別が「新規」
③補記シートに「会社コード」が補記されている
＊本Ｅは通常「変更」を想定しないため、変更の場合は変更レコードの出力を抑止する。
　万一本Ｅの変更が必要な場合には、ＣＯから手入力にて対応すること。</t>
    <rPh sb="1" eb="3">
      <t>カンスウ</t>
    </rPh>
    <rPh sb="5" eb="6">
      <t>ツギ</t>
    </rPh>
    <rPh sb="8" eb="10">
      <t>ジョウケン</t>
    </rPh>
    <rPh sb="14" eb="15">
      <t>ミ</t>
    </rPh>
    <rPh sb="17" eb="19">
      <t>バアイ</t>
    </rPh>
    <rPh sb="24" eb="26">
      <t>イガイ</t>
    </rPh>
    <rPh sb="31" eb="32">
      <t>アタイ</t>
    </rPh>
    <rPh sb="33" eb="35">
      <t>セッテイ</t>
    </rPh>
    <rPh sb="38" eb="41">
      <t>トドケデショ</t>
    </rPh>
    <rPh sb="41" eb="42">
      <t>ジョウ</t>
    </rPh>
    <rPh sb="43" eb="45">
      <t>カブシキ</t>
    </rPh>
    <rPh sb="45" eb="46">
      <t>ナド</t>
    </rPh>
    <rPh sb="46" eb="48">
      <t>カンセツ</t>
    </rPh>
    <rPh sb="48" eb="50">
      <t>コウザ</t>
    </rPh>
    <rPh sb="50" eb="52">
      <t>カンリ</t>
    </rPh>
    <rPh sb="52" eb="54">
      <t>キカン</t>
    </rPh>
    <rPh sb="55" eb="56">
      <t>カン</t>
    </rPh>
    <rPh sb="58" eb="60">
      <t>トドケデ</t>
    </rPh>
    <rPh sb="63" eb="64">
      <t>ムネ</t>
    </rPh>
    <rPh sb="65" eb="66">
      <t>トド</t>
    </rPh>
    <rPh sb="66" eb="67">
      <t>デ</t>
    </rPh>
    <rPh sb="91" eb="93">
      <t>ホキ</t>
    </rPh>
    <rPh sb="98" eb="100">
      <t>カイシャ</t>
    </rPh>
    <rPh sb="105" eb="107">
      <t>ホキ</t>
    </rPh>
    <phoneticPr fontId="1"/>
  </si>
  <si>
    <t>間接口座の新規開設であっても、既に間接口座管理機関Ｅを有している場合には、間接口座管理機関Ｅは不要となる。この場合は、補記シートの会社コード欄を空欄にし、CO登録用データの出力を抑止する。</t>
    <rPh sb="0" eb="2">
      <t>カンセツ</t>
    </rPh>
    <rPh sb="2" eb="4">
      <t>コウザ</t>
    </rPh>
    <rPh sb="5" eb="7">
      <t>シンキ</t>
    </rPh>
    <rPh sb="7" eb="9">
      <t>カイセツ</t>
    </rPh>
    <rPh sb="15" eb="16">
      <t>スデ</t>
    </rPh>
    <rPh sb="17" eb="19">
      <t>カンセツ</t>
    </rPh>
    <rPh sb="19" eb="21">
      <t>コウザ</t>
    </rPh>
    <rPh sb="21" eb="23">
      <t>カンリ</t>
    </rPh>
    <rPh sb="23" eb="25">
      <t>キカン</t>
    </rPh>
    <rPh sb="27" eb="28">
      <t>ユウ</t>
    </rPh>
    <rPh sb="32" eb="34">
      <t>バアイ</t>
    </rPh>
    <rPh sb="37" eb="39">
      <t>カンセツ</t>
    </rPh>
    <rPh sb="39" eb="45">
      <t>コウザカンリキカン</t>
    </rPh>
    <rPh sb="47" eb="49">
      <t>フヨウ</t>
    </rPh>
    <rPh sb="55" eb="57">
      <t>バアイ</t>
    </rPh>
    <rPh sb="59" eb="61">
      <t>ホキ</t>
    </rPh>
    <rPh sb="65" eb="67">
      <t>カイシャ</t>
    </rPh>
    <rPh sb="70" eb="71">
      <t>ラン</t>
    </rPh>
    <rPh sb="72" eb="74">
      <t>クウラン</t>
    </rPh>
    <rPh sb="79" eb="82">
      <t>トウロクヨウ</t>
    </rPh>
    <rPh sb="86" eb="88">
      <t>シュツリョク</t>
    </rPh>
    <rPh sb="89" eb="91">
      <t>ヨクシ</t>
    </rPh>
    <phoneticPr fontId="1"/>
  </si>
  <si>
    <t>[関数]
次の３条件をすべて満たす場合は1、それ以外はNull値を設定。
①届出書上でSB間接口座管理機関に関する届出である旨の届出がされている
②届出書上の届出の別が「新規」
③補記シートに「会社コード」が補記されている
＊本Ｅは通常「変更」を想定しないため、変更の場合は変更レコードの出力を抑止する。
　万一本Ｅの変更が必要な場合には、ＣＯから手入力にて対応すること。</t>
    <rPh sb="1" eb="3">
      <t>カンスウ</t>
    </rPh>
    <rPh sb="5" eb="6">
      <t>ツギ</t>
    </rPh>
    <rPh sb="8" eb="10">
      <t>ジョウケン</t>
    </rPh>
    <rPh sb="14" eb="15">
      <t>ミ</t>
    </rPh>
    <rPh sb="17" eb="19">
      <t>バアイ</t>
    </rPh>
    <rPh sb="24" eb="26">
      <t>イガイ</t>
    </rPh>
    <rPh sb="31" eb="32">
      <t>アタイ</t>
    </rPh>
    <rPh sb="33" eb="35">
      <t>セッテイ</t>
    </rPh>
    <rPh sb="38" eb="41">
      <t>トドケデショ</t>
    </rPh>
    <rPh sb="41" eb="42">
      <t>ジョウ</t>
    </rPh>
    <rPh sb="45" eb="47">
      <t>カンセツ</t>
    </rPh>
    <rPh sb="47" eb="49">
      <t>コウザ</t>
    </rPh>
    <rPh sb="49" eb="51">
      <t>カンリ</t>
    </rPh>
    <rPh sb="51" eb="53">
      <t>キカン</t>
    </rPh>
    <rPh sb="54" eb="55">
      <t>カン</t>
    </rPh>
    <rPh sb="57" eb="59">
      <t>トドケデ</t>
    </rPh>
    <rPh sb="62" eb="63">
      <t>ムネ</t>
    </rPh>
    <rPh sb="64" eb="65">
      <t>トド</t>
    </rPh>
    <rPh sb="65" eb="66">
      <t>デ</t>
    </rPh>
    <rPh sb="90" eb="92">
      <t>ホキ</t>
    </rPh>
    <rPh sb="97" eb="99">
      <t>カイシャ</t>
    </rPh>
    <rPh sb="104" eb="106">
      <t>ホキ</t>
    </rPh>
    <phoneticPr fontId="1"/>
  </si>
  <si>
    <t>[関数]
次の３条件をすべて満たす場合は1、それ以外はNull値を設定。
①届出書上でCP間接口座管理機関に関する届出である旨の届出がされている
②届出書上の届出の別が「新規」
③補記シートに「会社コード」が補記されている
＊本Ｅは通常「変更」を想定しないため、変更の場合は変更レコードの出力を抑止する。
　万一本Ｅの変更が必要な場合には、ＣＯから手入力にて対応すること。</t>
    <rPh sb="1" eb="3">
      <t>カンスウ</t>
    </rPh>
    <rPh sb="5" eb="6">
      <t>ツギ</t>
    </rPh>
    <rPh sb="8" eb="10">
      <t>ジョウケン</t>
    </rPh>
    <rPh sb="14" eb="15">
      <t>ミ</t>
    </rPh>
    <rPh sb="17" eb="19">
      <t>バアイ</t>
    </rPh>
    <rPh sb="24" eb="26">
      <t>イガイ</t>
    </rPh>
    <rPh sb="31" eb="32">
      <t>アタイ</t>
    </rPh>
    <rPh sb="33" eb="35">
      <t>セッテイ</t>
    </rPh>
    <rPh sb="38" eb="41">
      <t>トドケデショ</t>
    </rPh>
    <rPh sb="41" eb="42">
      <t>ジョウ</t>
    </rPh>
    <rPh sb="45" eb="47">
      <t>カンセツ</t>
    </rPh>
    <rPh sb="47" eb="49">
      <t>コウザ</t>
    </rPh>
    <rPh sb="49" eb="51">
      <t>カンリ</t>
    </rPh>
    <rPh sb="51" eb="53">
      <t>キカン</t>
    </rPh>
    <rPh sb="54" eb="55">
      <t>カン</t>
    </rPh>
    <rPh sb="57" eb="59">
      <t>トドケデ</t>
    </rPh>
    <rPh sb="62" eb="63">
      <t>ムネ</t>
    </rPh>
    <rPh sb="64" eb="65">
      <t>トド</t>
    </rPh>
    <rPh sb="65" eb="66">
      <t>デ</t>
    </rPh>
    <rPh sb="90" eb="92">
      <t>ホキ</t>
    </rPh>
    <rPh sb="97" eb="99">
      <t>カイシャ</t>
    </rPh>
    <rPh sb="104" eb="106">
      <t>ホキ</t>
    </rPh>
    <phoneticPr fontId="1"/>
  </si>
  <si>
    <t>[関数]
次の３条件をすべて満たす場合は1、それ以外はNull値を設定。
①届出書上で投信間接口座管理機関に関する届出である旨の届出がされている
②届出書上の届出の別が「新規」
③補記シートに「会社コード」が補記されている
＊本Ｅは通常「変更」を想定しないため、変更の場合は変更レコードの出力を抑止する。
　万一本Ｅの変更が必要な場合には、ＣＯから手入力にて対応すること。</t>
    <rPh sb="1" eb="3">
      <t>カンスウ</t>
    </rPh>
    <rPh sb="5" eb="6">
      <t>ツギ</t>
    </rPh>
    <rPh sb="8" eb="10">
      <t>ジョウケン</t>
    </rPh>
    <rPh sb="14" eb="15">
      <t>ミ</t>
    </rPh>
    <rPh sb="17" eb="19">
      <t>バアイ</t>
    </rPh>
    <rPh sb="24" eb="26">
      <t>イガイ</t>
    </rPh>
    <rPh sb="31" eb="32">
      <t>アタイ</t>
    </rPh>
    <rPh sb="33" eb="35">
      <t>セッテイ</t>
    </rPh>
    <rPh sb="38" eb="41">
      <t>トドケデショ</t>
    </rPh>
    <rPh sb="41" eb="42">
      <t>ジョウ</t>
    </rPh>
    <rPh sb="43" eb="45">
      <t>トウシン</t>
    </rPh>
    <rPh sb="45" eb="47">
      <t>カンセツ</t>
    </rPh>
    <rPh sb="47" eb="49">
      <t>コウザ</t>
    </rPh>
    <rPh sb="49" eb="51">
      <t>カンリ</t>
    </rPh>
    <rPh sb="51" eb="53">
      <t>キカン</t>
    </rPh>
    <rPh sb="54" eb="55">
      <t>カン</t>
    </rPh>
    <rPh sb="57" eb="59">
      <t>トドケデ</t>
    </rPh>
    <rPh sb="62" eb="63">
      <t>ムネ</t>
    </rPh>
    <rPh sb="64" eb="65">
      <t>トド</t>
    </rPh>
    <rPh sb="65" eb="66">
      <t>デ</t>
    </rPh>
    <rPh sb="90" eb="92">
      <t>ホキ</t>
    </rPh>
    <rPh sb="97" eb="99">
      <t>カイシャ</t>
    </rPh>
    <rPh sb="104" eb="106">
      <t>ホキ</t>
    </rPh>
    <phoneticPr fontId="1"/>
  </si>
  <si>
    <t>*マス管csv投入予定日</t>
    <phoneticPr fontId="1"/>
  </si>
  <si>
    <r>
      <t xml:space="preserve">顧客口所在コード
</t>
    </r>
    <r>
      <rPr>
        <sz val="8"/>
        <color theme="1"/>
        <rFont val="游ゴシック"/>
        <family val="3"/>
        <charset val="128"/>
        <scheme val="minor"/>
      </rPr>
      <t>（株式等振替制度）</t>
    </r>
    <rPh sb="0" eb="2">
      <t>コキャク</t>
    </rPh>
    <rPh sb="2" eb="3">
      <t>グチ</t>
    </rPh>
    <rPh sb="3" eb="5">
      <t>ショザイ</t>
    </rPh>
    <rPh sb="10" eb="12">
      <t>カブシキ</t>
    </rPh>
    <rPh sb="12" eb="13">
      <t>トウ</t>
    </rPh>
    <rPh sb="13" eb="15">
      <t>フリカエ</t>
    </rPh>
    <rPh sb="15" eb="17">
      <t>セイド</t>
    </rPh>
    <phoneticPr fontId="1"/>
  </si>
  <si>
    <t>*口座管理機関コード</t>
    <rPh sb="1" eb="3">
      <t>コウザ</t>
    </rPh>
    <rPh sb="3" eb="5">
      <t>カンリ</t>
    </rPh>
    <rPh sb="5" eb="7">
      <t>キカン</t>
    </rPh>
    <phoneticPr fontId="15"/>
  </si>
  <si>
    <t>*間接口座管理機関コード（上5桁）</t>
    <rPh sb="1" eb="3">
      <t>カンセツ</t>
    </rPh>
    <rPh sb="3" eb="9">
      <t>コウザカンリキカン</t>
    </rPh>
    <phoneticPr fontId="1"/>
  </si>
  <si>
    <t>*口座管理機関コード</t>
    <phoneticPr fontId="1"/>
  </si>
  <si>
    <t>ＳＢ間接口座管理機関
ＳＢ間接口座
ＣＰ間接口座管理機関
ＣＰ間接口座</t>
    <rPh sb="2" eb="4">
      <t>カンセツ</t>
    </rPh>
    <rPh sb="4" eb="6">
      <t>コウザ</t>
    </rPh>
    <rPh sb="6" eb="8">
      <t>カンリ</t>
    </rPh>
    <rPh sb="8" eb="10">
      <t>キカン</t>
    </rPh>
    <rPh sb="13" eb="15">
      <t>カンセツ</t>
    </rPh>
    <rPh sb="15" eb="17">
      <t>コウザ</t>
    </rPh>
    <rPh sb="20" eb="22">
      <t>カンセツ</t>
    </rPh>
    <rPh sb="22" eb="24">
      <t>コウザ</t>
    </rPh>
    <rPh sb="24" eb="26">
      <t>カンリ</t>
    </rPh>
    <rPh sb="26" eb="28">
      <t>キカン</t>
    </rPh>
    <rPh sb="31" eb="33">
      <t>カンセツ</t>
    </rPh>
    <rPh sb="33" eb="35">
      <t>コウザ</t>
    </rPh>
    <phoneticPr fontId="15"/>
  </si>
  <si>
    <t>db64
db84
db100
db104</t>
    <phoneticPr fontId="1"/>
  </si>
  <si>
    <t>*上位会社・会社コード（上位機関①/直近上位の直上）</t>
    <rPh sb="12" eb="14">
      <t>ジョウイ</t>
    </rPh>
    <rPh sb="14" eb="16">
      <t>キカン</t>
    </rPh>
    <rPh sb="18" eb="20">
      <t>チョッキン</t>
    </rPh>
    <rPh sb="20" eb="22">
      <t>ジョウイ</t>
    </rPh>
    <rPh sb="23" eb="24">
      <t>チョク</t>
    </rPh>
    <rPh sb="24" eb="25">
      <t>ウエ</t>
    </rPh>
    <phoneticPr fontId="18"/>
  </si>
  <si>
    <t>*上位会社・会社コード（上位機関②/上位①の直上）</t>
    <rPh sb="12" eb="14">
      <t>ジョウイ</t>
    </rPh>
    <rPh sb="14" eb="16">
      <t>キカン</t>
    </rPh>
    <rPh sb="18" eb="20">
      <t>ジョウイ</t>
    </rPh>
    <rPh sb="22" eb="24">
      <t>チョクジョウ</t>
    </rPh>
    <phoneticPr fontId="18"/>
  </si>
  <si>
    <t>【行順序3】*上位会社・会社コード（上位機関①/直近上位の直上）</t>
    <rPh sb="12" eb="14">
      <t>カイシャ</t>
    </rPh>
    <phoneticPr fontId="15"/>
  </si>
  <si>
    <t>【行順序3】*上位会社・会社コード（上位機関②/上位①の直上）</t>
    <phoneticPr fontId="1"/>
  </si>
  <si>
    <t>*上位会社・会社コード（上位機関➂/上位②の直上）</t>
    <rPh sb="12" eb="14">
      <t>ジョウイ</t>
    </rPh>
    <rPh sb="14" eb="16">
      <t>キカン</t>
    </rPh>
    <rPh sb="18" eb="20">
      <t>ジョウイ</t>
    </rPh>
    <rPh sb="22" eb="24">
      <t>チョクジョウ</t>
    </rPh>
    <phoneticPr fontId="18"/>
  </si>
  <si>
    <t>【行順序3】*上位会社・会社コード（上位機関➂/上位②の直上）</t>
    <phoneticPr fontId="1"/>
  </si>
  <si>
    <t>SB間接口座
CP間接口座</t>
    <rPh sb="2" eb="4">
      <t>カンセツ</t>
    </rPh>
    <rPh sb="4" eb="6">
      <t>コウザ</t>
    </rPh>
    <rPh sb="9" eb="11">
      <t>カンセツ</t>
    </rPh>
    <rPh sb="11" eb="13">
      <t>コウザ</t>
    </rPh>
    <phoneticPr fontId="1"/>
  </si>
  <si>
    <t>db84
db104</t>
  </si>
  <si>
    <t>db84
db104</t>
    <phoneticPr fontId="1"/>
  </si>
  <si>
    <t>同上</t>
    <rPh sb="0" eb="2">
      <t>ドウジョウ</t>
    </rPh>
    <phoneticPr fontId="1"/>
  </si>
  <si>
    <t>原則同上（間接の構造に応じて補記）</t>
    <rPh sb="0" eb="2">
      <t>ゲンソク</t>
    </rPh>
    <rPh sb="2" eb="4">
      <t>ドウジョウ</t>
    </rPh>
    <rPh sb="5" eb="7">
      <t>カンセツ</t>
    </rPh>
    <rPh sb="8" eb="10">
      <t>コウゾウ</t>
    </rPh>
    <rPh sb="11" eb="12">
      <t>オウ</t>
    </rPh>
    <rPh sb="14" eb="16">
      <t>ホキ</t>
    </rPh>
    <phoneticPr fontId="1"/>
  </si>
  <si>
    <t>直近上位機関が間接口座管理機関である場合のみ、数字2桁で記入。
直近上位機関が機構加入者である場合には、記入不可。</t>
    <rPh sb="0" eb="2">
      <t>チョッキン</t>
    </rPh>
    <rPh sb="2" eb="5">
      <t>ジョウイキ</t>
    </rPh>
    <rPh sb="5" eb="6">
      <t>ゼキ</t>
    </rPh>
    <rPh sb="7" eb="9">
      <t>カンセツ</t>
    </rPh>
    <rPh sb="9" eb="11">
      <t>コウザ</t>
    </rPh>
    <rPh sb="11" eb="13">
      <t>カンリ</t>
    </rPh>
    <rPh sb="13" eb="15">
      <t>キカン</t>
    </rPh>
    <rPh sb="18" eb="20">
      <t>バアイ</t>
    </rPh>
    <rPh sb="23" eb="25">
      <t>スウジ</t>
    </rPh>
    <rPh sb="28" eb="30">
      <t>キニュウ</t>
    </rPh>
    <rPh sb="32" eb="34">
      <t>チョッキン</t>
    </rPh>
    <rPh sb="34" eb="36">
      <t>ジョウイ</t>
    </rPh>
    <rPh sb="36" eb="38">
      <t>キカン</t>
    </rPh>
    <rPh sb="39" eb="41">
      <t>キコウ</t>
    </rPh>
    <rPh sb="41" eb="44">
      <t>カニュウシャ</t>
    </rPh>
    <rPh sb="47" eb="49">
      <t>バアイ</t>
    </rPh>
    <rPh sb="52" eb="54">
      <t>キニュウ</t>
    </rPh>
    <rPh sb="54" eb="56">
      <t>フカ</t>
    </rPh>
    <phoneticPr fontId="1"/>
  </si>
  <si>
    <t>↓4-11月限定補記項目（口座管理機関コード）</t>
    <rPh sb="5" eb="6">
      <t>ガツ</t>
    </rPh>
    <rPh sb="6" eb="8">
      <t>ゲンテイ</t>
    </rPh>
    <rPh sb="8" eb="10">
      <t>ホキ</t>
    </rPh>
    <rPh sb="10" eb="12">
      <t>コウモク</t>
    </rPh>
    <rPh sb="13" eb="15">
      <t>コウザ</t>
    </rPh>
    <rPh sb="15" eb="17">
      <t>カンリ</t>
    </rPh>
    <rPh sb="17" eb="19">
      <t>キカン</t>
    </rPh>
    <phoneticPr fontId="1"/>
  </si>
  <si>
    <t>・４月～11月限定補記項目。
・SB、またはＣＰの間接口座管理機関になる場合は必須。
・5桁の数字で記載。
※11月以降は本補記項目は削除し、ＳＢ/ＣＰともに表紙から口座管理機関コードを取得する。
※株式、投信間接の場合は補記不要。
株式：表紙からコード情報を取得するため。
投信：対外的にはコードを付与していないため、ＣＯのこれらのマスタには保持しない（ＣＯ上の法人マスタ（マスタ管理システム上の法人Ｅ）に口座管理機関コードを保持している。）</t>
    <rPh sb="2" eb="3">
      <t>ガツ</t>
    </rPh>
    <rPh sb="6" eb="7">
      <t>ガツ</t>
    </rPh>
    <rPh sb="7" eb="9">
      <t>ゲンテイ</t>
    </rPh>
    <rPh sb="9" eb="11">
      <t>ホキ</t>
    </rPh>
    <rPh sb="11" eb="13">
      <t>コウモク</t>
    </rPh>
    <rPh sb="25" eb="27">
      <t>カンセツ</t>
    </rPh>
    <rPh sb="27" eb="29">
      <t>コウザ</t>
    </rPh>
    <rPh sb="29" eb="31">
      <t>カンリ</t>
    </rPh>
    <rPh sb="31" eb="33">
      <t>キカン</t>
    </rPh>
    <rPh sb="36" eb="38">
      <t>バアイ</t>
    </rPh>
    <rPh sb="39" eb="41">
      <t>ヒッス</t>
    </rPh>
    <rPh sb="45" eb="46">
      <t>ケタ</t>
    </rPh>
    <rPh sb="47" eb="49">
      <t>スウジ</t>
    </rPh>
    <rPh sb="50" eb="52">
      <t>キサイ</t>
    </rPh>
    <rPh sb="58" eb="59">
      <t>ガツ</t>
    </rPh>
    <rPh sb="59" eb="61">
      <t>イコウ</t>
    </rPh>
    <rPh sb="62" eb="63">
      <t>ホン</t>
    </rPh>
    <rPh sb="63" eb="65">
      <t>ホキ</t>
    </rPh>
    <rPh sb="65" eb="67">
      <t>コウモク</t>
    </rPh>
    <rPh sb="68" eb="70">
      <t>サクジョ</t>
    </rPh>
    <rPh sb="80" eb="82">
      <t>ヒョウシ</t>
    </rPh>
    <rPh sb="84" eb="86">
      <t>コウザ</t>
    </rPh>
    <rPh sb="86" eb="88">
      <t>カンリ</t>
    </rPh>
    <rPh sb="88" eb="90">
      <t>キカン</t>
    </rPh>
    <rPh sb="94" eb="96">
      <t>シュトク</t>
    </rPh>
    <rPh sb="101" eb="102">
      <t>カブ</t>
    </rPh>
    <rPh sb="102" eb="103">
      <t>シキ</t>
    </rPh>
    <rPh sb="104" eb="106">
      <t>トウシン</t>
    </rPh>
    <rPh sb="106" eb="108">
      <t>カンセツ</t>
    </rPh>
    <rPh sb="109" eb="111">
      <t>バアイ</t>
    </rPh>
    <rPh sb="112" eb="114">
      <t>ホキ</t>
    </rPh>
    <rPh sb="114" eb="116">
      <t>フヨウ</t>
    </rPh>
    <rPh sb="118" eb="119">
      <t>カブ</t>
    </rPh>
    <rPh sb="119" eb="120">
      <t>シキ</t>
    </rPh>
    <rPh sb="121" eb="123">
      <t>ヒョウシ</t>
    </rPh>
    <rPh sb="128" eb="130">
      <t>ジョウホウ</t>
    </rPh>
    <rPh sb="131" eb="133">
      <t>シュトク</t>
    </rPh>
    <rPh sb="139" eb="141">
      <t>トウシン</t>
    </rPh>
    <rPh sb="142" eb="144">
      <t>タイガイ</t>
    </rPh>
    <rPh sb="144" eb="145">
      <t>テキ</t>
    </rPh>
    <rPh sb="151" eb="153">
      <t>フヨ</t>
    </rPh>
    <rPh sb="173" eb="175">
      <t>ホジ</t>
    </rPh>
    <rPh sb="181" eb="182">
      <t>ウエ</t>
    </rPh>
    <rPh sb="183" eb="185">
      <t>ホウジン</t>
    </rPh>
    <rPh sb="192" eb="194">
      <t>カンリ</t>
    </rPh>
    <rPh sb="198" eb="199">
      <t>ジョウ</t>
    </rPh>
    <rPh sb="200" eb="202">
      <t>ホウジン</t>
    </rPh>
    <rPh sb="205" eb="207">
      <t>コウザ</t>
    </rPh>
    <rPh sb="207" eb="209">
      <t>カンリ</t>
    </rPh>
    <rPh sb="209" eb="211">
      <t>キカン</t>
    </rPh>
    <rPh sb="215" eb="217">
      <t>ホジ</t>
    </rPh>
    <phoneticPr fontId="1"/>
  </si>
  <si>
    <r>
      <t>・４月～11月限定補記項目。
・SB、またはＣＰの間接口座管理機関になる場合で、間接の間接の場合は必須</t>
    </r>
    <r>
      <rPr>
        <sz val="11"/>
        <rFont val="游ゴシック"/>
        <family val="3"/>
        <charset val="128"/>
        <scheme val="minor"/>
      </rPr>
      <t>（＝制度参加申請者の直近上位機関が機構加入者の場合は補記不要）</t>
    </r>
    <r>
      <rPr>
        <sz val="11"/>
        <color theme="1"/>
        <rFont val="游ゴシック"/>
        <family val="3"/>
        <charset val="128"/>
        <scheme val="minor"/>
      </rPr>
      <t>。
・5桁の数字で記載。
※11月以降は本補記項目は削除し、ＳＢ/ＣＰともに表紙から口座管理機関コードを取得する。
※株式、投信間接の場合は補記不要。
株式：表紙からコード情報を取得するため。
投信：対外的にはコードを付与していないため、ＣＯのこれらのマスタには保持しない（ＣＯ上の法人マスタ（マスタ管理システム上の法人Ｅ）の上位機関のレコードには口座管理機関コードを保持している。）</t>
    </r>
    <rPh sb="2" eb="3">
      <t>ガツ</t>
    </rPh>
    <rPh sb="6" eb="7">
      <t>ガツ</t>
    </rPh>
    <rPh sb="7" eb="9">
      <t>ゲンテイ</t>
    </rPh>
    <rPh sb="9" eb="11">
      <t>ホキ</t>
    </rPh>
    <rPh sb="11" eb="13">
      <t>コウモク</t>
    </rPh>
    <rPh sb="25" eb="27">
      <t>カンセツ</t>
    </rPh>
    <rPh sb="27" eb="29">
      <t>コウザ</t>
    </rPh>
    <rPh sb="29" eb="31">
      <t>カンリ</t>
    </rPh>
    <rPh sb="31" eb="33">
      <t>キカン</t>
    </rPh>
    <rPh sb="36" eb="38">
      <t>バアイ</t>
    </rPh>
    <rPh sb="40" eb="42">
      <t>カンセツ</t>
    </rPh>
    <rPh sb="43" eb="45">
      <t>カンセツ</t>
    </rPh>
    <rPh sb="46" eb="48">
      <t>バアイ</t>
    </rPh>
    <rPh sb="49" eb="51">
      <t>ヒッス</t>
    </rPh>
    <rPh sb="53" eb="55">
      <t>セイド</t>
    </rPh>
    <rPh sb="55" eb="57">
      <t>サンカ</t>
    </rPh>
    <rPh sb="57" eb="59">
      <t>シンセイ</t>
    </rPh>
    <rPh sb="59" eb="60">
      <t>シャ</t>
    </rPh>
    <rPh sb="61" eb="63">
      <t>チョッキン</t>
    </rPh>
    <rPh sb="63" eb="65">
      <t>ジョウイ</t>
    </rPh>
    <rPh sb="65" eb="67">
      <t>キカン</t>
    </rPh>
    <rPh sb="68" eb="73">
      <t>キコウカニュウシャ</t>
    </rPh>
    <rPh sb="74" eb="76">
      <t>バアイ</t>
    </rPh>
    <rPh sb="77" eb="79">
      <t>ホキ</t>
    </rPh>
    <rPh sb="79" eb="81">
      <t>フヨウ</t>
    </rPh>
    <rPh sb="86" eb="87">
      <t>ケタ</t>
    </rPh>
    <rPh sb="88" eb="90">
      <t>スウジ</t>
    </rPh>
    <rPh sb="91" eb="93">
      <t>キサイ</t>
    </rPh>
    <rPh sb="99" eb="100">
      <t>ガツ</t>
    </rPh>
    <rPh sb="100" eb="102">
      <t>イコウ</t>
    </rPh>
    <rPh sb="103" eb="104">
      <t>ホン</t>
    </rPh>
    <rPh sb="104" eb="106">
      <t>ホキ</t>
    </rPh>
    <rPh sb="106" eb="108">
      <t>コウモク</t>
    </rPh>
    <rPh sb="109" eb="111">
      <t>サクジョ</t>
    </rPh>
    <rPh sb="121" eb="123">
      <t>ヒョウシ</t>
    </rPh>
    <rPh sb="125" eb="127">
      <t>コウザ</t>
    </rPh>
    <rPh sb="127" eb="129">
      <t>カンリ</t>
    </rPh>
    <rPh sb="129" eb="131">
      <t>キカン</t>
    </rPh>
    <rPh sb="135" eb="137">
      <t>シュトク</t>
    </rPh>
    <rPh sb="142" eb="143">
      <t>カブ</t>
    </rPh>
    <rPh sb="143" eb="144">
      <t>シキ</t>
    </rPh>
    <rPh sb="145" eb="147">
      <t>トウシン</t>
    </rPh>
    <rPh sb="147" eb="149">
      <t>カンセツ</t>
    </rPh>
    <rPh sb="150" eb="152">
      <t>バアイ</t>
    </rPh>
    <rPh sb="153" eb="155">
      <t>ホキ</t>
    </rPh>
    <rPh sb="155" eb="157">
      <t>フヨウ</t>
    </rPh>
    <rPh sb="159" eb="160">
      <t>カブ</t>
    </rPh>
    <rPh sb="160" eb="161">
      <t>シキ</t>
    </rPh>
    <rPh sb="162" eb="164">
      <t>ヒョウシ</t>
    </rPh>
    <rPh sb="169" eb="171">
      <t>ジョウホウ</t>
    </rPh>
    <rPh sb="172" eb="174">
      <t>シュトク</t>
    </rPh>
    <rPh sb="180" eb="182">
      <t>トウシン</t>
    </rPh>
    <rPh sb="246" eb="248">
      <t>ジョウイ</t>
    </rPh>
    <rPh sb="248" eb="250">
      <t>キカン</t>
    </rPh>
    <phoneticPr fontId="1"/>
  </si>
  <si>
    <t>7桁で記載、下２桁は00のみを許容
＝＝＝間接口座Ｅに関する注意点＝＝＝
既に同じ制度の間接口座管理機関として参加している場合、「○○制度間接口座管理機関Ｅ」を
新規に作成する必要がない（間接口座Ｅのみを作成する）ため、こういった場合には、
「○○制度間接口座管理機関Ｅ」の会社コード欄を空欄にする。
※会社コードの補記欄が空欄の場合、ツール処理シート上の更新区分欄をNull値にするように設定している。
更新区分欄がNull値の場合、届出書CSV化ツールはその更新区分に係るブロックのCSV化処理をスキップする。</t>
    <rPh sb="1" eb="2">
      <t>ケタ</t>
    </rPh>
    <rPh sb="3" eb="5">
      <t>キサイ</t>
    </rPh>
    <rPh sb="6" eb="7">
      <t>シモ</t>
    </rPh>
    <rPh sb="8" eb="9">
      <t>ケタ</t>
    </rPh>
    <rPh sb="15" eb="17">
      <t>キョヨウ</t>
    </rPh>
    <rPh sb="21" eb="23">
      <t>カンセツ</t>
    </rPh>
    <rPh sb="23" eb="25">
      <t>コウザ</t>
    </rPh>
    <rPh sb="27" eb="28">
      <t>カン</t>
    </rPh>
    <rPh sb="30" eb="33">
      <t>チュウイテン</t>
    </rPh>
    <rPh sb="37" eb="38">
      <t>スデ</t>
    </rPh>
    <rPh sb="39" eb="40">
      <t>オナ</t>
    </rPh>
    <rPh sb="41" eb="43">
      <t>セイド</t>
    </rPh>
    <rPh sb="44" eb="46">
      <t>カンセツ</t>
    </rPh>
    <rPh sb="46" eb="48">
      <t>コウザ</t>
    </rPh>
    <rPh sb="48" eb="50">
      <t>カンリ</t>
    </rPh>
    <rPh sb="50" eb="52">
      <t>キカン</t>
    </rPh>
    <rPh sb="55" eb="57">
      <t>サンカ</t>
    </rPh>
    <rPh sb="61" eb="63">
      <t>バアイ</t>
    </rPh>
    <rPh sb="67" eb="69">
      <t>セイド</t>
    </rPh>
    <rPh sb="69" eb="71">
      <t>カンセツ</t>
    </rPh>
    <rPh sb="71" eb="73">
      <t>コウザ</t>
    </rPh>
    <rPh sb="73" eb="75">
      <t>カンリ</t>
    </rPh>
    <rPh sb="75" eb="77">
      <t>キカン</t>
    </rPh>
    <rPh sb="81" eb="83">
      <t>シンキ</t>
    </rPh>
    <rPh sb="84" eb="86">
      <t>サクセイ</t>
    </rPh>
    <rPh sb="88" eb="90">
      <t>ヒツヨウ</t>
    </rPh>
    <rPh sb="94" eb="96">
      <t>カンセツ</t>
    </rPh>
    <rPh sb="96" eb="98">
      <t>コウザ</t>
    </rPh>
    <rPh sb="102" eb="104">
      <t>サクセイ</t>
    </rPh>
    <rPh sb="115" eb="117">
      <t>バアイ</t>
    </rPh>
    <rPh sb="124" eb="126">
      <t>セイド</t>
    </rPh>
    <rPh sb="126" eb="128">
      <t>カンセツ</t>
    </rPh>
    <rPh sb="128" eb="130">
      <t>コウザ</t>
    </rPh>
    <rPh sb="130" eb="132">
      <t>カンリ</t>
    </rPh>
    <rPh sb="132" eb="134">
      <t>キカン</t>
    </rPh>
    <rPh sb="137" eb="139">
      <t>カイシャ</t>
    </rPh>
    <rPh sb="142" eb="143">
      <t>ラン</t>
    </rPh>
    <rPh sb="144" eb="146">
      <t>クウラン</t>
    </rPh>
    <rPh sb="152" eb="154">
      <t>カイシャ</t>
    </rPh>
    <rPh sb="158" eb="160">
      <t>ホキ</t>
    </rPh>
    <rPh sb="160" eb="161">
      <t>ラン</t>
    </rPh>
    <rPh sb="162" eb="164">
      <t>クウラン</t>
    </rPh>
    <rPh sb="165" eb="167">
      <t>バアイ</t>
    </rPh>
    <rPh sb="171" eb="173">
      <t>ショリ</t>
    </rPh>
    <rPh sb="176" eb="177">
      <t>ウエ</t>
    </rPh>
    <rPh sb="178" eb="180">
      <t>コウシン</t>
    </rPh>
    <rPh sb="180" eb="182">
      <t>クブン</t>
    </rPh>
    <rPh sb="182" eb="183">
      <t>ラン</t>
    </rPh>
    <rPh sb="188" eb="189">
      <t>アタイ</t>
    </rPh>
    <rPh sb="195" eb="197">
      <t>セッテイ</t>
    </rPh>
    <rPh sb="203" eb="205">
      <t>コウシン</t>
    </rPh>
    <rPh sb="205" eb="207">
      <t>クブン</t>
    </rPh>
    <rPh sb="207" eb="208">
      <t>ラン</t>
    </rPh>
    <rPh sb="213" eb="214">
      <t>アタイ</t>
    </rPh>
    <rPh sb="215" eb="217">
      <t>バアイ</t>
    </rPh>
    <rPh sb="218" eb="221">
      <t>トドケデショ</t>
    </rPh>
    <rPh sb="224" eb="225">
      <t>カ</t>
    </rPh>
    <rPh sb="231" eb="233">
      <t>コウシン</t>
    </rPh>
    <rPh sb="233" eb="235">
      <t>クブン</t>
    </rPh>
    <rPh sb="236" eb="237">
      <t>カカ</t>
    </rPh>
    <rPh sb="246" eb="247">
      <t>カ</t>
    </rPh>
    <rPh sb="247" eb="249">
      <t>ショリ</t>
    </rPh>
    <phoneticPr fontId="1"/>
  </si>
  <si>
    <t>7桁で記載、下２桁は00のみを許容
＝＝＝間接口座Ｅに関する注意点＝＝＝
既に同じ制度の間接口座管理機関として参加している場合、「○○制度間接口座管理機関Ｅ」を
新規に作成する必要がない（間接口座Ｅのみを作成する）ため、こういった場合には、
「○○制度間接口座管理機関Ｅ」の会社コード欄を空欄にする。
※会社コードの補記欄が空欄の場合、ツール処理シート上の更新区分欄をNull値にするように設定している。
更新区分欄がNull値の場合、届出書CSV化ツールはその更新区分に係るブロックのCSV化処理をスキップする。</t>
    <rPh sb="1" eb="2">
      <t>ケタ</t>
    </rPh>
    <rPh sb="3" eb="5">
      <t>キサイ</t>
    </rPh>
    <rPh sb="6" eb="7">
      <t>シモ</t>
    </rPh>
    <rPh sb="8" eb="9">
      <t>ケタ</t>
    </rPh>
    <rPh sb="15" eb="17">
      <t>キョヨウ</t>
    </rPh>
    <rPh sb="21" eb="23">
      <t>カンセツ</t>
    </rPh>
    <rPh sb="23" eb="25">
      <t>コウザ</t>
    </rPh>
    <rPh sb="27" eb="28">
      <t>カン</t>
    </rPh>
    <rPh sb="30" eb="33">
      <t>チュウイテン</t>
    </rPh>
    <rPh sb="37" eb="38">
      <t>スデ</t>
    </rPh>
    <rPh sb="39" eb="40">
      <t>オナ</t>
    </rPh>
    <rPh sb="41" eb="43">
      <t>セイド</t>
    </rPh>
    <rPh sb="44" eb="46">
      <t>カンセツ</t>
    </rPh>
    <rPh sb="46" eb="48">
      <t>コウザ</t>
    </rPh>
    <rPh sb="48" eb="50">
      <t>カンリ</t>
    </rPh>
    <rPh sb="50" eb="52">
      <t>キカン</t>
    </rPh>
    <rPh sb="55" eb="57">
      <t>サンカ</t>
    </rPh>
    <rPh sb="61" eb="63">
      <t>バアイ</t>
    </rPh>
    <rPh sb="67" eb="69">
      <t>セイド</t>
    </rPh>
    <rPh sb="69" eb="71">
      <t>カンセツ</t>
    </rPh>
    <rPh sb="71" eb="73">
      <t>コウザ</t>
    </rPh>
    <rPh sb="73" eb="75">
      <t>カンリ</t>
    </rPh>
    <rPh sb="75" eb="77">
      <t>キカン</t>
    </rPh>
    <rPh sb="81" eb="83">
      <t>シンキ</t>
    </rPh>
    <rPh sb="84" eb="86">
      <t>サクセイ</t>
    </rPh>
    <rPh sb="88" eb="90">
      <t>ヒツヨウ</t>
    </rPh>
    <rPh sb="94" eb="96">
      <t>カンセツ</t>
    </rPh>
    <rPh sb="96" eb="98">
      <t>コウザ</t>
    </rPh>
    <rPh sb="102" eb="104">
      <t>サクセイ</t>
    </rPh>
    <rPh sb="115" eb="117">
      <t>バアイ</t>
    </rPh>
    <rPh sb="124" eb="126">
      <t>セイド</t>
    </rPh>
    <rPh sb="126" eb="128">
      <t>カンセツ</t>
    </rPh>
    <rPh sb="128" eb="130">
      <t>コウザ</t>
    </rPh>
    <rPh sb="137" eb="139">
      <t>カイシャ</t>
    </rPh>
    <rPh sb="142" eb="143">
      <t>ラン</t>
    </rPh>
    <rPh sb="144" eb="146">
      <t>クウラン</t>
    </rPh>
    <rPh sb="152" eb="154">
      <t>カイシャ</t>
    </rPh>
    <rPh sb="158" eb="160">
      <t>ホキ</t>
    </rPh>
    <rPh sb="160" eb="161">
      <t>ラン</t>
    </rPh>
    <rPh sb="162" eb="164">
      <t>クウラン</t>
    </rPh>
    <rPh sb="165" eb="167">
      <t>バアイ</t>
    </rPh>
    <rPh sb="171" eb="173">
      <t>ショリ</t>
    </rPh>
    <rPh sb="176" eb="177">
      <t>ウエ</t>
    </rPh>
    <rPh sb="178" eb="180">
      <t>コウシン</t>
    </rPh>
    <rPh sb="180" eb="182">
      <t>クブン</t>
    </rPh>
    <rPh sb="182" eb="183">
      <t>ラン</t>
    </rPh>
    <rPh sb="188" eb="189">
      <t>アタイ</t>
    </rPh>
    <rPh sb="195" eb="197">
      <t>セッテイ</t>
    </rPh>
    <rPh sb="203" eb="205">
      <t>コウシン</t>
    </rPh>
    <rPh sb="205" eb="207">
      <t>クブン</t>
    </rPh>
    <rPh sb="207" eb="208">
      <t>ラン</t>
    </rPh>
    <rPh sb="213" eb="214">
      <t>アタイ</t>
    </rPh>
    <rPh sb="215" eb="217">
      <t>バアイ</t>
    </rPh>
    <rPh sb="231" eb="233">
      <t>コウシン</t>
    </rPh>
    <rPh sb="233" eb="235">
      <t>クブン</t>
    </rPh>
    <rPh sb="236" eb="237">
      <t>カカ</t>
    </rPh>
    <rPh sb="246" eb="247">
      <t>カ</t>
    </rPh>
    <rPh sb="247" eb="249">
      <t>ショリ</t>
    </rPh>
    <phoneticPr fontId="1"/>
  </si>
  <si>
    <t>株式等振替制度に参加する場合であって、直近上位機関が間接口座管理機関の場合は顧客口所在コードを御記入ください。</t>
    <rPh sb="0" eb="7">
      <t>カブシキトウフリカエセイド</t>
    </rPh>
    <rPh sb="8" eb="10">
      <t>サンカ</t>
    </rPh>
    <rPh sb="12" eb="14">
      <t>バアイ</t>
    </rPh>
    <rPh sb="19" eb="21">
      <t>チョッキン</t>
    </rPh>
    <rPh sb="21" eb="23">
      <t>ジョウイ</t>
    </rPh>
    <rPh sb="23" eb="25">
      <t>キカン</t>
    </rPh>
    <rPh sb="26" eb="28">
      <t>カンセツ</t>
    </rPh>
    <rPh sb="28" eb="30">
      <t>コウザ</t>
    </rPh>
    <rPh sb="30" eb="32">
      <t>カンリ</t>
    </rPh>
    <rPh sb="32" eb="34">
      <t>キカン</t>
    </rPh>
    <rPh sb="35" eb="37">
      <t>バアイ</t>
    </rPh>
    <rPh sb="38" eb="40">
      <t>コキャク</t>
    </rPh>
    <rPh sb="40" eb="41">
      <t>グチ</t>
    </rPh>
    <rPh sb="41" eb="43">
      <t>ショザイ</t>
    </rPh>
    <phoneticPr fontId="1"/>
  </si>
  <si>
    <t>区分コード（銀行の場合は「０」、証券会社等の場合は「１」）及び統一金融機関コード又は証券会社等標準コード4桁を半角数字5桁で御記入ください。
投資信託振替制度に参加する場合は不要です。</t>
    <rPh sb="0" eb="2">
      <t>クブン</t>
    </rPh>
    <rPh sb="53" eb="54">
      <t>ケタ</t>
    </rPh>
    <rPh sb="71" eb="73">
      <t>トウシ</t>
    </rPh>
    <rPh sb="73" eb="75">
      <t>シンタク</t>
    </rPh>
    <rPh sb="75" eb="77">
      <t>フリカエ</t>
    </rPh>
    <rPh sb="77" eb="79">
      <t>セイド</t>
    </rPh>
    <rPh sb="80" eb="82">
      <t>サンカ</t>
    </rPh>
    <rPh sb="84" eb="86">
      <t>バアイ</t>
    </rPh>
    <rPh sb="87" eb="89">
      <t>フヨウ</t>
    </rPh>
    <phoneticPr fontId="1"/>
  </si>
  <si>
    <t>会社名称には、「株式会社」等の組織種別も含め、全角にて正確に御記入下さい。
口座管理機関コードについて、上位機関が間接口座管理機関である場合には、間接口座管理機関コードの上５桁を御記入ください。
投資信託振替制度に参加する場合には、口座管理機関コードは不要です。</t>
    <rPh sb="0" eb="2">
      <t>カイシャ</t>
    </rPh>
    <rPh sb="2" eb="4">
      <t>メイショウ</t>
    </rPh>
    <rPh sb="38" eb="40">
      <t>コウザ</t>
    </rPh>
    <rPh sb="40" eb="42">
      <t>カンリ</t>
    </rPh>
    <rPh sb="42" eb="44">
      <t>キカン</t>
    </rPh>
    <rPh sb="52" eb="54">
      <t>ジョウイ</t>
    </rPh>
    <rPh sb="54" eb="56">
      <t>キカン</t>
    </rPh>
    <rPh sb="57" eb="59">
      <t>カンセツ</t>
    </rPh>
    <rPh sb="59" eb="61">
      <t>コウザ</t>
    </rPh>
    <rPh sb="61" eb="63">
      <t>カンリ</t>
    </rPh>
    <rPh sb="63" eb="65">
      <t>キカン</t>
    </rPh>
    <rPh sb="68" eb="70">
      <t>バアイ</t>
    </rPh>
    <rPh sb="85" eb="86">
      <t>ウエ</t>
    </rPh>
    <rPh sb="87" eb="88">
      <t>ケタ</t>
    </rPh>
    <rPh sb="89" eb="92">
      <t>ゴキニュウ</t>
    </rPh>
    <rPh sb="98" eb="100">
      <t>トウシ</t>
    </rPh>
    <rPh sb="100" eb="102">
      <t>シンタク</t>
    </rPh>
    <rPh sb="102" eb="104">
      <t>フリカエ</t>
    </rPh>
    <rPh sb="104" eb="106">
      <t>セイド</t>
    </rPh>
    <rPh sb="107" eb="109">
      <t>サンカ</t>
    </rPh>
    <rPh sb="111" eb="113">
      <t>バアイ</t>
    </rPh>
    <rPh sb="116" eb="118">
      <t>コウザ</t>
    </rPh>
    <rPh sb="118" eb="120">
      <t>カンリ</t>
    </rPh>
    <rPh sb="120" eb="122">
      <t>キカン</t>
    </rPh>
    <rPh sb="126" eb="128">
      <t>フヨウ</t>
    </rPh>
    <phoneticPr fontId="1"/>
  </si>
  <si>
    <r>
      <t xml:space="preserve">SB・CP用口座管理機関コード（参加者自身）
</t>
    </r>
    <r>
      <rPr>
        <b/>
        <u/>
        <sz val="14"/>
        <color rgb="FFFF0000"/>
        <rFont val="游ゴシック"/>
        <family val="3"/>
        <charset val="128"/>
        <scheme val="minor"/>
      </rPr>
      <t>2020/11/24改訂にて本項目の利用は終了</t>
    </r>
    <rPh sb="5" eb="6">
      <t>ヨウ</t>
    </rPh>
    <rPh sb="6" eb="8">
      <t>コウザ</t>
    </rPh>
    <rPh sb="8" eb="10">
      <t>カンリ</t>
    </rPh>
    <rPh sb="10" eb="12">
      <t>キカン</t>
    </rPh>
    <rPh sb="16" eb="19">
      <t>サンカシャ</t>
    </rPh>
    <rPh sb="19" eb="21">
      <t>ジシン</t>
    </rPh>
    <rPh sb="34" eb="36">
      <t>カイテイ</t>
    </rPh>
    <rPh sb="38" eb="39">
      <t>ホン</t>
    </rPh>
    <rPh sb="39" eb="41">
      <t>コウモク</t>
    </rPh>
    <rPh sb="42" eb="44">
      <t>リヨウ</t>
    </rPh>
    <rPh sb="45" eb="47">
      <t>シュウリョウ</t>
    </rPh>
    <phoneticPr fontId="5"/>
  </si>
  <si>
    <r>
      <t xml:space="preserve">*上位会社・口座管理機関コード（直近上位機関）
</t>
    </r>
    <r>
      <rPr>
        <b/>
        <u/>
        <sz val="14"/>
        <color rgb="FFFF0000"/>
        <rFont val="游ゴシック"/>
        <family val="3"/>
        <charset val="128"/>
        <scheme val="minor"/>
      </rPr>
      <t>2020/11/24改訂にて本項目の利用は終了</t>
    </r>
    <rPh sb="6" eb="8">
      <t>コウザ</t>
    </rPh>
    <rPh sb="8" eb="10">
      <t>カンリ</t>
    </rPh>
    <rPh sb="10" eb="12">
      <t>キカン</t>
    </rPh>
    <rPh sb="16" eb="18">
      <t>チョッキン</t>
    </rPh>
    <rPh sb="18" eb="20">
      <t>ジョウイ</t>
    </rPh>
    <rPh sb="20" eb="22">
      <t>キカン</t>
    </rPh>
    <phoneticPr fontId="5"/>
  </si>
  <si>
    <r>
      <t xml:space="preserve">*上位会社・口座管理機関コード（上位機関①/直近上位の直上）
</t>
    </r>
    <r>
      <rPr>
        <b/>
        <u/>
        <sz val="14"/>
        <color rgb="FFFF0000"/>
        <rFont val="游ゴシック"/>
        <family val="3"/>
        <charset val="128"/>
        <scheme val="minor"/>
      </rPr>
      <t>2020/11/24改訂にて本項目の利用は終了</t>
    </r>
    <rPh sb="6" eb="8">
      <t>コウザ</t>
    </rPh>
    <rPh sb="8" eb="10">
      <t>カンリ</t>
    </rPh>
    <rPh sb="10" eb="12">
      <t>キカン</t>
    </rPh>
    <phoneticPr fontId="15"/>
  </si>
  <si>
    <r>
      <t xml:space="preserve">*上位会社・口座管理機関コード（上位機関②/上位①の直上）
</t>
    </r>
    <r>
      <rPr>
        <b/>
        <u/>
        <sz val="14"/>
        <color rgb="FFFF0000"/>
        <rFont val="游ゴシック"/>
        <family val="3"/>
        <charset val="128"/>
        <scheme val="minor"/>
      </rPr>
      <t>2020/11/24改訂にて本項目の利用は終了</t>
    </r>
    <phoneticPr fontId="1"/>
  </si>
  <si>
    <r>
      <t xml:space="preserve">*上位会社・口座管理機関コード（上位機関➂/上位②の直上）
</t>
    </r>
    <r>
      <rPr>
        <b/>
        <u/>
        <sz val="14"/>
        <color rgb="FFFF0000"/>
        <rFont val="游ゴシック"/>
        <family val="3"/>
        <charset val="128"/>
        <scheme val="minor"/>
      </rPr>
      <t>2020/11/24改訂にて本項目の利用は終了</t>
    </r>
    <phoneticPr fontId="1"/>
  </si>
  <si>
    <r>
      <t>口座管理機関コード又は
間接口座管理機関コード</t>
    </r>
    <r>
      <rPr>
        <sz val="8"/>
        <color theme="1"/>
        <rFont val="游ゴシック"/>
        <family val="3"/>
        <charset val="128"/>
        <scheme val="minor"/>
      </rPr>
      <t>（上5桁）</t>
    </r>
    <r>
      <rPr>
        <sz val="9"/>
        <color theme="1"/>
        <rFont val="游ゴシック"/>
        <family val="3"/>
        <charset val="128"/>
        <scheme val="minor"/>
      </rPr>
      <t xml:space="preserve">
</t>
    </r>
    <r>
      <rPr>
        <sz val="7"/>
        <color theme="1"/>
        <rFont val="游ゴシック"/>
        <family val="3"/>
        <charset val="128"/>
        <scheme val="minor"/>
      </rPr>
      <t>（投資信託振替制度は不要）</t>
    </r>
    <rPh sb="0" eb="2">
      <t>コウザ</t>
    </rPh>
    <rPh sb="2" eb="4">
      <t>カンリ</t>
    </rPh>
    <rPh sb="4" eb="6">
      <t>キカン</t>
    </rPh>
    <rPh sb="9" eb="10">
      <t>マタ</t>
    </rPh>
    <rPh sb="12" eb="14">
      <t>カンセツ</t>
    </rPh>
    <rPh sb="14" eb="16">
      <t>コウザ</t>
    </rPh>
    <rPh sb="16" eb="18">
      <t>カンリ</t>
    </rPh>
    <rPh sb="18" eb="20">
      <t>キカン</t>
    </rPh>
    <rPh sb="24" eb="25">
      <t>ウエ</t>
    </rPh>
    <rPh sb="26" eb="27">
      <t>ケタ</t>
    </rPh>
    <rPh sb="30" eb="32">
      <t>トウシ</t>
    </rPh>
    <rPh sb="32" eb="34">
      <t>シンタク</t>
    </rPh>
    <rPh sb="34" eb="36">
      <t>フリカエ</t>
    </rPh>
    <rPh sb="36" eb="38">
      <t>セイド</t>
    </rPh>
    <rPh sb="39" eb="41">
      <t>フヨウ</t>
    </rPh>
    <phoneticPr fontId="1"/>
  </si>
  <si>
    <r>
      <t>口座管理機関コード又は
間接口座管理機関コード</t>
    </r>
    <r>
      <rPr>
        <sz val="6"/>
        <color theme="1"/>
        <rFont val="游ゴシック"/>
        <family val="3"/>
        <charset val="128"/>
        <scheme val="minor"/>
      </rPr>
      <t>（上5桁）</t>
    </r>
    <r>
      <rPr>
        <sz val="9"/>
        <color theme="1"/>
        <rFont val="游ゴシック"/>
        <family val="3"/>
        <charset val="128"/>
        <scheme val="minor"/>
      </rPr>
      <t xml:space="preserve">
</t>
    </r>
    <r>
      <rPr>
        <sz val="7"/>
        <color theme="1"/>
        <rFont val="游ゴシック"/>
        <family val="3"/>
        <charset val="128"/>
        <scheme val="minor"/>
      </rPr>
      <t>（投資信託振替制度は不要）</t>
    </r>
    <rPh sb="9" eb="10">
      <t>マタ</t>
    </rPh>
    <rPh sb="12" eb="14">
      <t>カンセツ</t>
    </rPh>
    <rPh sb="14" eb="16">
      <t>コウザ</t>
    </rPh>
    <rPh sb="16" eb="18">
      <t>カンリ</t>
    </rPh>
    <rPh sb="18" eb="20">
      <t>キカン</t>
    </rPh>
    <rPh sb="24" eb="25">
      <t>ウエ</t>
    </rPh>
    <rPh sb="26" eb="27">
      <t>ケタ</t>
    </rPh>
    <rPh sb="30" eb="32">
      <t>トウシ</t>
    </rPh>
    <rPh sb="32" eb="34">
      <t>シンタク</t>
    </rPh>
    <rPh sb="34" eb="36">
      <t>フリカエ</t>
    </rPh>
    <rPh sb="36" eb="38">
      <t>セイド</t>
    </rPh>
    <rPh sb="39" eb="41">
      <t>フヨウ</t>
    </rPh>
    <phoneticPr fontId="1"/>
  </si>
  <si>
    <t>株主通知サブシステムの制約により、「半角カナ長音」「半角中点」は利用不可であるため、それぞれ「半角ハイフン」「半角ピリオド」に変換する（2014仕様に合わせた対応。）</t>
  </si>
  <si>
    <t>株主通知サブシステムの制約により、「半角カナ長音」「半角中点」は利用不可であるため、それぞれ「半角ハイフン」「半角ピリオド」に変換する（2014仕様に合わせた対応。）</t>
    <rPh sb="26" eb="28">
      <t>ハンカク</t>
    </rPh>
    <rPh sb="28" eb="30">
      <t>チュウテン</t>
    </rPh>
    <rPh sb="55" eb="57">
      <t>ハンカク</t>
    </rPh>
    <phoneticPr fontId="1"/>
  </si>
  <si>
    <r>
      <t xml:space="preserve">数字2桁
新規制度参加の場合には65から付番し、以降追加開設する場合には連番で付番する。
</t>
    </r>
    <r>
      <rPr>
        <b/>
        <sz val="11"/>
        <color rgb="FFFF0000"/>
        <rFont val="游ゴシック"/>
        <family val="3"/>
        <charset val="128"/>
        <scheme val="minor"/>
      </rPr>
      <t>ただし、対象者が既に機構加入者として制度参加している場合、機構加入者として使用済の区分口座コードは利用できないので、そのコードを飛ばして付番する。</t>
    </r>
    <rPh sb="71" eb="73">
      <t>バアイ</t>
    </rPh>
    <rPh sb="74" eb="76">
      <t>キコウ</t>
    </rPh>
    <rPh sb="76" eb="78">
      <t>カニュウ</t>
    </rPh>
    <rPh sb="78" eb="79">
      <t>モノ</t>
    </rPh>
    <rPh sb="82" eb="84">
      <t>シヨウ</t>
    </rPh>
    <rPh sb="84" eb="85">
      <t>スミ</t>
    </rPh>
    <rPh sb="86" eb="88">
      <t>クブン</t>
    </rPh>
    <rPh sb="88" eb="90">
      <t>コウザ</t>
    </rPh>
    <rPh sb="94" eb="96">
      <t>リヨウ</t>
    </rPh>
    <phoneticPr fontId="1"/>
  </si>
  <si>
    <t>口座名義人の氏名又は名称を全角にて正確に御記入ください。また、カナは半角カタカナ38文字以内で御記入ください。「ｧｨｩｪｫｬｭｮ」は使用できません。</t>
    <rPh sb="0" eb="2">
      <t>コウザ</t>
    </rPh>
    <rPh sb="2" eb="4">
      <t>メイギ</t>
    </rPh>
    <rPh sb="4" eb="5">
      <t>ニン</t>
    </rPh>
    <rPh sb="6" eb="8">
      <t>シメイ</t>
    </rPh>
    <rPh sb="8" eb="9">
      <t>マタ</t>
    </rPh>
    <rPh sb="10" eb="12">
      <t>メイショウ</t>
    </rPh>
    <rPh sb="13" eb="15">
      <t>ゼンカク</t>
    </rPh>
    <rPh sb="17" eb="19">
      <t>セイカク</t>
    </rPh>
    <rPh sb="20" eb="23">
      <t>ゴキニュウ</t>
    </rPh>
    <rPh sb="34" eb="36">
      <t>ハンカク</t>
    </rPh>
    <rPh sb="42" eb="44">
      <t>モジ</t>
    </rPh>
    <rPh sb="44" eb="46">
      <t>イナイ</t>
    </rPh>
    <rPh sb="47" eb="50">
      <t>ゴキニュウ</t>
    </rPh>
    <rPh sb="66" eb="68">
      <t>シヨウ</t>
    </rPh>
    <phoneticPr fontId="1"/>
  </si>
  <si>
    <t>CMN-B04_間接口座管理機関に関する届出書（株式等及び社債等振替制度共通）</t>
    <rPh sb="8" eb="10">
      <t>カンセツ</t>
    </rPh>
    <rPh sb="10" eb="12">
      <t>コウザ</t>
    </rPh>
    <rPh sb="12" eb="14">
      <t>カンリ</t>
    </rPh>
    <rPh sb="14" eb="16">
      <t>キカン</t>
    </rPh>
    <rPh sb="17" eb="18">
      <t>カン</t>
    </rPh>
    <rPh sb="20" eb="23">
      <t>トドケデショ</t>
    </rPh>
    <rPh sb="24" eb="26">
      <t>カブシキ</t>
    </rPh>
    <rPh sb="26" eb="27">
      <t>トウ</t>
    </rPh>
    <rPh sb="27" eb="28">
      <t>オヨ</t>
    </rPh>
    <rPh sb="29" eb="31">
      <t>シャサイ</t>
    </rPh>
    <rPh sb="31" eb="32">
      <t>トウ</t>
    </rPh>
    <rPh sb="32" eb="34">
      <t>フリカエ</t>
    </rPh>
    <rPh sb="34" eb="36">
      <t>セイド</t>
    </rPh>
    <rPh sb="36" eb="38">
      <t>キョウツウ</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</si>
  <si>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</si>
  <si>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</si>
  <si>
    <t>確認事項</t>
    <rPh sb="0" eb="4">
      <t>カクニンジコウ</t>
    </rPh>
    <phoneticPr fontId="1"/>
  </si>
  <si>
    <t>確認結果</t>
    <rPh sb="0" eb="2">
      <t>カクニン</t>
    </rPh>
    <rPh sb="2" eb="4">
      <t>ケッカ</t>
    </rPh>
    <phoneticPr fontId="1"/>
  </si>
  <si>
    <t>口座管理機関に関する命令第1条に規定する要件(加入者が国内投資家である適格機関投資家等に限られる)を満たす必要があること</t>
    <phoneticPr fontId="1"/>
  </si>
  <si>
    <t>３．社債、株式等の振替に関する法律第44条第1項第13号に掲げる者（外国口座管理機関）を
　　上位機関とする場合の確認事項</t>
    <rPh sb="29" eb="30">
      <t>カカ</t>
    </rPh>
    <rPh sb="47" eb="49">
      <t>ジョウイ</t>
    </rPh>
    <rPh sb="49" eb="51">
      <t>キカン</t>
    </rPh>
    <rPh sb="54" eb="56">
      <t>バアイ</t>
    </rPh>
    <rPh sb="59" eb="61">
      <t>ジコウ</t>
    </rPh>
    <phoneticPr fontId="1"/>
  </si>
  <si>
    <t>株式等振替制度、一般債振替制度又は短期社債振替制度に参加する場合で、社債、株式等の振替に関する法律第44条第1項第13号に掲げる者（外国口座管理機関）を上位機関とする場合には、口座管理機関に関する命令第1条に規定する要件を御確認のうえ、確認結果を選択してください。</t>
    <rPh sb="8" eb="15">
      <t>イッパンサイフリカエセイド</t>
    </rPh>
    <rPh sb="15" eb="16">
      <t>マタ</t>
    </rPh>
    <rPh sb="17" eb="25">
      <t>タンキシャサイフリカエセイド</t>
    </rPh>
    <rPh sb="61" eb="62">
      <t>カカ</t>
    </rPh>
    <rPh sb="98" eb="100">
      <t>メイレイ</t>
    </rPh>
    <rPh sb="111" eb="114">
      <t>ゴカクニン</t>
    </rPh>
    <rPh sb="118" eb="122">
      <t>カクニンケッカ</t>
    </rPh>
    <rPh sb="123" eb="125">
      <t>センタク</t>
    </rPh>
    <phoneticPr fontId="1"/>
  </si>
  <si>
    <t>４．間接口座管理機関定額負担金請求先</t>
    <rPh sb="2" eb="4">
      <t>カンセツ</t>
    </rPh>
    <rPh sb="4" eb="6">
      <t>コウザ</t>
    </rPh>
    <rPh sb="6" eb="8">
      <t>カンリ</t>
    </rPh>
    <rPh sb="8" eb="10">
      <t>キカン</t>
    </rPh>
    <rPh sb="10" eb="12">
      <t>テイガク</t>
    </rPh>
    <rPh sb="12" eb="14">
      <t>フタン</t>
    </rPh>
    <rPh sb="14" eb="15">
      <t>キン</t>
    </rPh>
    <rPh sb="15" eb="17">
      <t>セイキュウ</t>
    </rPh>
    <rPh sb="17" eb="18">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</si>
</sst>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i/>
      <sz val="9"/>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11"/>
      <color rgb="FF9C6500"/>
      <name val="游ゴシック"/>
      <family val="2"/>
      <charset val="128"/>
      <scheme val="minor"/>
    </font>
    <font>
      <sz val="11"/>
      <color theme="0"/>
      <name val="游ゴシック"/>
      <family val="2"/>
      <charset val="128"/>
      <scheme val="minor"/>
    </font>
    <font>
      <sz val="11"/>
      <color theme="1"/>
      <name val="游ゴシック"/>
      <family val="3"/>
      <charset val="128"/>
      <scheme val="minor"/>
    </font>
    <font>
      <sz val="6"/>
      <name val="游ゴシック"/>
      <family val="3"/>
      <charset val="128"/>
      <scheme val="minor"/>
    </font>
    <font>
      <strike/>
      <sz val="11"/>
      <name val="游ゴシック"/>
      <family val="3"/>
      <charset val="128"/>
      <scheme val="minor"/>
    </font>
    <font>
      <sz val="11"/>
      <color rgb="FFFF0000"/>
      <name val="游ゴシック"/>
      <family val="3"/>
      <charset val="128"/>
      <scheme val="minor"/>
    </font>
    <font>
      <sz val="11"/>
      <color rgb="FF0070C0"/>
      <name val="游ゴシック"/>
      <family val="3"/>
      <charset val="128"/>
      <scheme val="minor"/>
    </font>
    <font>
      <b/>
      <sz val="11"/>
      <color rgb="FFFF0000"/>
      <name val="游ゴシック"/>
      <family val="3"/>
      <charset val="128"/>
      <scheme val="minor"/>
    </font>
    <font>
      <b/>
      <sz val="11"/>
      <name val="游ゴシック"/>
      <family val="3"/>
      <charset val="128"/>
      <scheme val="minor"/>
    </font>
    <font>
      <b/>
      <sz val="14"/>
      <name val="游ゴシック"/>
      <family val="3"/>
      <charset val="128"/>
      <scheme val="minor"/>
    </font>
    <font>
      <sz val="7"/>
      <color theme="1"/>
      <name val="游ゴシック"/>
      <family val="3"/>
      <charset val="128"/>
      <scheme val="minor"/>
    </font>
    <font>
      <b/>
      <u/>
      <sz val="14"/>
      <color rgb="FFFF0000"/>
      <name val="游ゴシック"/>
      <family val="3"/>
      <charset val="128"/>
      <scheme val="minor"/>
    </font>
    <font>
      <sz val="9"/>
      <color rgb="FFFF0000"/>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4659260841701"/>
        <bgColor indexed="64"/>
      </patternFill>
    </fill>
  </fills>
  <borders count="11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auto="1"/>
      </left>
      <right/>
      <top style="thin">
        <color auto="1"/>
      </top>
      <bottom/>
      <diagonal/>
    </border>
    <border>
      <left style="dotted">
        <color auto="1"/>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rgb="FFFF0000"/>
      </left>
      <right style="double">
        <color rgb="FFFF0000"/>
      </right>
      <top/>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double">
        <color rgb="FFFF0000"/>
      </left>
      <right style="double">
        <color rgb="FFFF0000"/>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double">
        <color rgb="FFFF0000"/>
      </left>
      <right style="double">
        <color rgb="FFFF0000"/>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double">
        <color rgb="FFFF0000"/>
      </left>
      <right style="double">
        <color rgb="FFFF0000"/>
      </right>
      <top style="hair">
        <color indexed="64"/>
      </top>
      <bottom/>
      <diagonal/>
    </border>
    <border>
      <left style="double">
        <color rgb="FFFF0000"/>
      </left>
      <right style="medium">
        <color auto="1"/>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double">
        <color rgb="FFFF0000"/>
      </left>
      <right style="double">
        <color rgb="FFFF0000"/>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rgb="FFFF0000"/>
      </left>
      <right style="double">
        <color rgb="FFFF0000"/>
      </right>
      <top style="hair">
        <color indexed="64"/>
      </top>
      <bottom style="double">
        <color rgb="FFFF0000"/>
      </bottom>
      <diagonal/>
    </border>
    <border>
      <left/>
      <right style="medium">
        <color indexed="64"/>
      </right>
      <top/>
      <bottom style="medium">
        <color indexed="64"/>
      </bottom>
      <diagonal/>
    </border>
    <border>
      <left/>
      <right style="thin">
        <color auto="1"/>
      </right>
      <top style="hair">
        <color auto="1"/>
      </top>
      <bottom style="thin">
        <color auto="1"/>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rgb="FFFF0000"/>
      </left>
      <right style="double">
        <color rgb="FFFF0000"/>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double">
        <color rgb="FFFF0000"/>
      </left>
      <right style="double">
        <color rgb="FFFF0000"/>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95">
    <xf numFmtId="0" fontId="0" fillId="0" borderId="0" xfId="0">
      <alignment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0" borderId="0" xfId="0"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right" vertical="center"/>
    </xf>
    <xf numFmtId="0" fontId="3" fillId="0" borderId="1" xfId="0" applyFont="1" applyFill="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4" fillId="0" borderId="0" xfId="0" applyFont="1" applyAlignment="1">
      <alignment horizontal="right" vertical="center"/>
    </xf>
    <xf numFmtId="0" fontId="6" fillId="0" borderId="12" xfId="0" applyFont="1" applyBorder="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Border="1">
      <alignment vertical="center"/>
    </xf>
    <xf numFmtId="0" fontId="12" fillId="0" borderId="0" xfId="0" applyFont="1">
      <alignment vertical="center"/>
    </xf>
    <xf numFmtId="0" fontId="4" fillId="0" borderId="0" xfId="0" applyFont="1" applyBorder="1">
      <alignment vertical="center"/>
    </xf>
    <xf numFmtId="0" fontId="7"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10" fillId="0" borderId="0" xfId="0" applyFont="1" applyFill="1" applyBorder="1" applyAlignment="1">
      <alignment horizontal="right" vertical="top"/>
    </xf>
    <xf numFmtId="0" fontId="7" fillId="0" borderId="0" xfId="0" applyFont="1" applyAlignment="1">
      <alignment horizontal="right" vertical="center"/>
    </xf>
    <xf numFmtId="0" fontId="10" fillId="0" borderId="0" xfId="0" applyFont="1" applyFill="1" applyBorder="1" applyAlignment="1">
      <alignment horizontal="right" vertical="top"/>
    </xf>
    <xf numFmtId="0" fontId="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7" fillId="0" borderId="0" xfId="0" applyFont="1" applyFill="1">
      <alignment vertical="center"/>
    </xf>
    <xf numFmtId="0" fontId="10" fillId="0" borderId="0" xfId="0" applyFont="1" applyFill="1" applyBorder="1" applyAlignment="1">
      <alignment horizontal="right" vertical="top"/>
    </xf>
    <xf numFmtId="0" fontId="14" fillId="0" borderId="0" xfId="0" applyFont="1" applyAlignment="1">
      <alignment horizontal="left" vertical="top" wrapText="1"/>
    </xf>
    <xf numFmtId="0" fontId="0" fillId="2" borderId="4" xfId="0" applyFill="1" applyBorder="1" applyAlignment="1">
      <alignment horizontal="center" vertical="center"/>
    </xf>
    <xf numFmtId="0" fontId="0" fillId="0" borderId="11" xfId="0" applyFill="1"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horizontal="center" vertical="center"/>
    </xf>
    <xf numFmtId="0" fontId="0" fillId="2" borderId="13" xfId="0" applyFill="1" applyBorder="1">
      <alignment vertical="center"/>
    </xf>
    <xf numFmtId="0" fontId="0" fillId="0" borderId="13" xfId="0" applyBorder="1">
      <alignment vertical="center"/>
    </xf>
    <xf numFmtId="0" fontId="0" fillId="0" borderId="13" xfId="0" applyBorder="1" applyAlignment="1">
      <alignment horizontal="left" vertical="center"/>
    </xf>
    <xf numFmtId="0" fontId="0" fillId="2" borderId="7" xfId="0" applyFill="1" applyBorder="1">
      <alignment vertical="center"/>
    </xf>
    <xf numFmtId="0" fontId="0" fillId="2" borderId="8"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40" xfId="0" applyFill="1" applyBorder="1" applyAlignment="1">
      <alignment horizontal="right" vertical="center"/>
    </xf>
    <xf numFmtId="0" fontId="0" fillId="2" borderId="41" xfId="0" applyFill="1" applyBorder="1">
      <alignment vertical="center"/>
    </xf>
    <xf numFmtId="0" fontId="0" fillId="2" borderId="38" xfId="0" applyFill="1" applyBorder="1" applyAlignment="1">
      <alignment horizontal="left" vertical="center"/>
    </xf>
    <xf numFmtId="0" fontId="0" fillId="2" borderId="39" xfId="0" applyFill="1" applyBorder="1" applyAlignment="1">
      <alignment vertical="center" wrapText="1"/>
    </xf>
    <xf numFmtId="0" fontId="0" fillId="2" borderId="38" xfId="0" applyFill="1" applyBorder="1" applyAlignment="1">
      <alignment vertical="center"/>
    </xf>
    <xf numFmtId="0" fontId="0" fillId="2" borderId="39" xfId="0" applyFill="1" applyBorder="1" applyAlignment="1">
      <alignment vertical="center"/>
    </xf>
    <xf numFmtId="0" fontId="0" fillId="2" borderId="39" xfId="0" applyFont="1" applyFill="1" applyBorder="1" applyAlignment="1">
      <alignment vertical="center" wrapText="1"/>
    </xf>
    <xf numFmtId="0" fontId="0" fillId="2" borderId="39" xfId="0" applyFill="1" applyBorder="1" applyAlignment="1">
      <alignment horizontal="center" vertical="center"/>
    </xf>
    <xf numFmtId="0" fontId="0" fillId="2" borderId="41" xfId="0" applyFill="1" applyBorder="1" applyAlignment="1">
      <alignmen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 xfId="0"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9"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right" vertical="center"/>
    </xf>
    <xf numFmtId="0" fontId="0" fillId="2" borderId="50" xfId="0" applyFill="1" applyBorder="1" applyAlignment="1">
      <alignment horizontal="center" vertical="center"/>
    </xf>
    <xf numFmtId="0" fontId="0" fillId="2" borderId="48" xfId="0" applyFill="1" applyBorder="1" applyAlignment="1">
      <alignment horizontal="left" vertical="center"/>
    </xf>
    <xf numFmtId="0" fontId="0" fillId="2" borderId="4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1"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52" xfId="0" applyFill="1" applyBorder="1" applyAlignment="1">
      <alignment horizontal="center" vertical="center"/>
    </xf>
    <xf numFmtId="0" fontId="4" fillId="2" borderId="53" xfId="0" applyFont="1" applyFill="1" applyBorder="1" applyAlignment="1">
      <alignment horizontal="center"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55"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4" fillId="2" borderId="53" xfId="0" applyFont="1" applyFill="1" applyBorder="1" applyAlignment="1">
      <alignment horizontal="left" vertical="center"/>
    </xf>
    <xf numFmtId="0" fontId="4" fillId="2" borderId="5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52" xfId="0" applyFont="1" applyFill="1" applyBorder="1" applyAlignment="1">
      <alignment horizontal="left" vertical="center" wrapText="1"/>
    </xf>
    <xf numFmtId="0" fontId="4" fillId="0" borderId="0" xfId="0" applyFont="1" applyAlignment="1">
      <alignment vertical="center" wrapText="1"/>
    </xf>
    <xf numFmtId="0" fontId="17" fillId="0" borderId="58" xfId="0" applyFont="1" applyFill="1" applyBorder="1" applyAlignment="1">
      <alignment horizontal="right" vertical="center" wrapText="1"/>
    </xf>
    <xf numFmtId="0" fontId="17" fillId="0" borderId="58"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0" borderId="59" xfId="0" applyFont="1" applyFill="1" applyBorder="1" applyAlignment="1">
      <alignment horizontal="right" vertical="center" wrapText="1"/>
    </xf>
    <xf numFmtId="0" fontId="17" fillId="0" borderId="62" xfId="0" applyFont="1" applyFill="1" applyBorder="1" applyAlignment="1">
      <alignment horizontal="left" vertical="center" wrapText="1"/>
    </xf>
    <xf numFmtId="0" fontId="17" fillId="0" borderId="58" xfId="0" applyFont="1" applyFill="1" applyBorder="1" applyAlignment="1">
      <alignment horizontal="left" vertical="center"/>
    </xf>
    <xf numFmtId="0" fontId="17" fillId="0" borderId="60"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58" xfId="0" applyFont="1" applyFill="1" applyBorder="1" applyAlignment="1">
      <alignment horizontal="center" vertical="center" wrapText="1"/>
    </xf>
    <xf numFmtId="0" fontId="17" fillId="0" borderId="63" xfId="0" applyFont="1" applyFill="1" applyBorder="1" applyAlignment="1">
      <alignment horizontal="left" vertical="center" wrapText="1"/>
    </xf>
    <xf numFmtId="0" fontId="17" fillId="0" borderId="0" xfId="0" applyFont="1" applyAlignment="1">
      <alignment vertical="center" wrapText="1"/>
    </xf>
    <xf numFmtId="0" fontId="17" fillId="0" borderId="1" xfId="0" applyFont="1" applyFill="1" applyBorder="1" applyAlignment="1">
      <alignment horizontal="right" vertical="center" wrapText="1"/>
    </xf>
    <xf numFmtId="0" fontId="17" fillId="0" borderId="1"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7" fillId="0" borderId="64" xfId="0" applyFont="1" applyFill="1" applyBorder="1" applyAlignment="1">
      <alignment horizontal="right" vertical="center" wrapText="1"/>
    </xf>
    <xf numFmtId="0" fontId="17" fillId="0" borderId="67" xfId="0" applyFont="1" applyFill="1" applyBorder="1" applyAlignment="1">
      <alignment horizontal="left" vertical="center" wrapText="1"/>
    </xf>
    <xf numFmtId="0" fontId="17" fillId="0" borderId="1" xfId="0" applyFont="1" applyFill="1" applyBorder="1" applyAlignment="1">
      <alignment horizontal="left" vertical="center"/>
    </xf>
    <xf numFmtId="0" fontId="17" fillId="0" borderId="6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8" xfId="0" applyFont="1" applyFill="1" applyBorder="1" applyAlignment="1">
      <alignment horizontal="left" vertical="center" wrapText="1"/>
    </xf>
    <xf numFmtId="0" fontId="5" fillId="0" borderId="65" xfId="0" applyFont="1" applyFill="1" applyBorder="1">
      <alignment vertical="center"/>
    </xf>
    <xf numFmtId="0" fontId="5" fillId="0" borderId="67" xfId="0" applyFont="1" applyFill="1" applyBorder="1">
      <alignment vertical="center"/>
    </xf>
    <xf numFmtId="0" fontId="3" fillId="0" borderId="65" xfId="0" applyFont="1" applyFill="1" applyBorder="1" applyAlignment="1">
      <alignment horizontal="left" vertical="center"/>
    </xf>
    <xf numFmtId="0" fontId="3" fillId="0" borderId="68" xfId="0" applyFont="1" applyFill="1" applyBorder="1" applyAlignment="1">
      <alignment vertical="center" wrapText="1"/>
    </xf>
    <xf numFmtId="0" fontId="3" fillId="0" borderId="6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8"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64" xfId="0" applyFont="1" applyFill="1" applyBorder="1" applyAlignment="1">
      <alignment horizontal="left" vertical="center"/>
    </xf>
    <xf numFmtId="0" fontId="3" fillId="0" borderId="64" xfId="0" applyFont="1" applyFill="1" applyBorder="1" applyAlignment="1">
      <alignment vertical="center" wrapText="1"/>
    </xf>
    <xf numFmtId="0" fontId="3" fillId="0" borderId="1" xfId="0" quotePrefix="1" applyFont="1" applyFill="1" applyBorder="1" applyAlignment="1">
      <alignment vertical="center" wrapText="1"/>
    </xf>
    <xf numFmtId="0" fontId="3" fillId="3" borderId="65" xfId="0" applyFont="1" applyFill="1" applyBorder="1" applyAlignment="1">
      <alignment horizontal="center" vertical="center"/>
    </xf>
    <xf numFmtId="0" fontId="3" fillId="0" borderId="1" xfId="1" applyFont="1" applyFill="1" applyBorder="1" applyAlignment="1">
      <alignment horizontal="center" vertical="center"/>
    </xf>
    <xf numFmtId="0" fontId="0" fillId="0" borderId="1" xfId="0" applyBorder="1">
      <alignment vertical="center"/>
    </xf>
    <xf numFmtId="0" fontId="3" fillId="0" borderId="65" xfId="0" applyFont="1" applyFill="1" applyBorder="1" applyAlignment="1">
      <alignment horizontal="left" vertical="center" shrinkToFit="1"/>
    </xf>
    <xf numFmtId="0" fontId="0" fillId="0" borderId="67" xfId="0" applyBorder="1">
      <alignment vertical="center"/>
    </xf>
    <xf numFmtId="0" fontId="0" fillId="0" borderId="65" xfId="0" applyFill="1" applyBorder="1" applyAlignment="1">
      <alignment horizontal="left" vertical="center"/>
    </xf>
    <xf numFmtId="0" fontId="0" fillId="0" borderId="1" xfId="0" applyFill="1" applyBorder="1">
      <alignment vertical="center"/>
    </xf>
    <xf numFmtId="0" fontId="0" fillId="0" borderId="1" xfId="0" applyFill="1" applyBorder="1" applyAlignment="1">
      <alignment vertical="center" wrapText="1"/>
    </xf>
    <xf numFmtId="0" fontId="0" fillId="0" borderId="68" xfId="0" applyFill="1" applyBorder="1" applyAlignment="1">
      <alignment vertical="center" wrapText="1"/>
    </xf>
    <xf numFmtId="0" fontId="0" fillId="0" borderId="65"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7" fillId="0" borderId="1" xfId="0" applyFont="1" applyBorder="1" applyAlignment="1">
      <alignment horizontal="center" vertical="center" wrapText="1"/>
    </xf>
    <xf numFmtId="0" fontId="0" fillId="0" borderId="68" xfId="0" applyBorder="1">
      <alignment vertical="center"/>
    </xf>
    <xf numFmtId="0" fontId="0" fillId="0" borderId="65" xfId="0" applyBorder="1">
      <alignment vertical="center"/>
    </xf>
    <xf numFmtId="0" fontId="5" fillId="0" borderId="69" xfId="0" applyFont="1" applyFill="1" applyBorder="1">
      <alignment vertical="center"/>
    </xf>
    <xf numFmtId="0" fontId="17" fillId="0" borderId="61" xfId="0" applyFont="1" applyFill="1" applyBorder="1" applyAlignment="1">
      <alignment horizontal="right" vertical="center" wrapText="1"/>
    </xf>
    <xf numFmtId="0" fontId="17" fillId="0" borderId="66" xfId="0" applyFont="1" applyFill="1" applyBorder="1" applyAlignment="1">
      <alignment horizontal="right" vertical="center" wrapText="1"/>
    </xf>
    <xf numFmtId="0" fontId="0" fillId="0" borderId="65" xfId="0" applyFill="1" applyBorder="1">
      <alignment vertical="center"/>
    </xf>
    <xf numFmtId="0" fontId="5" fillId="0" borderId="66" xfId="0" applyNumberFormat="1" applyFont="1" applyFill="1" applyBorder="1" applyAlignment="1">
      <alignment horizontal="right" vertical="center"/>
    </xf>
    <xf numFmtId="0" fontId="0" fillId="0" borderId="67" xfId="0" applyFill="1" applyBorder="1">
      <alignment vertical="center"/>
    </xf>
    <xf numFmtId="0" fontId="0" fillId="0" borderId="65" xfId="0" applyFill="1" applyBorder="1" applyAlignment="1">
      <alignment horizontal="center" vertical="center"/>
    </xf>
    <xf numFmtId="0" fontId="0" fillId="0" borderId="68" xfId="0" applyFill="1" applyBorder="1">
      <alignment vertical="center"/>
    </xf>
    <xf numFmtId="14" fontId="5" fillId="0" borderId="66" xfId="0" applyNumberFormat="1" applyFont="1" applyFill="1" applyBorder="1" applyAlignment="1">
      <alignment horizontal="right" vertical="center"/>
    </xf>
    <xf numFmtId="0" fontId="3" fillId="0" borderId="64" xfId="0" applyFont="1" applyFill="1" applyBorder="1" applyAlignment="1">
      <alignment horizontal="left" vertical="center"/>
    </xf>
    <xf numFmtId="49" fontId="5" fillId="0" borderId="66" xfId="0" applyNumberFormat="1" applyFont="1" applyFill="1" applyBorder="1" applyAlignment="1">
      <alignment horizontal="right" vertical="center"/>
    </xf>
    <xf numFmtId="0" fontId="17" fillId="0" borderId="1" xfId="0" applyFont="1" applyFill="1" applyBorder="1" applyAlignment="1">
      <alignment vertical="center" wrapText="1"/>
    </xf>
    <xf numFmtId="0" fontId="5" fillId="0" borderId="70" xfId="0" applyFont="1" applyFill="1" applyBorder="1" applyAlignment="1">
      <alignment horizontal="left" vertical="center"/>
    </xf>
    <xf numFmtId="0" fontId="5" fillId="0" borderId="71" xfId="0" applyFont="1" applyFill="1" applyBorder="1">
      <alignment vertical="center"/>
    </xf>
    <xf numFmtId="0" fontId="5" fillId="0" borderId="64" xfId="0" applyFont="1" applyFill="1" applyBorder="1">
      <alignment vertical="center"/>
    </xf>
    <xf numFmtId="0" fontId="5" fillId="0" borderId="73" xfId="0" applyFont="1" applyFill="1" applyBorder="1">
      <alignment vertical="center"/>
    </xf>
    <xf numFmtId="0" fontId="5" fillId="0" borderId="1" xfId="0" quotePrefix="1" applyFont="1" applyFill="1" applyBorder="1" applyAlignment="1">
      <alignment vertical="center" wrapText="1"/>
    </xf>
    <xf numFmtId="0" fontId="5" fillId="0" borderId="64" xfId="0" quotePrefix="1" applyFont="1" applyFill="1" applyBorder="1" applyAlignment="1">
      <alignment vertical="center" wrapText="1"/>
    </xf>
    <xf numFmtId="0" fontId="3" fillId="0" borderId="74"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1" xfId="0" applyFont="1" applyFill="1" applyBorder="1" applyAlignment="1">
      <alignment vertical="center" wrapText="1"/>
    </xf>
    <xf numFmtId="0" fontId="3" fillId="0" borderId="67" xfId="0" applyFont="1" applyFill="1" applyBorder="1" applyAlignment="1">
      <alignment vertical="center" wrapText="1"/>
    </xf>
    <xf numFmtId="0" fontId="3" fillId="0" borderId="71" xfId="0" applyFont="1" applyFill="1" applyBorder="1">
      <alignment vertical="center"/>
    </xf>
    <xf numFmtId="0" fontId="3" fillId="0" borderId="67" xfId="0" applyFont="1" applyFill="1" applyBorder="1">
      <alignment vertical="center"/>
    </xf>
    <xf numFmtId="0" fontId="5" fillId="0" borderId="68" xfId="0" applyFont="1" applyFill="1" applyBorder="1" applyAlignment="1">
      <alignment horizontal="left" vertical="center"/>
    </xf>
    <xf numFmtId="0" fontId="5" fillId="0" borderId="75" xfId="0" quotePrefix="1" applyFont="1" applyFill="1" applyBorder="1" applyAlignment="1">
      <alignment vertical="center" wrapText="1"/>
    </xf>
    <xf numFmtId="0" fontId="5" fillId="0" borderId="76" xfId="0" applyFont="1" applyFill="1" applyBorder="1">
      <alignment vertical="center"/>
    </xf>
    <xf numFmtId="0" fontId="0" fillId="0" borderId="76" xfId="0" applyFill="1" applyBorder="1">
      <alignment vertical="center"/>
    </xf>
    <xf numFmtId="0" fontId="17" fillId="0" borderId="77" xfId="0" applyFont="1" applyFill="1" applyBorder="1" applyAlignment="1">
      <alignment horizontal="left" vertical="center" wrapText="1"/>
    </xf>
    <xf numFmtId="0" fontId="0" fillId="0" borderId="78" xfId="0" applyFill="1" applyBorder="1">
      <alignment vertical="center"/>
    </xf>
    <xf numFmtId="0" fontId="17" fillId="0" borderId="77" xfId="0" applyFont="1" applyFill="1" applyBorder="1" applyAlignment="1">
      <alignment horizontal="right" vertical="center" wrapText="1"/>
    </xf>
    <xf numFmtId="14" fontId="5" fillId="0" borderId="79" xfId="0" applyNumberFormat="1" applyFont="1" applyFill="1" applyBorder="1" applyAlignment="1">
      <alignment horizontal="right" vertical="center"/>
    </xf>
    <xf numFmtId="0" fontId="0" fillId="0" borderId="80" xfId="0" applyFill="1" applyBorder="1">
      <alignment vertical="center"/>
    </xf>
    <xf numFmtId="0" fontId="3" fillId="0" borderId="78" xfId="0" applyFont="1" applyFill="1" applyBorder="1" applyAlignment="1">
      <alignment horizontal="left" vertical="center"/>
    </xf>
    <xf numFmtId="0" fontId="3" fillId="0" borderId="76" xfId="0" applyFont="1" applyFill="1" applyBorder="1" applyAlignment="1">
      <alignment vertical="center" wrapText="1"/>
    </xf>
    <xf numFmtId="0" fontId="3" fillId="0" borderId="81" xfId="0" applyFont="1" applyFill="1" applyBorder="1" applyAlignment="1">
      <alignment vertical="center" wrapText="1"/>
    </xf>
    <xf numFmtId="0" fontId="0" fillId="0" borderId="78" xfId="0" applyFill="1" applyBorder="1" applyAlignment="1">
      <alignment horizontal="center" vertical="center"/>
    </xf>
    <xf numFmtId="0" fontId="0" fillId="0" borderId="76" xfId="0" applyFill="1" applyBorder="1" applyAlignment="1">
      <alignment horizontal="center" vertical="center"/>
    </xf>
    <xf numFmtId="0" fontId="0" fillId="0" borderId="76" xfId="0" applyFill="1" applyBorder="1" applyAlignment="1">
      <alignment vertical="center" wrapText="1"/>
    </xf>
    <xf numFmtId="0" fontId="0" fillId="0" borderId="81" xfId="0" applyFill="1" applyBorder="1">
      <alignment vertical="center"/>
    </xf>
    <xf numFmtId="0" fontId="3" fillId="0" borderId="58" xfId="0" applyFont="1" applyFill="1" applyBorder="1">
      <alignment vertical="center"/>
    </xf>
    <xf numFmtId="0" fontId="3" fillId="0" borderId="59" xfId="0" applyFont="1" applyFill="1" applyBorder="1" applyAlignment="1">
      <alignment vertical="center" shrinkToFit="1"/>
    </xf>
    <xf numFmtId="0" fontId="3" fillId="0" borderId="63" xfId="0" applyFont="1" applyFill="1" applyBorder="1" applyAlignment="1">
      <alignment horizontal="left" vertical="center"/>
    </xf>
    <xf numFmtId="0" fontId="3" fillId="0" borderId="60" xfId="0" applyFont="1" applyFill="1" applyBorder="1" applyAlignment="1">
      <alignment horizontal="left" vertical="center"/>
    </xf>
    <xf numFmtId="176" fontId="3" fillId="0" borderId="58" xfId="0" applyNumberFormat="1" applyFont="1" applyFill="1" applyBorder="1" applyAlignment="1">
      <alignment horizontal="left" vertical="center"/>
    </xf>
    <xf numFmtId="0" fontId="3" fillId="0" borderId="59" xfId="0" applyFont="1" applyFill="1" applyBorder="1">
      <alignment vertical="center"/>
    </xf>
    <xf numFmtId="0" fontId="3" fillId="0" borderId="61" xfId="0" applyNumberFormat="1" applyFont="1" applyFill="1" applyBorder="1" applyAlignment="1">
      <alignment horizontal="right" vertical="center"/>
    </xf>
    <xf numFmtId="0" fontId="3" fillId="0" borderId="62" xfId="0" applyFont="1" applyFill="1" applyBorder="1" applyAlignment="1">
      <alignment horizontal="left" vertical="center" wrapText="1"/>
    </xf>
    <xf numFmtId="0" fontId="3" fillId="0" borderId="63" xfId="0" applyFont="1" applyFill="1" applyBorder="1" applyAlignment="1">
      <alignment vertical="center" wrapText="1"/>
    </xf>
    <xf numFmtId="0" fontId="3" fillId="0" borderId="58" xfId="1" applyFont="1" applyFill="1" applyBorder="1" applyAlignment="1">
      <alignment vertical="center" wrapText="1"/>
    </xf>
    <xf numFmtId="0" fontId="3" fillId="0" borderId="63" xfId="0" applyFont="1" applyFill="1" applyBorder="1" applyAlignment="1">
      <alignment horizontal="left" vertical="center" wrapText="1"/>
    </xf>
    <xf numFmtId="0" fontId="3" fillId="0" borderId="0" xfId="0" applyFont="1" applyFill="1">
      <alignment vertical="center"/>
    </xf>
    <xf numFmtId="0" fontId="3" fillId="0" borderId="64" xfId="0" applyFont="1" applyFill="1" applyBorder="1" applyAlignment="1">
      <alignment vertical="center" shrinkToFit="1"/>
    </xf>
    <xf numFmtId="0" fontId="3" fillId="0" borderId="68" xfId="0" applyFont="1" applyFill="1" applyBorder="1" applyAlignment="1">
      <alignment horizontal="left" vertical="center"/>
    </xf>
    <xf numFmtId="176" fontId="3" fillId="0" borderId="1" xfId="0" applyNumberFormat="1" applyFont="1" applyFill="1" applyBorder="1" applyAlignment="1">
      <alignment horizontal="left" vertical="center"/>
    </xf>
    <xf numFmtId="0" fontId="3" fillId="0" borderId="64" xfId="0" applyFont="1" applyFill="1" applyBorder="1">
      <alignment vertical="center"/>
    </xf>
    <xf numFmtId="0" fontId="3" fillId="0" borderId="66" xfId="0" applyNumberFormat="1" applyFont="1" applyFill="1" applyBorder="1" applyAlignment="1">
      <alignment horizontal="right" vertical="center"/>
    </xf>
    <xf numFmtId="0" fontId="3" fillId="0" borderId="67" xfId="0" applyFont="1" applyFill="1" applyBorder="1" applyAlignment="1">
      <alignment horizontal="left" vertical="center" wrapText="1"/>
    </xf>
    <xf numFmtId="0" fontId="3" fillId="0" borderId="1" xfId="1" applyFont="1" applyFill="1" applyBorder="1" applyAlignment="1">
      <alignment vertical="center" wrapText="1"/>
    </xf>
    <xf numFmtId="0" fontId="3" fillId="0" borderId="68" xfId="0" applyFont="1" applyFill="1" applyBorder="1" applyAlignment="1">
      <alignment horizontal="left" vertical="center" wrapText="1"/>
    </xf>
    <xf numFmtId="0" fontId="3" fillId="0" borderId="2" xfId="0" applyFont="1" applyFill="1" applyBorder="1" applyAlignment="1">
      <alignment vertical="center" shrinkToFit="1"/>
    </xf>
    <xf numFmtId="0" fontId="3" fillId="0" borderId="83" xfId="0" applyFont="1" applyFill="1" applyBorder="1" applyAlignment="1">
      <alignment vertical="center" shrinkToFit="1"/>
    </xf>
    <xf numFmtId="0" fontId="3" fillId="0" borderId="82" xfId="0" applyFont="1" applyFill="1" applyBorder="1" applyAlignment="1">
      <alignment horizontal="left" vertical="center" shrinkToFit="1"/>
    </xf>
    <xf numFmtId="0" fontId="3" fillId="0" borderId="84" xfId="0" applyFont="1" applyFill="1" applyBorder="1" applyAlignment="1">
      <alignment horizontal="left" vertical="center" shrinkToFit="1"/>
    </xf>
    <xf numFmtId="176" fontId="3" fillId="0" borderId="2" xfId="0" applyNumberFormat="1" applyFont="1" applyFill="1" applyBorder="1" applyAlignment="1">
      <alignment horizontal="left" vertical="center" shrinkToFit="1"/>
    </xf>
    <xf numFmtId="0" fontId="3" fillId="0" borderId="85" xfId="0" applyNumberFormat="1" applyFont="1" applyFill="1" applyBorder="1" applyAlignment="1">
      <alignment horizontal="right" vertical="center" shrinkToFit="1"/>
    </xf>
    <xf numFmtId="0" fontId="3" fillId="0" borderId="86" xfId="0" applyFont="1" applyFill="1" applyBorder="1" applyAlignment="1">
      <alignment horizontal="left" vertical="center" wrapText="1" shrinkToFit="1"/>
    </xf>
    <xf numFmtId="0" fontId="3" fillId="0" borderId="82" xfId="0" applyFont="1" applyFill="1" applyBorder="1" applyAlignment="1">
      <alignment vertical="center" wrapText="1" shrinkToFit="1"/>
    </xf>
    <xf numFmtId="0" fontId="3" fillId="0" borderId="2" xfId="1" applyFont="1" applyFill="1" applyBorder="1" applyAlignment="1">
      <alignment vertical="center" wrapText="1" shrinkToFit="1"/>
    </xf>
    <xf numFmtId="0" fontId="3" fillId="0" borderId="82" xfId="0" applyFont="1" applyFill="1" applyBorder="1" applyAlignment="1">
      <alignment horizontal="left" vertical="center" wrapText="1" shrinkToFit="1"/>
    </xf>
    <xf numFmtId="0" fontId="3" fillId="0" borderId="0" xfId="0" applyFont="1" applyFill="1" applyAlignment="1">
      <alignment vertical="center" shrinkToFit="1"/>
    </xf>
    <xf numFmtId="0" fontId="3" fillId="0" borderId="1" xfId="0" applyFont="1" applyFill="1" applyBorder="1" applyAlignment="1">
      <alignment vertical="center" shrinkToFit="1"/>
    </xf>
    <xf numFmtId="0" fontId="3" fillId="0" borderId="68" xfId="0" applyFont="1" applyFill="1" applyBorder="1" applyAlignment="1">
      <alignment horizontal="left" vertical="center" shrinkToFit="1"/>
    </xf>
    <xf numFmtId="176" fontId="3" fillId="0" borderId="1" xfId="0" applyNumberFormat="1" applyFont="1" applyFill="1" applyBorder="1" applyAlignment="1">
      <alignment horizontal="left" vertical="center" shrinkToFit="1"/>
    </xf>
    <xf numFmtId="0" fontId="3" fillId="0" borderId="66" xfId="0" applyNumberFormat="1" applyFont="1" applyFill="1" applyBorder="1" applyAlignment="1">
      <alignment horizontal="right" vertical="center" shrinkToFit="1"/>
    </xf>
    <xf numFmtId="0" fontId="3" fillId="0" borderId="67" xfId="0" applyFont="1" applyFill="1" applyBorder="1" applyAlignment="1">
      <alignment horizontal="left" vertical="center" wrapText="1" shrinkToFit="1"/>
    </xf>
    <xf numFmtId="0" fontId="3" fillId="0" borderId="68"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0" borderId="68" xfId="0" applyFont="1" applyFill="1" applyBorder="1" applyAlignment="1">
      <alignment horizontal="left" vertical="center" wrapText="1" shrinkToFit="1"/>
    </xf>
    <xf numFmtId="0" fontId="21" fillId="0" borderId="64" xfId="0" applyFont="1" applyFill="1" applyBorder="1" applyAlignment="1">
      <alignment vertical="center" wrapText="1"/>
    </xf>
    <xf numFmtId="0" fontId="3" fillId="0" borderId="1" xfId="1" applyFont="1" applyFill="1" applyBorder="1" applyAlignment="1">
      <alignment vertical="center" wrapText="1" shrinkToFit="1"/>
    </xf>
    <xf numFmtId="0" fontId="3" fillId="0" borderId="64" xfId="0" applyFont="1" applyFill="1" applyBorder="1" applyAlignment="1">
      <alignment vertical="center" wrapText="1" shrinkToFit="1"/>
    </xf>
    <xf numFmtId="0" fontId="3" fillId="0" borderId="69" xfId="0" applyFont="1" applyFill="1" applyBorder="1" applyAlignment="1">
      <alignment vertical="center" shrinkToFit="1"/>
    </xf>
    <xf numFmtId="0" fontId="3" fillId="0" borderId="87" xfId="0" applyFont="1" applyFill="1" applyBorder="1" applyAlignment="1">
      <alignment vertical="center" shrinkToFit="1"/>
    </xf>
    <xf numFmtId="0" fontId="3" fillId="0" borderId="70" xfId="0" applyFont="1" applyFill="1" applyBorder="1" applyAlignment="1">
      <alignment horizontal="left" vertical="center" shrinkToFit="1"/>
    </xf>
    <xf numFmtId="0" fontId="3" fillId="0" borderId="74" xfId="0" applyFont="1" applyFill="1" applyBorder="1" applyAlignment="1">
      <alignment horizontal="left" vertical="center" shrinkToFit="1"/>
    </xf>
    <xf numFmtId="176" fontId="3" fillId="0" borderId="69" xfId="0" applyNumberFormat="1" applyFont="1" applyFill="1" applyBorder="1" applyAlignment="1">
      <alignment horizontal="left" vertical="center" shrinkToFit="1"/>
    </xf>
    <xf numFmtId="0" fontId="3" fillId="0" borderId="72" xfId="0" applyNumberFormat="1" applyFont="1" applyFill="1" applyBorder="1" applyAlignment="1">
      <alignment horizontal="right" vertical="center" shrinkToFit="1"/>
    </xf>
    <xf numFmtId="0" fontId="3" fillId="0" borderId="70" xfId="0" applyFont="1" applyFill="1" applyBorder="1" applyAlignment="1">
      <alignment vertical="center" wrapText="1" shrinkToFit="1"/>
    </xf>
    <xf numFmtId="0" fontId="3" fillId="0" borderId="69" xfId="0" applyFont="1" applyFill="1" applyBorder="1" applyAlignment="1">
      <alignment vertical="center" wrapText="1" shrinkToFit="1"/>
    </xf>
    <xf numFmtId="14" fontId="3" fillId="0" borderId="67" xfId="0" applyNumberFormat="1" applyFont="1" applyFill="1" applyBorder="1" applyAlignment="1">
      <alignment horizontal="left" vertical="center" wrapText="1" shrinkToFit="1"/>
    </xf>
    <xf numFmtId="14" fontId="3" fillId="0" borderId="68" xfId="0" applyNumberFormat="1" applyFont="1" applyFill="1" applyBorder="1" applyAlignment="1">
      <alignment horizontal="left" vertical="center" wrapText="1" shrinkToFit="1"/>
    </xf>
    <xf numFmtId="0" fontId="3" fillId="0" borderId="76" xfId="0" applyFont="1" applyFill="1" applyBorder="1" applyAlignment="1">
      <alignment vertical="center" shrinkToFit="1"/>
    </xf>
    <xf numFmtId="0" fontId="3" fillId="0" borderId="77" xfId="0" applyFont="1" applyFill="1" applyBorder="1" applyAlignment="1">
      <alignment vertical="center" shrinkToFit="1"/>
    </xf>
    <xf numFmtId="0" fontId="3" fillId="0" borderId="81" xfId="0" applyFont="1" applyFill="1" applyBorder="1" applyAlignment="1">
      <alignment horizontal="left" vertical="center" shrinkToFit="1"/>
    </xf>
    <xf numFmtId="0" fontId="3" fillId="0" borderId="78" xfId="0" applyFont="1" applyFill="1" applyBorder="1" applyAlignment="1">
      <alignment horizontal="left" vertical="center" shrinkToFit="1"/>
    </xf>
    <xf numFmtId="176" fontId="3" fillId="0" borderId="76" xfId="0" applyNumberFormat="1" applyFont="1" applyFill="1" applyBorder="1" applyAlignment="1">
      <alignment horizontal="left" vertical="center" shrinkToFit="1"/>
    </xf>
    <xf numFmtId="14" fontId="3" fillId="0" borderId="80" xfId="0" applyNumberFormat="1" applyFont="1" applyFill="1" applyBorder="1" applyAlignment="1">
      <alignment horizontal="left" vertical="center" wrapText="1" shrinkToFit="1"/>
    </xf>
    <xf numFmtId="0" fontId="3" fillId="0" borderId="81" xfId="0" applyFont="1" applyFill="1" applyBorder="1" applyAlignment="1">
      <alignment vertical="center" wrapText="1" shrinkToFit="1"/>
    </xf>
    <xf numFmtId="0" fontId="3" fillId="0" borderId="76" xfId="0" applyFont="1" applyFill="1" applyBorder="1" applyAlignment="1">
      <alignment vertical="center" wrapText="1" shrinkToFit="1"/>
    </xf>
    <xf numFmtId="14" fontId="3" fillId="0" borderId="81" xfId="0" applyNumberFormat="1" applyFont="1" applyFill="1" applyBorder="1" applyAlignment="1">
      <alignment horizontal="left" vertical="center" wrapText="1" shrinkToFit="1"/>
    </xf>
    <xf numFmtId="0" fontId="5" fillId="0" borderId="2" xfId="0" applyFont="1" applyFill="1" applyBorder="1">
      <alignment vertical="center"/>
    </xf>
    <xf numFmtId="0" fontId="5" fillId="0" borderId="83" xfId="0" applyFont="1" applyFill="1" applyBorder="1" applyAlignment="1">
      <alignment vertical="center" wrapText="1"/>
    </xf>
    <xf numFmtId="0" fontId="5" fillId="0" borderId="88" xfId="0" applyFont="1" applyFill="1" applyBorder="1" applyAlignment="1">
      <alignment horizontal="left" vertical="center"/>
    </xf>
    <xf numFmtId="0" fontId="5" fillId="0" borderId="83" xfId="0" applyFont="1" applyFill="1" applyBorder="1" applyAlignment="1">
      <alignment horizontal="left" vertical="center"/>
    </xf>
    <xf numFmtId="0" fontId="5" fillId="0" borderId="83" xfId="0" applyFont="1" applyFill="1" applyBorder="1">
      <alignment vertical="center"/>
    </xf>
    <xf numFmtId="0" fontId="5" fillId="0" borderId="85" xfId="0" applyFont="1" applyFill="1" applyBorder="1" applyAlignment="1">
      <alignment horizontal="right" vertical="center"/>
    </xf>
    <xf numFmtId="0" fontId="3" fillId="0" borderId="86" xfId="0" applyFont="1" applyFill="1" applyBorder="1">
      <alignment vertical="center"/>
    </xf>
    <xf numFmtId="0" fontId="5" fillId="0" borderId="89" xfId="0" applyFont="1" applyFill="1" applyBorder="1" applyAlignment="1">
      <alignment horizontal="center" vertical="center"/>
    </xf>
    <xf numFmtId="0" fontId="3" fillId="0" borderId="83" xfId="0" applyFont="1" applyFill="1" applyBorder="1" applyAlignment="1">
      <alignment vertical="center" wrapText="1"/>
    </xf>
    <xf numFmtId="0" fontId="3" fillId="0" borderId="8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3" xfId="0" applyFont="1" applyFill="1" applyBorder="1">
      <alignment vertical="center"/>
    </xf>
    <xf numFmtId="0" fontId="5" fillId="0" borderId="64" xfId="0" applyFont="1" applyFill="1" applyBorder="1" applyAlignment="1">
      <alignment vertical="center" wrapText="1"/>
    </xf>
    <xf numFmtId="0" fontId="5" fillId="0" borderId="90" xfId="0" applyFont="1" applyFill="1" applyBorder="1" applyAlignment="1">
      <alignment horizontal="left" vertical="center"/>
    </xf>
    <xf numFmtId="0" fontId="5" fillId="0" borderId="75" xfId="0" applyFont="1" applyFill="1" applyBorder="1" applyAlignment="1">
      <alignment horizontal="center" vertical="center"/>
    </xf>
    <xf numFmtId="0" fontId="3" fillId="0" borderId="64" xfId="1" applyFont="1" applyFill="1" applyBorder="1" applyAlignment="1">
      <alignment vertical="center" wrapText="1"/>
    </xf>
    <xf numFmtId="0" fontId="3" fillId="0" borderId="65" xfId="1" applyFont="1" applyFill="1" applyBorder="1" applyAlignment="1">
      <alignment horizontal="center" vertical="center"/>
    </xf>
    <xf numFmtId="0" fontId="3" fillId="0" borderId="71" xfId="1" applyFont="1" applyFill="1" applyBorder="1" applyAlignment="1">
      <alignment horizontal="center" vertical="center"/>
    </xf>
    <xf numFmtId="0" fontId="3" fillId="0" borderId="71" xfId="1" applyFont="1" applyFill="1" applyBorder="1">
      <alignment vertical="center"/>
    </xf>
    <xf numFmtId="0" fontId="5" fillId="0" borderId="2" xfId="0" applyFont="1" applyFill="1" applyBorder="1" applyAlignment="1">
      <alignment vertical="center" wrapText="1"/>
    </xf>
    <xf numFmtId="0" fontId="5" fillId="0" borderId="91" xfId="0" applyFont="1" applyFill="1" applyBorder="1">
      <alignment vertical="center"/>
    </xf>
    <xf numFmtId="0" fontId="5" fillId="0" borderId="1" xfId="0" applyFont="1" applyFill="1" applyBorder="1" applyAlignment="1">
      <alignment vertical="center" wrapText="1"/>
    </xf>
    <xf numFmtId="0" fontId="3" fillId="0" borderId="66" xfId="0" applyFont="1" applyFill="1" applyBorder="1" applyAlignment="1">
      <alignment horizontal="right" vertical="center"/>
    </xf>
    <xf numFmtId="0" fontId="3" fillId="0" borderId="71" xfId="0" applyFont="1" applyFill="1" applyBorder="1" applyAlignment="1">
      <alignment horizontal="center" vertical="center"/>
    </xf>
    <xf numFmtId="49" fontId="3" fillId="0" borderId="66" xfId="0" applyNumberFormat="1" applyFont="1" applyFill="1" applyBorder="1" applyAlignment="1">
      <alignment horizontal="right" vertical="center"/>
    </xf>
    <xf numFmtId="0" fontId="5" fillId="0" borderId="65" xfId="0" applyFont="1" applyFill="1" applyBorder="1" applyAlignment="1">
      <alignment horizontal="left" vertical="center"/>
    </xf>
    <xf numFmtId="0" fontId="5" fillId="0" borderId="71" xfId="0" applyFont="1" applyFill="1" applyBorder="1" applyAlignment="1">
      <alignment horizontal="center" vertical="center"/>
    </xf>
    <xf numFmtId="0" fontId="5" fillId="0" borderId="86" xfId="0" applyFont="1" applyFill="1" applyBorder="1">
      <alignment vertical="center"/>
    </xf>
    <xf numFmtId="0" fontId="3" fillId="0" borderId="2" xfId="0" applyFont="1" applyFill="1" applyBorder="1" applyAlignment="1">
      <alignment vertical="center" wrapText="1"/>
    </xf>
    <xf numFmtId="0" fontId="3" fillId="0" borderId="84" xfId="0" applyFont="1" applyFill="1" applyBorder="1" applyAlignment="1">
      <alignment horizontal="left" vertical="center"/>
    </xf>
    <xf numFmtId="0" fontId="3" fillId="0" borderId="85" xfId="0" applyFont="1" applyFill="1" applyBorder="1" applyAlignment="1">
      <alignment horizontal="right" vertical="center"/>
    </xf>
    <xf numFmtId="0" fontId="5" fillId="0" borderId="67" xfId="0" applyFont="1" applyFill="1" applyBorder="1" applyAlignment="1">
      <alignment vertical="center" wrapText="1"/>
    </xf>
    <xf numFmtId="0" fontId="3" fillId="0" borderId="91" xfId="0" applyFont="1" applyFill="1" applyBorder="1" applyAlignment="1">
      <alignment horizontal="center" vertical="center"/>
    </xf>
    <xf numFmtId="0" fontId="3" fillId="0" borderId="84" xfId="0" applyFont="1" applyFill="1" applyBorder="1" applyAlignment="1">
      <alignment horizontal="center" vertical="center" shrinkToFit="1"/>
    </xf>
    <xf numFmtId="0" fontId="3" fillId="4" borderId="2" xfId="0" applyFont="1" applyFill="1" applyBorder="1" applyAlignment="1">
      <alignment horizontal="center" vertical="center"/>
    </xf>
    <xf numFmtId="0" fontId="5" fillId="0" borderId="71" xfId="0" applyFont="1" applyFill="1" applyBorder="1" applyAlignment="1">
      <alignment vertical="center" wrapText="1"/>
    </xf>
    <xf numFmtId="0" fontId="3" fillId="0" borderId="86" xfId="0" applyFont="1" applyFill="1" applyBorder="1" applyAlignment="1">
      <alignment vertical="center" wrapText="1"/>
    </xf>
    <xf numFmtId="0" fontId="3" fillId="4" borderId="1" xfId="0" applyFont="1" applyFill="1" applyBorder="1" applyAlignment="1">
      <alignment horizontal="center" vertical="center"/>
    </xf>
    <xf numFmtId="0" fontId="5" fillId="0" borderId="91" xfId="0" applyFont="1" applyFill="1" applyBorder="1" applyAlignment="1">
      <alignment vertical="center" wrapText="1"/>
    </xf>
    <xf numFmtId="0" fontId="3" fillId="0" borderId="65" xfId="0" applyFont="1" applyFill="1" applyBorder="1" applyAlignment="1">
      <alignment horizontal="center" vertical="center" shrinkToFit="1"/>
    </xf>
    <xf numFmtId="0" fontId="3" fillId="4" borderId="69" xfId="0" applyFont="1" applyFill="1" applyBorder="1" applyAlignment="1">
      <alignment horizontal="center" vertical="center"/>
    </xf>
    <xf numFmtId="0" fontId="3" fillId="0" borderId="92" xfId="0" applyFont="1" applyFill="1" applyBorder="1" applyAlignment="1">
      <alignment vertical="center" wrapText="1"/>
    </xf>
    <xf numFmtId="0" fontId="3" fillId="0" borderId="93" xfId="0" applyFont="1" applyFill="1" applyBorder="1" applyAlignment="1">
      <alignment vertical="center" wrapText="1"/>
    </xf>
    <xf numFmtId="0" fontId="3" fillId="0" borderId="87" xfId="0" applyFont="1" applyFill="1" applyBorder="1" applyAlignment="1">
      <alignment vertical="center" wrapText="1"/>
    </xf>
    <xf numFmtId="0" fontId="5" fillId="0" borderId="69" xfId="0" applyFont="1" applyFill="1" applyBorder="1" applyAlignment="1">
      <alignment vertical="center" wrapText="1"/>
    </xf>
    <xf numFmtId="14" fontId="5" fillId="0" borderId="72" xfId="0" applyNumberFormat="1" applyFont="1" applyFill="1" applyBorder="1" applyAlignment="1">
      <alignment horizontal="right" vertical="center"/>
    </xf>
    <xf numFmtId="0" fontId="5" fillId="0" borderId="93" xfId="0" applyFont="1" applyFill="1" applyBorder="1" applyAlignment="1">
      <alignment horizontal="center" vertical="center" wrapText="1"/>
    </xf>
    <xf numFmtId="0" fontId="5" fillId="0" borderId="94" xfId="0" applyFont="1" applyFill="1" applyBorder="1">
      <alignment vertical="center"/>
    </xf>
    <xf numFmtId="0" fontId="5" fillId="0" borderId="94" xfId="0" applyFont="1" applyFill="1" applyBorder="1" applyAlignment="1">
      <alignment vertical="center" wrapText="1"/>
    </xf>
    <xf numFmtId="0" fontId="5" fillId="0" borderId="95" xfId="0" applyFont="1" applyFill="1" applyBorder="1" applyAlignment="1">
      <alignment horizontal="left" vertical="center"/>
    </xf>
    <xf numFmtId="0" fontId="5" fillId="0" borderId="78" xfId="0" applyFont="1" applyFill="1" applyBorder="1" applyAlignment="1">
      <alignment horizontal="left" vertical="center"/>
    </xf>
    <xf numFmtId="0" fontId="5" fillId="0" borderId="77" xfId="0" applyFont="1" applyFill="1" applyBorder="1" applyAlignment="1">
      <alignment horizontal="left" vertical="center"/>
    </xf>
    <xf numFmtId="0" fontId="5" fillId="0" borderId="77" xfId="0" applyFont="1" applyFill="1" applyBorder="1">
      <alignment vertical="center"/>
    </xf>
    <xf numFmtId="14" fontId="5" fillId="0" borderId="96" xfId="0" applyNumberFormat="1" applyFont="1" applyFill="1" applyBorder="1" applyAlignment="1">
      <alignment horizontal="right" vertical="center"/>
    </xf>
    <xf numFmtId="0" fontId="3" fillId="0" borderId="97" xfId="0" applyFont="1" applyFill="1" applyBorder="1" applyAlignment="1">
      <alignment vertical="center" wrapText="1"/>
    </xf>
    <xf numFmtId="0" fontId="5" fillId="0" borderId="98" xfId="0" applyFont="1" applyFill="1" applyBorder="1" applyAlignment="1">
      <alignment horizontal="center" vertical="center"/>
    </xf>
    <xf numFmtId="0" fontId="3" fillId="0" borderId="95" xfId="0" applyFont="1" applyFill="1" applyBorder="1">
      <alignment vertical="center"/>
    </xf>
    <xf numFmtId="0" fontId="3" fillId="0" borderId="95" xfId="0" applyFont="1" applyFill="1" applyBorder="1" applyAlignment="1">
      <alignment vertical="center" wrapText="1"/>
    </xf>
    <xf numFmtId="0" fontId="3" fillId="0" borderId="78" xfId="0" applyFont="1" applyFill="1" applyBorder="1" applyAlignment="1">
      <alignment horizontal="center" vertical="center"/>
    </xf>
    <xf numFmtId="0" fontId="3" fillId="0" borderId="76" xfId="0" applyFont="1" applyFill="1" applyBorder="1" applyAlignment="1">
      <alignment horizontal="center" vertical="center"/>
    </xf>
    <xf numFmtId="0" fontId="3" fillId="4" borderId="76" xfId="0" applyFont="1" applyFill="1" applyBorder="1" applyAlignment="1">
      <alignment horizontal="center" vertical="center"/>
    </xf>
    <xf numFmtId="0" fontId="5" fillId="0" borderId="99" xfId="0" applyFont="1" applyFill="1" applyBorder="1" applyAlignment="1">
      <alignment vertical="center" wrapText="1"/>
    </xf>
    <xf numFmtId="0" fontId="3" fillId="0" borderId="68" xfId="0" applyFont="1" applyFill="1" applyBorder="1">
      <alignment vertical="center"/>
    </xf>
    <xf numFmtId="0" fontId="3" fillId="0" borderId="64" xfId="0" applyFont="1" applyFill="1" applyBorder="1" applyAlignment="1">
      <alignment horizontal="center" vertical="center"/>
    </xf>
    <xf numFmtId="0" fontId="3" fillId="0" borderId="68" xfId="1" applyFont="1" applyFill="1" applyBorder="1">
      <alignment vertical="center"/>
    </xf>
    <xf numFmtId="0" fontId="3" fillId="0" borderId="2" xfId="0" applyFont="1" applyFill="1" applyBorder="1">
      <alignment vertical="center"/>
    </xf>
    <xf numFmtId="0" fontId="3" fillId="0" borderId="65" xfId="0" applyFont="1" applyFill="1" applyBorder="1">
      <alignment vertical="center"/>
    </xf>
    <xf numFmtId="0" fontId="5" fillId="0" borderId="84" xfId="0" applyFont="1" applyFill="1" applyBorder="1">
      <alignment vertical="center"/>
    </xf>
    <xf numFmtId="0" fontId="5" fillId="0" borderId="86" xfId="0" applyFont="1" applyFill="1" applyBorder="1" applyAlignment="1">
      <alignment vertical="center" wrapText="1"/>
    </xf>
    <xf numFmtId="0" fontId="5" fillId="0" borderId="68" xfId="0" applyFont="1" applyFill="1" applyBorder="1" applyAlignment="1">
      <alignment vertical="center" wrapText="1"/>
    </xf>
    <xf numFmtId="0" fontId="5" fillId="0" borderId="74" xfId="0" applyFont="1" applyFill="1" applyBorder="1">
      <alignment vertical="center"/>
    </xf>
    <xf numFmtId="0" fontId="5" fillId="0" borderId="92" xfId="0" applyFont="1" applyFill="1" applyBorder="1">
      <alignment vertical="center"/>
    </xf>
    <xf numFmtId="0" fontId="5" fillId="0" borderId="74" xfId="0" applyFont="1" applyFill="1" applyBorder="1" applyAlignment="1">
      <alignment vertical="center" wrapText="1"/>
    </xf>
    <xf numFmtId="0" fontId="3" fillId="0" borderId="70" xfId="0" applyFont="1" applyFill="1" applyBorder="1" applyAlignment="1">
      <alignment vertical="center" wrapText="1"/>
    </xf>
    <xf numFmtId="0" fontId="5" fillId="0" borderId="78" xfId="0" applyFont="1" applyFill="1" applyBorder="1">
      <alignment vertical="center"/>
    </xf>
    <xf numFmtId="0" fontId="5" fillId="0" borderId="80" xfId="0" applyFont="1" applyFill="1" applyBorder="1">
      <alignment vertical="center"/>
    </xf>
    <xf numFmtId="0" fontId="3" fillId="0" borderId="77" xfId="0" applyFont="1" applyFill="1" applyBorder="1">
      <alignment vertical="center"/>
    </xf>
    <xf numFmtId="0" fontId="5" fillId="0" borderId="81" xfId="0" applyFont="1" applyFill="1" applyBorder="1" applyAlignment="1">
      <alignment vertical="center" wrapText="1"/>
    </xf>
    <xf numFmtId="0" fontId="5" fillId="0" borderId="100" xfId="0" applyFont="1" applyFill="1" applyBorder="1" applyAlignment="1">
      <alignment vertical="center" wrapText="1"/>
    </xf>
    <xf numFmtId="0" fontId="5" fillId="0" borderId="90" xfId="0" applyFont="1" applyFill="1" applyBorder="1">
      <alignment vertical="center"/>
    </xf>
    <xf numFmtId="0" fontId="5" fillId="0" borderId="88" xfId="0" applyFont="1" applyFill="1" applyBorder="1">
      <alignment vertical="center"/>
    </xf>
    <xf numFmtId="0" fontId="3" fillId="0" borderId="68" xfId="1" applyFont="1" applyFill="1" applyBorder="1" applyAlignment="1">
      <alignment vertical="center" wrapText="1"/>
    </xf>
    <xf numFmtId="0" fontId="5" fillId="0" borderId="82" xfId="0" applyFont="1" applyFill="1" applyBorder="1" applyAlignment="1">
      <alignment vertical="center" wrapText="1"/>
    </xf>
    <xf numFmtId="0" fontId="3" fillId="0" borderId="84" xfId="0" applyFont="1" applyFill="1" applyBorder="1">
      <alignment vertical="center"/>
    </xf>
    <xf numFmtId="0" fontId="5" fillId="0" borderId="68" xfId="0" quotePrefix="1" applyFont="1" applyFill="1" applyBorder="1" applyAlignment="1">
      <alignment vertical="center" wrapText="1"/>
    </xf>
    <xf numFmtId="0" fontId="5" fillId="0" borderId="67" xfId="0" quotePrefix="1" applyFont="1" applyFill="1" applyBorder="1" applyAlignment="1">
      <alignment vertical="center" wrapText="1"/>
    </xf>
    <xf numFmtId="0" fontId="5" fillId="0" borderId="92" xfId="0" applyFont="1" applyFill="1" applyBorder="1" applyAlignment="1">
      <alignment vertical="center" wrapText="1"/>
    </xf>
    <xf numFmtId="0" fontId="3" fillId="0" borderId="58"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2" xfId="0" applyFont="1" applyFill="1" applyBorder="1" applyAlignment="1">
      <alignment horizontal="right" vertical="center" shrinkToFit="1"/>
    </xf>
    <xf numFmtId="0" fontId="3" fillId="0" borderId="85" xfId="0"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66" xfId="0" applyFont="1" applyFill="1" applyBorder="1" applyAlignment="1">
      <alignment horizontal="right" vertical="center" shrinkToFit="1"/>
    </xf>
    <xf numFmtId="0" fontId="3" fillId="0" borderId="69" xfId="0" applyFont="1" applyFill="1" applyBorder="1" applyAlignment="1">
      <alignment horizontal="right" vertical="center" shrinkToFit="1"/>
    </xf>
    <xf numFmtId="0" fontId="3" fillId="0" borderId="72" xfId="0" applyFont="1" applyFill="1" applyBorder="1" applyAlignment="1">
      <alignment horizontal="right" vertical="center" shrinkToFit="1"/>
    </xf>
    <xf numFmtId="0" fontId="3" fillId="0" borderId="67" xfId="0" applyFont="1" applyFill="1" applyBorder="1" applyAlignment="1">
      <alignment vertical="center" wrapText="1" shrinkToFit="1"/>
    </xf>
    <xf numFmtId="14" fontId="3" fillId="0" borderId="66" xfId="0" applyNumberFormat="1" applyFont="1" applyFill="1" applyBorder="1" applyAlignment="1">
      <alignment horizontal="right" vertical="center" shrinkToFit="1"/>
    </xf>
    <xf numFmtId="0" fontId="3" fillId="0" borderId="76" xfId="0" applyFont="1" applyFill="1" applyBorder="1" applyAlignment="1">
      <alignment horizontal="right" vertical="center" shrinkToFit="1"/>
    </xf>
    <xf numFmtId="14" fontId="3" fillId="0" borderId="79" xfId="0" applyNumberFormat="1" applyFont="1" applyFill="1" applyBorder="1" applyAlignment="1">
      <alignment horizontal="right" vertical="center" shrinkToFit="1"/>
    </xf>
    <xf numFmtId="0" fontId="5" fillId="0" borderId="1" xfId="0" applyFont="1" applyFill="1" applyBorder="1" applyAlignment="1">
      <alignment horizontal="right" vertical="center"/>
    </xf>
    <xf numFmtId="0" fontId="5" fillId="0" borderId="59" xfId="0" applyFont="1" applyFill="1" applyBorder="1" applyAlignment="1">
      <alignment vertical="center" wrapText="1"/>
    </xf>
    <xf numFmtId="0" fontId="5" fillId="0" borderId="101" xfId="0" applyFont="1" applyFill="1" applyBorder="1" applyAlignment="1">
      <alignment horizontal="left" vertical="center"/>
    </xf>
    <xf numFmtId="0" fontId="5" fillId="0" borderId="59" xfId="0" applyFont="1" applyFill="1" applyBorder="1" applyAlignment="1">
      <alignment horizontal="left" vertical="center"/>
    </xf>
    <xf numFmtId="0" fontId="5" fillId="0" borderId="59" xfId="0" applyFont="1" applyFill="1" applyBorder="1">
      <alignment vertical="center"/>
    </xf>
    <xf numFmtId="0" fontId="5" fillId="0" borderId="61" xfId="0" applyFont="1" applyFill="1" applyBorder="1" applyAlignment="1">
      <alignment horizontal="right" vertical="center"/>
    </xf>
    <xf numFmtId="0" fontId="3" fillId="0" borderId="62" xfId="0" applyFont="1" applyFill="1" applyBorder="1">
      <alignment vertical="center"/>
    </xf>
    <xf numFmtId="0" fontId="5" fillId="0" borderId="2" xfId="0" applyFont="1" applyFill="1" applyBorder="1" applyAlignment="1">
      <alignment horizontal="right" vertical="center"/>
    </xf>
    <xf numFmtId="0" fontId="5" fillId="0" borderId="94" xfId="0" applyFont="1" applyFill="1" applyBorder="1" applyAlignment="1">
      <alignment horizontal="right" vertical="center"/>
    </xf>
    <xf numFmtId="0" fontId="16" fillId="5" borderId="0" xfId="0" applyFont="1" applyFill="1" applyAlignment="1">
      <alignment horizontal="center" vertical="center"/>
    </xf>
    <xf numFmtId="0" fontId="3" fillId="0" borderId="0" xfId="0" applyFont="1" applyAlignment="1">
      <alignment vertical="center"/>
    </xf>
    <xf numFmtId="0" fontId="23" fillId="2" borderId="102" xfId="0" applyFont="1" applyFill="1" applyBorder="1" applyAlignment="1">
      <alignment vertical="center"/>
    </xf>
    <xf numFmtId="0" fontId="23" fillId="2" borderId="103" xfId="0" applyFont="1" applyFill="1" applyBorder="1" applyAlignment="1">
      <alignment vertical="center"/>
    </xf>
    <xf numFmtId="0" fontId="23" fillId="2" borderId="103" xfId="0" applyFont="1" applyFill="1" applyBorder="1" applyAlignment="1">
      <alignment vertical="center" wrapText="1"/>
    </xf>
    <xf numFmtId="0" fontId="3" fillId="2" borderId="103" xfId="0" applyFont="1" applyFill="1" applyBorder="1" applyAlignment="1">
      <alignment vertical="center"/>
    </xf>
    <xf numFmtId="0" fontId="3" fillId="2" borderId="104" xfId="0" applyFont="1" applyFill="1" applyBorder="1" applyAlignment="1">
      <alignment vertical="center"/>
    </xf>
    <xf numFmtId="0" fontId="0" fillId="0" borderId="0" xfId="0" applyAlignment="1">
      <alignment vertical="center"/>
    </xf>
    <xf numFmtId="0" fontId="23" fillId="2" borderId="13" xfId="0" applyFont="1" applyFill="1" applyBorder="1" applyAlignment="1">
      <alignment vertical="center"/>
    </xf>
    <xf numFmtId="0" fontId="3" fillId="2" borderId="13" xfId="0" applyFont="1" applyFill="1" applyBorder="1" applyAlignment="1">
      <alignment vertical="center"/>
    </xf>
    <xf numFmtId="49" fontId="3" fillId="0" borderId="13" xfId="0" applyNumberFormat="1" applyFont="1" applyFill="1" applyBorder="1" applyAlignment="1">
      <alignment vertical="center"/>
    </xf>
    <xf numFmtId="49" fontId="3" fillId="0" borderId="13" xfId="0" applyNumberFormat="1" applyFont="1" applyBorder="1" applyAlignment="1">
      <alignment vertical="center"/>
    </xf>
    <xf numFmtId="49" fontId="4" fillId="0" borderId="0" xfId="0" applyNumberFormat="1" applyFont="1" applyFill="1" applyBorder="1" applyAlignment="1" applyProtection="1">
      <alignment horizontal="center" vertical="center"/>
    </xf>
    <xf numFmtId="49" fontId="4" fillId="2" borderId="21" xfId="0" applyNumberFormat="1" applyFont="1" applyFill="1" applyBorder="1" applyAlignment="1" applyProtection="1">
      <alignment vertical="center"/>
    </xf>
    <xf numFmtId="14" fontId="0" fillId="0" borderId="66" xfId="0" applyNumberFormat="1" applyBorder="1" applyAlignment="1">
      <alignment horizontal="right" vertical="center"/>
    </xf>
    <xf numFmtId="0" fontId="3" fillId="0" borderId="1" xfId="0" applyFont="1" applyFill="1" applyBorder="1" applyAlignment="1">
      <alignment horizontal="center" vertical="center" shrinkToFit="1"/>
    </xf>
    <xf numFmtId="0" fontId="5" fillId="0" borderId="72" xfId="0" applyFont="1" applyFill="1" applyBorder="1" applyAlignment="1">
      <alignment horizontal="right" vertical="center"/>
    </xf>
    <xf numFmtId="0" fontId="3" fillId="2" borderId="60" xfId="0" applyFont="1" applyFill="1" applyBorder="1" applyAlignment="1">
      <alignment vertical="center"/>
    </xf>
    <xf numFmtId="0" fontId="3" fillId="2" borderId="58" xfId="0" applyFont="1" applyFill="1" applyBorder="1" applyAlignment="1">
      <alignment vertical="center"/>
    </xf>
    <xf numFmtId="49" fontId="3" fillId="0" borderId="58" xfId="0" applyNumberFormat="1" applyFont="1" applyFill="1" applyBorder="1" applyAlignment="1">
      <alignment vertical="center"/>
    </xf>
    <xf numFmtId="49" fontId="3" fillId="2" borderId="63" xfId="0" applyNumberFormat="1" applyFont="1" applyFill="1" applyBorder="1" applyAlignment="1">
      <alignment vertical="center"/>
    </xf>
    <xf numFmtId="0" fontId="3" fillId="2" borderId="65" xfId="0" applyFont="1" applyFill="1" applyBorder="1" applyAlignment="1">
      <alignment vertical="center"/>
    </xf>
    <xf numFmtId="0" fontId="3" fillId="2" borderId="1" xfId="0" applyFont="1" applyFill="1" applyBorder="1" applyAlignment="1">
      <alignment vertical="center"/>
    </xf>
    <xf numFmtId="49" fontId="3" fillId="0" borderId="1" xfId="0" applyNumberFormat="1" applyFont="1" applyBorder="1" applyAlignment="1">
      <alignment vertical="center"/>
    </xf>
    <xf numFmtId="49" fontId="3" fillId="2" borderId="68" xfId="0" applyNumberFormat="1" applyFont="1" applyFill="1" applyBorder="1" applyAlignment="1">
      <alignment vertical="center"/>
    </xf>
    <xf numFmtId="0" fontId="3" fillId="2" borderId="78" xfId="0" applyFont="1" applyFill="1" applyBorder="1" applyAlignment="1">
      <alignment vertical="center"/>
    </xf>
    <xf numFmtId="0" fontId="3" fillId="2" borderId="76" xfId="0" applyFont="1" applyFill="1" applyBorder="1" applyAlignment="1">
      <alignment vertical="center"/>
    </xf>
    <xf numFmtId="49" fontId="3" fillId="0" borderId="76" xfId="0" applyNumberFormat="1" applyFont="1" applyBorder="1" applyAlignment="1">
      <alignment vertical="center"/>
    </xf>
    <xf numFmtId="49" fontId="3" fillId="2" borderId="81" xfId="0" applyNumberFormat="1" applyFont="1" applyFill="1" applyBorder="1" applyAlignment="1">
      <alignment vertical="center"/>
    </xf>
    <xf numFmtId="49" fontId="3" fillId="0" borderId="1" xfId="0" applyNumberFormat="1" applyFont="1" applyFill="1" applyBorder="1" applyAlignment="1">
      <alignment vertical="center"/>
    </xf>
    <xf numFmtId="49" fontId="3" fillId="2" borderId="68" xfId="0" applyNumberFormat="1" applyFont="1" applyFill="1" applyBorder="1" applyAlignment="1">
      <alignment vertical="center" wrapText="1"/>
    </xf>
    <xf numFmtId="0" fontId="3" fillId="2" borderId="105" xfId="0" applyFont="1" applyFill="1" applyBorder="1" applyAlignment="1">
      <alignment vertical="center"/>
    </xf>
    <xf numFmtId="0" fontId="3" fillId="2" borderId="94" xfId="0" applyFont="1" applyFill="1" applyBorder="1" applyAlignment="1">
      <alignment vertical="center"/>
    </xf>
    <xf numFmtId="49" fontId="3" fillId="0" borderId="94" xfId="0" applyNumberFormat="1" applyFont="1" applyBorder="1" applyAlignment="1">
      <alignment vertical="center"/>
    </xf>
    <xf numFmtId="49" fontId="3" fillId="2" borderId="106" xfId="0" applyNumberFormat="1" applyFont="1" applyFill="1" applyBorder="1" applyAlignment="1">
      <alignment vertical="center"/>
    </xf>
    <xf numFmtId="0" fontId="3" fillId="2" borderId="107" xfId="0" applyFont="1" applyFill="1" applyBorder="1" applyAlignment="1">
      <alignment vertical="center"/>
    </xf>
    <xf numFmtId="0" fontId="3" fillId="2" borderId="108" xfId="0" applyFont="1" applyFill="1" applyBorder="1" applyAlignment="1">
      <alignment vertical="center"/>
    </xf>
    <xf numFmtId="49" fontId="3" fillId="0" borderId="108" xfId="0" applyNumberFormat="1" applyFont="1" applyFill="1" applyBorder="1" applyAlignment="1">
      <alignment vertical="center"/>
    </xf>
    <xf numFmtId="49" fontId="3" fillId="2" borderId="109" xfId="0" applyNumberFormat="1" applyFont="1" applyFill="1" applyBorder="1" applyAlignment="1">
      <alignment vertical="center"/>
    </xf>
    <xf numFmtId="0" fontId="3" fillId="2" borderId="74" xfId="0" applyFont="1" applyFill="1" applyBorder="1" applyAlignment="1">
      <alignment vertical="center"/>
    </xf>
    <xf numFmtId="0" fontId="3" fillId="2" borderId="69" xfId="0" applyFont="1" applyFill="1" applyBorder="1" applyAlignment="1">
      <alignment vertical="center"/>
    </xf>
    <xf numFmtId="49" fontId="3" fillId="2" borderId="70" xfId="0" applyNumberFormat="1" applyFont="1" applyFill="1" applyBorder="1" applyAlignment="1">
      <alignment vertical="center"/>
    </xf>
    <xf numFmtId="0" fontId="3" fillId="0" borderId="60" xfId="0" applyFont="1" applyFill="1" applyBorder="1" applyAlignment="1">
      <alignment horizontal="center" vertical="center" shrinkToFit="1"/>
    </xf>
    <xf numFmtId="0" fontId="3" fillId="0" borderId="58"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69" xfId="0" applyFont="1" applyFill="1" applyBorder="1" applyAlignment="1">
      <alignment horizontal="center" vertical="center" shrinkToFit="1"/>
    </xf>
    <xf numFmtId="0" fontId="3" fillId="0" borderId="78"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5" fillId="0" borderId="105" xfId="0" applyFont="1" applyFill="1" applyBorder="1" applyAlignment="1">
      <alignment horizontal="left" vertical="center"/>
    </xf>
    <xf numFmtId="0" fontId="5" fillId="0" borderId="95" xfId="0" applyFont="1" applyFill="1" applyBorder="1">
      <alignment vertical="center"/>
    </xf>
    <xf numFmtId="14" fontId="5" fillId="0" borderId="110" xfId="0" applyNumberFormat="1" applyFont="1" applyFill="1" applyBorder="1" applyAlignment="1">
      <alignment horizontal="right" vertical="center"/>
    </xf>
    <xf numFmtId="0" fontId="3" fillId="0" borderId="111" xfId="0" applyFont="1" applyFill="1" applyBorder="1" applyAlignment="1">
      <alignment vertical="center" wrapText="1"/>
    </xf>
    <xf numFmtId="0" fontId="3" fillId="0" borderId="105" xfId="0" applyFont="1" applyFill="1" applyBorder="1" applyAlignment="1">
      <alignment horizontal="center" vertical="center"/>
    </xf>
    <xf numFmtId="0" fontId="3" fillId="0" borderId="94" xfId="0" applyFont="1" applyFill="1" applyBorder="1" applyAlignment="1">
      <alignment horizontal="center" vertical="center"/>
    </xf>
    <xf numFmtId="0" fontId="3" fillId="4" borderId="94" xfId="0" applyFont="1" applyFill="1" applyBorder="1" applyAlignment="1">
      <alignment horizontal="center" vertical="center"/>
    </xf>
    <xf numFmtId="0" fontId="5" fillId="0" borderId="98" xfId="0" applyFont="1" applyFill="1" applyBorder="1" applyAlignment="1">
      <alignment vertical="center" wrapText="1"/>
    </xf>
    <xf numFmtId="0" fontId="5" fillId="0" borderId="108" xfId="0" applyFont="1" applyFill="1" applyBorder="1">
      <alignment vertical="center"/>
    </xf>
    <xf numFmtId="0" fontId="5" fillId="0" borderId="112" xfId="0" applyFont="1" applyFill="1" applyBorder="1">
      <alignment vertical="center"/>
    </xf>
    <xf numFmtId="0" fontId="3" fillId="0" borderId="109" xfId="0" applyFont="1" applyFill="1" applyBorder="1" applyAlignment="1">
      <alignment horizontal="left" vertical="center"/>
    </xf>
    <xf numFmtId="0" fontId="5" fillId="0" borderId="113" xfId="0" applyFont="1" applyFill="1" applyBorder="1">
      <alignment vertical="center"/>
    </xf>
    <xf numFmtId="0" fontId="5" fillId="0" borderId="114" xfId="0" applyFont="1" applyFill="1" applyBorder="1" applyAlignment="1">
      <alignment horizontal="right" vertical="center"/>
    </xf>
    <xf numFmtId="0" fontId="5" fillId="0" borderId="115" xfId="0" applyFont="1" applyFill="1" applyBorder="1">
      <alignment vertical="center"/>
    </xf>
    <xf numFmtId="0" fontId="3" fillId="0" borderId="109" xfId="0" applyFont="1" applyFill="1" applyBorder="1">
      <alignment vertical="center"/>
    </xf>
    <xf numFmtId="0" fontId="3" fillId="0" borderId="107" xfId="0" applyFont="1" applyFill="1" applyBorder="1" applyAlignment="1">
      <alignment horizontal="center" vertical="center"/>
    </xf>
    <xf numFmtId="0" fontId="3" fillId="0" borderId="108"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2" xfId="0" applyFont="1" applyFill="1" applyBorder="1">
      <alignment vertical="center"/>
    </xf>
    <xf numFmtId="0" fontId="5" fillId="0" borderId="68" xfId="0" applyFont="1" applyFill="1" applyBorder="1">
      <alignment vertical="center"/>
    </xf>
    <xf numFmtId="0" fontId="3" fillId="0" borderId="82" xfId="0" applyFont="1" applyFill="1" applyBorder="1">
      <alignment vertical="center"/>
    </xf>
    <xf numFmtId="0" fontId="5" fillId="0" borderId="1" xfId="0" applyFont="1" applyFill="1" applyBorder="1" applyAlignment="1">
      <alignment horizontal="center" vertical="center"/>
    </xf>
    <xf numFmtId="0" fontId="5" fillId="0" borderId="82" xfId="0" applyFont="1" applyFill="1" applyBorder="1">
      <alignment vertical="center"/>
    </xf>
    <xf numFmtId="0" fontId="3" fillId="0" borderId="82" xfId="0" applyFont="1" applyFill="1" applyBorder="1" applyAlignment="1">
      <alignment vertical="center" wrapText="1"/>
    </xf>
    <xf numFmtId="0" fontId="5" fillId="0" borderId="94" xfId="0" applyFont="1" applyFill="1" applyBorder="1" applyAlignment="1">
      <alignment horizontal="center" vertical="center"/>
    </xf>
    <xf numFmtId="0" fontId="3" fillId="0" borderId="106" xfId="0" applyFont="1" applyFill="1" applyBorder="1" applyAlignment="1">
      <alignment vertical="center" wrapText="1"/>
    </xf>
    <xf numFmtId="0" fontId="5" fillId="0" borderId="76" xfId="0" applyFont="1" applyFill="1" applyBorder="1" applyAlignment="1">
      <alignment horizontal="center" vertical="center" wrapText="1"/>
    </xf>
    <xf numFmtId="0" fontId="5" fillId="0" borderId="76" xfId="0" applyFont="1" applyFill="1" applyBorder="1" applyAlignment="1">
      <alignment horizontal="center" vertical="center"/>
    </xf>
    <xf numFmtId="0" fontId="5" fillId="0" borderId="116" xfId="0" applyFont="1" applyFill="1" applyBorder="1" applyAlignment="1">
      <alignment vertical="center" wrapText="1"/>
    </xf>
    <xf numFmtId="0" fontId="3" fillId="0" borderId="63" xfId="0" applyFont="1" applyFill="1" applyBorder="1">
      <alignment vertical="center"/>
    </xf>
    <xf numFmtId="0" fontId="3" fillId="0" borderId="116" xfId="0" applyFont="1" applyFill="1" applyBorder="1" applyAlignment="1">
      <alignment vertical="center" wrapText="1"/>
    </xf>
    <xf numFmtId="0" fontId="3" fillId="0" borderId="71" xfId="0" applyFont="1" applyFill="1" applyBorder="1" applyAlignment="1">
      <alignment horizontal="left" vertical="center"/>
    </xf>
    <xf numFmtId="49" fontId="3" fillId="2" borderId="63" xfId="0" applyNumberFormat="1" applyFont="1" applyFill="1" applyBorder="1" applyAlignment="1">
      <alignment vertical="center" wrapText="1"/>
    </xf>
    <xf numFmtId="49" fontId="3" fillId="0" borderId="69" xfId="0" applyNumberFormat="1" applyFont="1" applyFill="1" applyBorder="1" applyAlignment="1">
      <alignment vertical="center"/>
    </xf>
    <xf numFmtId="0" fontId="5" fillId="0" borderId="71" xfId="0" applyFont="1" applyFill="1" applyBorder="1" applyAlignment="1">
      <alignment horizontal="left" vertical="center"/>
    </xf>
    <xf numFmtId="0" fontId="5" fillId="0" borderId="84" xfId="0" applyFont="1" applyFill="1" applyBorder="1" applyAlignment="1">
      <alignment horizontal="left" vertical="center"/>
    </xf>
    <xf numFmtId="49" fontId="5" fillId="0" borderId="85" xfId="0" applyNumberFormat="1" applyFont="1" applyFill="1" applyBorder="1" applyAlignment="1">
      <alignment horizontal="right" vertical="center"/>
    </xf>
    <xf numFmtId="49" fontId="3" fillId="0" borderId="66" xfId="0" applyNumberFormat="1" applyFont="1" applyFill="1" applyBorder="1" applyAlignment="1">
      <alignment horizontal="right" vertical="center" shrinkToFit="1"/>
    </xf>
    <xf numFmtId="49" fontId="0" fillId="0" borderId="66" xfId="0" applyNumberFormat="1" applyBorder="1" applyAlignment="1">
      <alignment horizontal="right" vertical="center"/>
    </xf>
    <xf numFmtId="0" fontId="5" fillId="0" borderId="65" xfId="0" applyFont="1" applyFill="1" applyBorder="1" applyAlignment="1">
      <alignment horizontal="center" vertical="center"/>
    </xf>
    <xf numFmtId="0" fontId="3" fillId="2" borderId="58" xfId="0" applyFont="1" applyFill="1" applyBorder="1" applyAlignment="1">
      <alignment vertical="center" wrapText="1"/>
    </xf>
    <xf numFmtId="0" fontId="3" fillId="0" borderId="40" xfId="0" applyFont="1" applyBorder="1" applyAlignment="1">
      <alignment vertical="center"/>
    </xf>
    <xf numFmtId="0" fontId="3" fillId="2" borderId="68" xfId="0" applyFont="1" applyFill="1" applyBorder="1" applyAlignment="1">
      <alignment vertical="center"/>
    </xf>
    <xf numFmtId="0" fontId="3" fillId="2" borderId="76" xfId="0" applyFont="1" applyFill="1" applyBorder="1" applyAlignment="1">
      <alignment vertical="center" wrapText="1"/>
    </xf>
    <xf numFmtId="49" fontId="3" fillId="0" borderId="76" xfId="0" applyNumberFormat="1" applyFont="1" applyFill="1" applyBorder="1" applyAlignment="1">
      <alignment vertical="center"/>
    </xf>
    <xf numFmtId="49" fontId="3" fillId="2" borderId="81" xfId="0" applyNumberFormat="1" applyFont="1" applyFill="1" applyBorder="1" applyAlignment="1">
      <alignment vertical="center" wrapText="1"/>
    </xf>
    <xf numFmtId="0" fontId="3" fillId="2" borderId="1" xfId="0" applyFont="1" applyFill="1" applyBorder="1" applyAlignment="1">
      <alignment vertical="center" wrapText="1"/>
    </xf>
    <xf numFmtId="0" fontId="3" fillId="6" borderId="1" xfId="0" applyFont="1" applyFill="1" applyBorder="1" applyAlignment="1">
      <alignment vertical="center" wrapText="1"/>
    </xf>
    <xf numFmtId="0" fontId="17" fillId="6" borderId="68" xfId="0" applyFont="1" applyFill="1" applyBorder="1" applyAlignment="1">
      <alignment vertical="center" wrapText="1"/>
    </xf>
    <xf numFmtId="0" fontId="24" fillId="0" borderId="0" xfId="0" applyFont="1" applyAlignment="1">
      <alignment vertical="center"/>
    </xf>
    <xf numFmtId="0" fontId="23" fillId="0" borderId="0" xfId="0" applyFont="1" applyAlignment="1">
      <alignment vertical="center"/>
    </xf>
    <xf numFmtId="0" fontId="3" fillId="2" borderId="60" xfId="0" applyFont="1" applyFill="1" applyBorder="1" applyAlignment="1">
      <alignment vertical="center" wrapText="1"/>
    </xf>
    <xf numFmtId="0" fontId="3" fillId="2" borderId="65" xfId="0" applyFont="1" applyFill="1" applyBorder="1" applyAlignment="1">
      <alignment vertical="center" wrapText="1"/>
    </xf>
    <xf numFmtId="0" fontId="3" fillId="6" borderId="65" xfId="0" applyFont="1" applyFill="1" applyBorder="1" applyAlignment="1">
      <alignment vertical="center" wrapText="1"/>
    </xf>
    <xf numFmtId="0" fontId="3" fillId="2" borderId="78" xfId="0" applyFont="1" applyFill="1" applyBorder="1" applyAlignment="1">
      <alignment vertical="center" wrapText="1"/>
    </xf>
    <xf numFmtId="0" fontId="10" fillId="0" borderId="0" xfId="0" applyFont="1" applyFill="1" applyBorder="1" applyAlignment="1">
      <alignment horizontal="right" vertical="top"/>
    </xf>
    <xf numFmtId="0" fontId="27" fillId="0" borderId="0" xfId="0" applyFont="1">
      <alignment vertical="center"/>
    </xf>
    <xf numFmtId="0" fontId="4" fillId="0" borderId="0" xfId="0" applyFont="1">
      <alignment vertical="center"/>
    </xf>
    <xf numFmtId="0" fontId="10" fillId="0" borderId="0" xfId="0" applyFont="1" applyFill="1" applyBorder="1" applyAlignment="1">
      <alignment horizontal="left" vertical="top"/>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2" borderId="8" xfId="0" applyFont="1" applyFill="1" applyBorder="1" applyAlignment="1">
      <alignment horizontal="center" vertical="center"/>
    </xf>
    <xf numFmtId="0" fontId="10"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49" fontId="4" fillId="3" borderId="25" xfId="0" applyNumberFormat="1" applyFont="1" applyFill="1" applyBorder="1" applyAlignment="1" applyProtection="1">
      <alignment horizontal="left" vertical="center"/>
      <protection locked="0"/>
    </xf>
    <xf numFmtId="49" fontId="4" fillId="3" borderId="26"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0" fontId="10" fillId="0" borderId="0" xfId="0" applyFont="1" applyFill="1" applyBorder="1" applyAlignment="1">
      <alignment horizontal="right" vertical="top"/>
    </xf>
    <xf numFmtId="0" fontId="10" fillId="0" borderId="10" xfId="0" applyFont="1" applyFill="1" applyBorder="1" applyAlignment="1">
      <alignment horizontal="right" vertical="top"/>
    </xf>
    <xf numFmtId="0" fontId="10"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0" borderId="0" xfId="0" applyFont="1" applyAlignment="1">
      <alignment horizontal="left" vertical="center" wrapText="1"/>
    </xf>
    <xf numFmtId="49" fontId="4" fillId="2" borderId="36" xfId="0" applyNumberFormat="1" applyFont="1" applyFill="1" applyBorder="1" applyAlignment="1" applyProtection="1">
      <alignment horizontal="left" vertical="center"/>
    </xf>
    <xf numFmtId="49" fontId="4" fillId="2" borderId="12" xfId="0" applyNumberFormat="1" applyFont="1" applyFill="1" applyBorder="1" applyAlignment="1" applyProtection="1">
      <alignment horizontal="left" vertical="center"/>
    </xf>
    <xf numFmtId="49" fontId="4" fillId="2" borderId="15" xfId="0" applyNumberFormat="1" applyFont="1" applyFill="1" applyBorder="1" applyAlignment="1" applyProtection="1">
      <alignment horizontal="left" vertical="center"/>
    </xf>
    <xf numFmtId="49" fontId="4" fillId="0" borderId="2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20" xfId="0" applyNumberFormat="1" applyFont="1" applyBorder="1" applyAlignment="1" applyProtection="1">
      <alignment horizontal="center" vertical="center"/>
      <protection locked="0"/>
    </xf>
    <xf numFmtId="0" fontId="4" fillId="0" borderId="11" xfId="0" applyNumberFormat="1" applyFont="1" applyBorder="1" applyAlignment="1" applyProtection="1">
      <alignment horizontal="center" vertical="center"/>
      <protection locked="0"/>
    </xf>
    <xf numFmtId="0" fontId="4" fillId="0" borderId="21" xfId="0" applyNumberFormat="1" applyFont="1" applyBorder="1" applyAlignment="1" applyProtection="1">
      <alignment horizontal="center" vertical="center"/>
      <protection locked="0"/>
    </xf>
    <xf numFmtId="0" fontId="4" fillId="2" borderId="1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49" fontId="4" fillId="0" borderId="16" xfId="0" applyNumberFormat="1" applyFont="1" applyFill="1" applyBorder="1" applyAlignment="1" applyProtection="1">
      <alignment horizontal="center" vertical="center" wrapText="1"/>
      <protection locked="0"/>
    </xf>
    <xf numFmtId="49" fontId="6" fillId="0" borderId="11"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left" vertical="center" shrinkToFit="1"/>
      <protection locked="0"/>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xf>
    <xf numFmtId="0" fontId="4" fillId="2" borderId="13" xfId="0" applyFont="1" applyFill="1" applyBorder="1" applyAlignment="1">
      <alignment horizontal="center" vertical="center"/>
    </xf>
    <xf numFmtId="49" fontId="4" fillId="0" borderId="8" xfId="0" applyNumberFormat="1" applyFont="1" applyBorder="1" applyAlignment="1" applyProtection="1">
      <alignment horizontal="left" vertical="center" shrinkToFit="1"/>
      <protection locked="0"/>
    </xf>
    <xf numFmtId="0" fontId="4" fillId="0" borderId="0" xfId="0" applyFont="1" applyBorder="1" applyAlignment="1" applyProtection="1">
      <alignment horizontal="center" vertical="center"/>
    </xf>
    <xf numFmtId="0" fontId="7" fillId="0" borderId="0" xfId="0" applyFont="1" applyAlignment="1">
      <alignment horizontal="right" vertical="center"/>
    </xf>
    <xf numFmtId="0" fontId="14" fillId="0" borderId="0" xfId="0" applyFont="1" applyFill="1" applyBorder="1" applyAlignment="1">
      <alignment horizontal="right" vertical="center"/>
    </xf>
    <xf numFmtId="0" fontId="1" fillId="0" borderId="12" xfId="0" applyFont="1" applyFill="1" applyBorder="1" applyAlignment="1">
      <alignment horizontal="left" vertical="center" wrapText="1"/>
    </xf>
    <xf numFmtId="0" fontId="18" fillId="0" borderId="12" xfId="0" applyFont="1" applyFill="1" applyBorder="1" applyAlignment="1">
      <alignment horizontal="left" vertical="center"/>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0" fontId="10" fillId="2" borderId="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2" borderId="13" xfId="0" applyFont="1" applyFill="1" applyBorder="1" applyAlignment="1">
      <alignment horizontal="center" vertical="center" wrapText="1"/>
    </xf>
    <xf numFmtId="49" fontId="4" fillId="2" borderId="7" xfId="0" applyNumberFormat="1" applyFont="1" applyFill="1" applyBorder="1" applyAlignment="1" applyProtection="1">
      <alignment horizontal="center" vertical="center"/>
    </xf>
    <xf numFmtId="49" fontId="4" fillId="2" borderId="16" xfId="0" applyNumberFormat="1" applyFont="1" applyFill="1" applyBorder="1" applyAlignment="1" applyProtection="1">
      <alignment horizontal="center" vertical="center"/>
    </xf>
    <xf numFmtId="0" fontId="10" fillId="2" borderId="7" xfId="0" applyFont="1" applyFill="1" applyBorder="1" applyAlignment="1">
      <alignment horizontal="center" vertical="center" wrapText="1"/>
    </xf>
    <xf numFmtId="49" fontId="4" fillId="2" borderId="14" xfId="0" applyNumberFormat="1" applyFont="1" applyFill="1" applyBorder="1" applyAlignment="1" applyProtection="1">
      <alignment horizontal="left" vertical="center"/>
    </xf>
    <xf numFmtId="0" fontId="4" fillId="0" borderId="33" xfId="0" applyNumberFormat="1" applyFont="1" applyBorder="1" applyAlignment="1" applyProtection="1">
      <alignment horizontal="center" vertical="center"/>
      <protection locked="0"/>
    </xf>
    <xf numFmtId="0" fontId="4" fillId="0" borderId="34" xfId="0" applyNumberFormat="1" applyFont="1" applyBorder="1" applyAlignment="1" applyProtection="1">
      <alignment horizontal="center" vertical="center"/>
      <protection locked="0"/>
    </xf>
    <xf numFmtId="49" fontId="4" fillId="2" borderId="34" xfId="0" applyNumberFormat="1" applyFont="1" applyFill="1" applyBorder="1" applyAlignment="1" applyProtection="1">
      <alignment horizontal="center" vertical="center"/>
    </xf>
    <xf numFmtId="49" fontId="4" fillId="2" borderId="35" xfId="0" applyNumberFormat="1" applyFont="1" applyFill="1" applyBorder="1" applyAlignment="1" applyProtection="1">
      <alignment horizontal="center" vertical="center"/>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4" fillId="2" borderId="19" xfId="0" applyNumberFormat="1" applyFont="1" applyFill="1" applyBorder="1" applyAlignment="1" applyProtection="1">
      <alignment horizontal="left" vertical="center"/>
    </xf>
    <xf numFmtId="0" fontId="4" fillId="2" borderId="8" xfId="0" applyNumberFormat="1" applyFont="1" applyFill="1" applyBorder="1" applyAlignment="1" applyProtection="1">
      <alignment horizontal="left" vertical="center"/>
    </xf>
    <xf numFmtId="0" fontId="4" fillId="2" borderId="16" xfId="0" applyNumberFormat="1" applyFont="1" applyFill="1" applyBorder="1" applyAlignment="1" applyProtection="1">
      <alignment horizontal="left" vertical="center"/>
    </xf>
    <xf numFmtId="49" fontId="4" fillId="0" borderId="34"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wrapText="1"/>
      <protection locked="0"/>
    </xf>
    <xf numFmtId="49" fontId="4" fillId="0" borderId="11" xfId="0" applyNumberFormat="1" applyFont="1" applyBorder="1" applyAlignment="1" applyProtection="1">
      <alignment horizontal="left" vertical="center"/>
      <protection locked="0"/>
    </xf>
    <xf numFmtId="49" fontId="4" fillId="0" borderId="21" xfId="0" applyNumberFormat="1" applyFont="1" applyBorder="1" applyAlignment="1" applyProtection="1">
      <alignment horizontal="left" vertical="center"/>
      <protection locked="0"/>
    </xf>
    <xf numFmtId="0" fontId="10" fillId="2" borderId="1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6" xfId="0" applyFont="1" applyFill="1" applyBorder="1" applyAlignment="1">
      <alignment horizontal="center" vertical="center"/>
    </xf>
    <xf numFmtId="49" fontId="4" fillId="2" borderId="22"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left" vertical="center"/>
    </xf>
    <xf numFmtId="49" fontId="4" fillId="2" borderId="24" xfId="0" applyNumberFormat="1" applyFont="1" applyFill="1" applyBorder="1" applyAlignment="1" applyProtection="1">
      <alignment horizontal="left" vertical="center"/>
    </xf>
    <xf numFmtId="0" fontId="10" fillId="2" borderId="14" xfId="0" applyFont="1" applyFill="1" applyBorder="1" applyAlignment="1">
      <alignment horizontal="center" vertical="center"/>
    </xf>
    <xf numFmtId="0" fontId="10" fillId="2" borderId="20" xfId="0" applyFont="1" applyFill="1" applyBorder="1" applyAlignment="1">
      <alignment horizontal="center" vertical="center"/>
    </xf>
    <xf numFmtId="49" fontId="4" fillId="0" borderId="25"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49" fontId="4" fillId="0" borderId="26"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49" fontId="4" fillId="0" borderId="28" xfId="0" applyNumberFormat="1" applyFont="1" applyFill="1" applyBorder="1" applyAlignment="1" applyProtection="1">
      <alignment horizontal="left" vertical="center"/>
      <protection locked="0"/>
    </xf>
    <xf numFmtId="49" fontId="4" fillId="0" borderId="29" xfId="0" applyNumberFormat="1" applyFont="1" applyFill="1" applyBorder="1" applyAlignment="1" applyProtection="1">
      <alignment horizontal="left" vertical="center"/>
      <protection locked="0"/>
    </xf>
    <xf numFmtId="0" fontId="4" fillId="0" borderId="20" xfId="0" applyNumberFormat="1" applyFont="1" applyBorder="1" applyAlignment="1" applyProtection="1">
      <alignment horizontal="left" vertical="center"/>
      <protection locked="0"/>
    </xf>
    <xf numFmtId="0" fontId="4" fillId="0" borderId="11" xfId="0" applyNumberFormat="1" applyFont="1" applyBorder="1" applyAlignment="1" applyProtection="1">
      <alignment horizontal="left" vertical="center"/>
      <protection locked="0"/>
    </xf>
    <xf numFmtId="0" fontId="4" fillId="0" borderId="21" xfId="0" applyNumberFormat="1" applyFont="1" applyBorder="1" applyAlignment="1" applyProtection="1">
      <alignment horizontal="left" vertical="center"/>
      <protection locked="0"/>
    </xf>
    <xf numFmtId="0" fontId="10" fillId="2" borderId="9" xfId="0" applyFont="1" applyFill="1" applyBorder="1" applyAlignment="1">
      <alignment horizontal="center" vertical="center"/>
    </xf>
    <xf numFmtId="49" fontId="4" fillId="0" borderId="117" xfId="0" applyNumberFormat="1"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protection locked="0"/>
    </xf>
    <xf numFmtId="49" fontId="4" fillId="0" borderId="118" xfId="0" applyNumberFormat="1" applyFont="1" applyFill="1" applyBorder="1" applyAlignment="1" applyProtection="1">
      <alignment horizontal="center" vertical="center"/>
      <protection locked="0"/>
    </xf>
    <xf numFmtId="49" fontId="4" fillId="0" borderId="18"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xf>
    <xf numFmtId="49" fontId="4" fillId="2" borderId="28" xfId="0" applyNumberFormat="1" applyFont="1" applyFill="1" applyBorder="1" applyAlignment="1" applyProtection="1">
      <alignment horizontal="center" vertical="center"/>
    </xf>
    <xf numFmtId="49" fontId="4" fillId="0" borderId="30" xfId="0" applyNumberFormat="1" applyFont="1" applyBorder="1" applyAlignment="1" applyProtection="1">
      <alignment horizontal="left" vertical="center"/>
      <protection locked="0"/>
    </xf>
    <xf numFmtId="49" fontId="4" fillId="0" borderId="31" xfId="0" applyNumberFormat="1" applyFont="1" applyBorder="1" applyAlignment="1" applyProtection="1">
      <alignment horizontal="left" vertical="center"/>
      <protection locked="0"/>
    </xf>
    <xf numFmtId="49" fontId="4" fillId="0" borderId="32" xfId="0" applyNumberFormat="1"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2" borderId="13" xfId="0" applyNumberFormat="1" applyFont="1" applyFill="1" applyBorder="1" applyAlignment="1" applyProtection="1">
      <alignment horizontal="center" vertical="center"/>
    </xf>
    <xf numFmtId="49" fontId="4" fillId="0" borderId="33" xfId="0" applyNumberFormat="1" applyFont="1" applyFill="1" applyBorder="1" applyAlignment="1" applyProtection="1">
      <alignment horizontal="center" vertical="center" wrapText="1"/>
      <protection locked="0"/>
    </xf>
    <xf numFmtId="0" fontId="0" fillId="2" borderId="4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4" fillId="0" borderId="0" xfId="0" applyFont="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cellXfs>
  <cellStyles count="2">
    <cellStyle name="ハイパーリンク" xfId="1" builtinId="8"/>
    <cellStyle name="標準" xfId="0" builtinId="0"/>
  </cellStyles>
  <dxfs count="5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92075</xdr:colOff>
      <xdr:row>6</xdr:row>
      <xdr:rowOff>196850</xdr:rowOff>
    </xdr:from>
    <xdr:to>
      <xdr:col>28</xdr:col>
      <xdr:colOff>60935</xdr:colOff>
      <xdr:row>9</xdr:row>
      <xdr:rowOff>24177</xdr:rowOff>
    </xdr:to>
    <xdr:sp macro="" textlink="">
      <xdr:nvSpPr>
        <xdr:cNvPr id="3" name="楕円 2">
          <a:extLst>
            <a:ext uri="{FF2B5EF4-FFF2-40B4-BE49-F238E27FC236}">
              <a16:creationId xmlns:a16="http://schemas.microsoft.com/office/drawing/2014/main" id="{00000000-0008-0000-0000-000003000000}"/>
            </a:ext>
          </a:extLst>
        </xdr:cNvPr>
        <xdr:cNvSpPr>
          <a:spLocks/>
        </xdr:cNvSpPr>
      </xdr:nvSpPr>
      <xdr:spPr>
        <a:xfrm>
          <a:off x="5140325" y="1511300"/>
          <a:ext cx="568935" cy="48455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oneCellAnchor>
    <xdr:from>
      <xdr:col>14</xdr:col>
      <xdr:colOff>67216</xdr:colOff>
      <xdr:row>32</xdr:row>
      <xdr:rowOff>161830</xdr:rowOff>
    </xdr:from>
    <xdr:ext cx="44589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6793" y="8932157"/>
          <a:ext cx="4458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 / 3</a:t>
          </a:r>
          <a:endParaRPr kumimoji="1" lang="ja-JP" altLang="en-US" sz="1100"/>
        </a:p>
      </xdr:txBody>
    </xdr:sp>
    <xdr:clientData/>
  </xdr:oneCellAnchor>
  <xdr:oneCellAnchor>
    <xdr:from>
      <xdr:col>14</xdr:col>
      <xdr:colOff>73270</xdr:colOff>
      <xdr:row>62</xdr:row>
      <xdr:rowOff>124557</xdr:rowOff>
    </xdr:from>
    <xdr:ext cx="44589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42847" y="16456269"/>
          <a:ext cx="4458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 / 3</a:t>
          </a:r>
          <a:endParaRPr kumimoji="1" lang="ja-JP" altLang="en-US" sz="1100"/>
        </a:p>
      </xdr:txBody>
    </xdr:sp>
    <xdr:clientData/>
  </xdr:oneCellAnchor>
  <xdr:oneCellAnchor>
    <xdr:from>
      <xdr:col>14</xdr:col>
      <xdr:colOff>80596</xdr:colOff>
      <xdr:row>95</xdr:row>
      <xdr:rowOff>158329</xdr:rowOff>
    </xdr:from>
    <xdr:ext cx="44589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63553" y="26198851"/>
          <a:ext cx="4458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 / 3</a:t>
          </a:r>
          <a:endParaRPr kumimoji="1" lang="ja-JP" altLang="en-US" sz="1100"/>
        </a:p>
      </xdr:txBody>
    </xdr:sp>
    <xdr:clientData/>
  </xdr:oneCellAnchor>
  <xdr:oneCellAnchor>
    <xdr:from>
      <xdr:col>12</xdr:col>
      <xdr:colOff>182218</xdr:colOff>
      <xdr:row>128</xdr:row>
      <xdr:rowOff>149407</xdr:rowOff>
    </xdr:from>
    <xdr:ext cx="907556"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567609" y="35756342"/>
          <a:ext cx="90755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（別添）</a:t>
          </a:r>
          <a:r>
            <a:rPr kumimoji="1" lang="en-US" altLang="ja-JP" sz="1100"/>
            <a:t>1 / 2</a:t>
          </a:r>
          <a:endParaRPr kumimoji="1" lang="ja-JP" altLang="en-US" sz="1100"/>
        </a:p>
      </xdr:txBody>
    </xdr:sp>
    <xdr:clientData/>
  </xdr:oneCellAnchor>
  <xdr:oneCellAnchor>
    <xdr:from>
      <xdr:col>12</xdr:col>
      <xdr:colOff>130420</xdr:colOff>
      <xdr:row>162</xdr:row>
      <xdr:rowOff>123093</xdr:rowOff>
    </xdr:from>
    <xdr:ext cx="907556" cy="28552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04343" y="37951997"/>
          <a:ext cx="90755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（別添）</a:t>
          </a:r>
          <a:r>
            <a:rPr kumimoji="1" lang="en-US" altLang="ja-JP" sz="1100"/>
            <a:t>2 / 2</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134470</xdr:rowOff>
    </xdr:from>
    <xdr:to>
      <xdr:col>4</xdr:col>
      <xdr:colOff>9009529</xdr:colOff>
      <xdr:row>12</xdr:row>
      <xdr:rowOff>89646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0" y="1411941"/>
          <a:ext cx="18635382" cy="7956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t>Excel</a:t>
          </a:r>
          <a:r>
            <a:rPr kumimoji="1" lang="ja-JP" altLang="en-US" sz="2000"/>
            <a:t>上の</a:t>
          </a:r>
          <a:r>
            <a:rPr kumimoji="1" lang="en-US" altLang="ja-JP" sz="2000"/>
            <a:t>10-14</a:t>
          </a:r>
          <a:r>
            <a:rPr kumimoji="1" lang="ja-JP" altLang="en-US" sz="2000"/>
            <a:t>行の補記欄は利用しない（</a:t>
          </a:r>
          <a:r>
            <a:rPr kumimoji="1" lang="en-US" altLang="ja-JP" sz="2000"/>
            <a:t>2020/11/24</a:t>
          </a:r>
          <a:r>
            <a:rPr kumimoji="1" lang="ja-JP" altLang="en-US" sz="2000"/>
            <a:t>改訂にて利用を終了）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K161"/>
  <sheetViews>
    <sheetView showGridLines="0" showRowColHeaders="0" tabSelected="1" showRuler="0" view="pageLayout" zoomScaleNormal="100" zoomScaleSheetLayoutView="100" workbookViewId="0">
      <selection activeCell="T2" sqref="T2:V2"/>
    </sheetView>
  </sheetViews>
  <sheetFormatPr defaultColWidth="2.625" defaultRowHeight="17.25" x14ac:dyDescent="0.4"/>
  <cols>
    <col min="1" max="1" width="2.625" style="9" customWidth="1"/>
    <col min="2" max="6" width="2.75" style="9" customWidth="1"/>
    <col min="7" max="28" width="2.625" style="9" customWidth="1"/>
    <col min="29" max="29" width="2.5" style="9" customWidth="1"/>
    <col min="30" max="16380" width="2.625" style="9"/>
    <col min="16381" max="16384" width="0" style="9" hidden="1" customWidth="1"/>
  </cols>
  <sheetData>
    <row r="2" spans="1:29" x14ac:dyDescent="0.4">
      <c r="S2" s="10" t="s">
        <v>57</v>
      </c>
      <c r="T2" s="497"/>
      <c r="U2" s="497"/>
      <c r="V2" s="497"/>
      <c r="W2" s="9" t="s">
        <v>18</v>
      </c>
      <c r="X2" s="497"/>
      <c r="Y2" s="497"/>
      <c r="Z2" s="9" t="s">
        <v>19</v>
      </c>
      <c r="AA2" s="497"/>
      <c r="AB2" s="497"/>
      <c r="AC2" s="9" t="s">
        <v>20</v>
      </c>
    </row>
    <row r="4" spans="1:29" x14ac:dyDescent="0.4">
      <c r="A4" s="9" t="s">
        <v>64</v>
      </c>
    </row>
    <row r="6" spans="1:29" s="11" customFormat="1" ht="17.25" customHeight="1" x14ac:dyDescent="0.4">
      <c r="A6" s="506" t="s">
        <v>21</v>
      </c>
      <c r="B6" s="506"/>
      <c r="C6" s="506"/>
      <c r="D6" s="506"/>
      <c r="E6" s="506"/>
      <c r="F6" s="506"/>
      <c r="G6" s="506"/>
      <c r="H6" s="506"/>
      <c r="I6" s="506"/>
      <c r="J6" s="506"/>
      <c r="K6" s="506"/>
      <c r="L6" s="506"/>
      <c r="M6" s="506"/>
      <c r="N6" s="506"/>
      <c r="O6" s="506"/>
      <c r="P6" s="498"/>
      <c r="Q6" s="498"/>
      <c r="R6" s="498"/>
      <c r="S6" s="498"/>
      <c r="T6" s="498"/>
      <c r="U6" s="498"/>
      <c r="V6" s="498"/>
      <c r="W6" s="498"/>
      <c r="X6" s="498"/>
      <c r="Y6" s="498"/>
      <c r="Z6" s="498"/>
      <c r="AA6" s="498"/>
      <c r="AB6" s="498"/>
      <c r="AC6" s="498"/>
    </row>
    <row r="7" spans="1:29" s="11" customFormat="1" ht="17.25" customHeight="1" x14ac:dyDescent="0.4">
      <c r="A7" s="506" t="s">
        <v>58</v>
      </c>
      <c r="B7" s="506"/>
      <c r="C7" s="506"/>
      <c r="D7" s="506"/>
      <c r="E7" s="506"/>
      <c r="F7" s="506"/>
      <c r="G7" s="506"/>
      <c r="H7" s="506"/>
      <c r="I7" s="506"/>
      <c r="J7" s="506"/>
      <c r="K7" s="506"/>
      <c r="L7" s="506"/>
      <c r="M7" s="506"/>
      <c r="N7" s="506"/>
      <c r="O7" s="506"/>
      <c r="P7" s="498"/>
      <c r="Q7" s="498"/>
      <c r="R7" s="498"/>
      <c r="S7" s="498"/>
      <c r="T7" s="498"/>
      <c r="U7" s="498"/>
      <c r="V7" s="498"/>
      <c r="W7" s="498"/>
      <c r="X7" s="498"/>
      <c r="Y7" s="498"/>
      <c r="Z7" s="498"/>
      <c r="AA7" s="498"/>
      <c r="AB7" s="498"/>
      <c r="AC7" s="498"/>
    </row>
    <row r="8" spans="1:29" s="11" customFormat="1" ht="17.25" customHeight="1" x14ac:dyDescent="0.4">
      <c r="A8" s="506" t="s">
        <v>22</v>
      </c>
      <c r="B8" s="506"/>
      <c r="C8" s="506"/>
      <c r="D8" s="506"/>
      <c r="E8" s="506"/>
      <c r="F8" s="506"/>
      <c r="G8" s="506"/>
      <c r="H8" s="506"/>
      <c r="I8" s="506"/>
      <c r="J8" s="506"/>
      <c r="K8" s="506"/>
      <c r="L8" s="506"/>
      <c r="M8" s="506"/>
      <c r="N8" s="506"/>
      <c r="O8" s="506"/>
      <c r="P8" s="504"/>
      <c r="Q8" s="504"/>
      <c r="R8" s="504"/>
      <c r="S8" s="504"/>
      <c r="T8" s="504"/>
      <c r="U8" s="504"/>
      <c r="V8" s="504"/>
      <c r="W8" s="504"/>
      <c r="X8" s="504"/>
      <c r="Y8" s="504"/>
      <c r="Z8" s="504"/>
      <c r="AA8" s="504"/>
      <c r="AB8" s="504"/>
      <c r="AC8" s="504"/>
    </row>
    <row r="9" spans="1:29" s="11" customFormat="1" ht="17.25" customHeight="1" x14ac:dyDescent="0.4">
      <c r="A9" s="506" t="s">
        <v>23</v>
      </c>
      <c r="B9" s="506"/>
      <c r="C9" s="506"/>
      <c r="D9" s="506"/>
      <c r="E9" s="506"/>
      <c r="F9" s="506"/>
      <c r="G9" s="506"/>
      <c r="H9" s="506"/>
      <c r="I9" s="506"/>
      <c r="J9" s="506"/>
      <c r="K9" s="506"/>
      <c r="L9" s="506"/>
      <c r="M9" s="506"/>
      <c r="N9" s="506"/>
      <c r="O9" s="506"/>
      <c r="P9" s="498"/>
      <c r="Q9" s="498"/>
      <c r="R9" s="498"/>
      <c r="S9" s="498"/>
      <c r="T9" s="498"/>
      <c r="U9" s="498"/>
      <c r="V9" s="498"/>
      <c r="W9" s="498"/>
      <c r="X9" s="498"/>
      <c r="Y9" s="498"/>
      <c r="Z9" s="498"/>
      <c r="AA9" s="498"/>
      <c r="AB9" s="498"/>
      <c r="AC9" s="498"/>
    </row>
    <row r="10" spans="1:29" ht="30.75" customHeight="1" x14ac:dyDescent="0.4">
      <c r="A10" s="507"/>
      <c r="B10" s="507"/>
      <c r="C10" s="507"/>
      <c r="D10" s="507"/>
      <c r="E10" s="507"/>
      <c r="F10" s="507"/>
      <c r="G10" s="507"/>
      <c r="H10" s="507"/>
      <c r="I10" s="507"/>
      <c r="J10" s="507"/>
      <c r="K10" s="507"/>
      <c r="L10" s="507"/>
      <c r="M10" s="507"/>
      <c r="N10" s="507"/>
      <c r="O10" s="507"/>
      <c r="P10" s="508" t="s">
        <v>750</v>
      </c>
      <c r="Q10" s="509"/>
      <c r="R10" s="509"/>
      <c r="S10" s="509"/>
      <c r="T10" s="509"/>
      <c r="U10" s="509"/>
      <c r="V10" s="509"/>
      <c r="W10" s="509"/>
      <c r="X10" s="509"/>
      <c r="Y10" s="509"/>
      <c r="Z10" s="509"/>
      <c r="AA10" s="509"/>
      <c r="AB10" s="509"/>
      <c r="AC10" s="509"/>
    </row>
    <row r="11" spans="1:29" s="11" customFormat="1" ht="17.25" customHeight="1" x14ac:dyDescent="0.4">
      <c r="O11" s="25" t="s">
        <v>24</v>
      </c>
      <c r="P11" s="505"/>
      <c r="Q11" s="505"/>
      <c r="R11" s="505"/>
      <c r="S11" s="505"/>
      <c r="T11" s="505"/>
      <c r="U11" s="505"/>
      <c r="V11" s="505"/>
      <c r="W11" s="505"/>
      <c r="X11" s="505"/>
      <c r="Y11" s="505"/>
      <c r="Z11" s="505"/>
      <c r="AA11" s="505"/>
      <c r="AB11" s="505"/>
      <c r="AC11" s="505"/>
    </row>
    <row r="12" spans="1:29" s="11" customFormat="1" ht="17.25" customHeight="1" x14ac:dyDescent="0.4">
      <c r="O12" s="12" t="s">
        <v>25</v>
      </c>
      <c r="P12" s="498"/>
      <c r="Q12" s="498"/>
      <c r="R12" s="498"/>
      <c r="S12" s="498"/>
      <c r="T12" s="498"/>
      <c r="U12" s="498"/>
      <c r="V12" s="498"/>
      <c r="W12" s="498"/>
      <c r="X12" s="498"/>
      <c r="Y12" s="498"/>
      <c r="Z12" s="498"/>
      <c r="AA12" s="498"/>
      <c r="AB12" s="498"/>
      <c r="AC12" s="498"/>
    </row>
    <row r="13" spans="1:29" s="11" customFormat="1" ht="17.25" customHeight="1" x14ac:dyDescent="0.4">
      <c r="O13" s="12" t="s">
        <v>26</v>
      </c>
      <c r="P13" s="504"/>
      <c r="Q13" s="504"/>
      <c r="R13" s="504"/>
      <c r="S13" s="504"/>
      <c r="T13" s="504"/>
      <c r="U13" s="504"/>
      <c r="V13" s="504"/>
      <c r="W13" s="504"/>
      <c r="X13" s="504"/>
      <c r="Y13" s="504"/>
      <c r="Z13" s="504"/>
      <c r="AA13" s="504"/>
      <c r="AB13" s="504"/>
      <c r="AC13" s="504"/>
    </row>
    <row r="14" spans="1:29" x14ac:dyDescent="0.4">
      <c r="P14" s="13"/>
      <c r="Q14" s="13"/>
      <c r="R14" s="13"/>
      <c r="S14" s="13"/>
      <c r="T14" s="13"/>
      <c r="U14" s="13"/>
      <c r="V14" s="13"/>
      <c r="W14" s="13"/>
      <c r="X14" s="13"/>
      <c r="Y14" s="13"/>
      <c r="Z14" s="13"/>
      <c r="AA14" s="13"/>
      <c r="AB14" s="13"/>
      <c r="AC14" s="13"/>
    </row>
    <row r="15" spans="1:29" ht="33" x14ac:dyDescent="0.4">
      <c r="A15" s="499" t="s">
        <v>44</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row>
    <row r="16" spans="1:29" ht="19.5" x14ac:dyDescent="0.4">
      <c r="A16" s="500" t="s">
        <v>43</v>
      </c>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row>
    <row r="18" spans="1:29" ht="37.5" customHeight="1" x14ac:dyDescent="0.4">
      <c r="A18" s="501" t="s">
        <v>48</v>
      </c>
      <c r="B18" s="501"/>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row>
    <row r="20" spans="1:29" x14ac:dyDescent="0.4">
      <c r="A20" s="502" t="s">
        <v>27</v>
      </c>
      <c r="B20" s="502"/>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row>
    <row r="21" spans="1:29" x14ac:dyDescent="0.4">
      <c r="B21" s="21"/>
      <c r="C21" s="21"/>
      <c r="D21" s="22"/>
      <c r="E21" s="22"/>
      <c r="F21" s="22"/>
      <c r="G21" s="22"/>
      <c r="H21" s="22"/>
      <c r="I21" s="22"/>
      <c r="J21" s="22"/>
      <c r="K21" s="20"/>
      <c r="L21" s="20"/>
      <c r="M21" s="20"/>
      <c r="N21" s="20"/>
      <c r="O21" s="20"/>
      <c r="P21" s="20"/>
      <c r="Q21" s="20"/>
      <c r="R21" s="20"/>
      <c r="S21" s="20"/>
      <c r="T21" s="20"/>
      <c r="U21" s="20"/>
      <c r="V21" s="20"/>
      <c r="W21" s="20"/>
      <c r="X21" s="20"/>
      <c r="Y21" s="20"/>
      <c r="Z21" s="20"/>
      <c r="AA21" s="20"/>
      <c r="AB21" s="20"/>
    </row>
    <row r="22" spans="1:29" s="11" customFormat="1" ht="15.75" x14ac:dyDescent="0.4">
      <c r="A22" s="11" t="s">
        <v>59</v>
      </c>
    </row>
    <row r="23" spans="1:29" s="11" customFormat="1" ht="15.75" x14ac:dyDescent="0.4">
      <c r="B23" s="503" t="s">
        <v>28</v>
      </c>
      <c r="C23" s="503"/>
      <c r="D23" s="503"/>
      <c r="E23" s="503"/>
      <c r="F23" s="503"/>
      <c r="G23" s="503"/>
      <c r="H23" s="503"/>
      <c r="I23" s="457" t="s">
        <v>29</v>
      </c>
      <c r="J23" s="458"/>
      <c r="K23" s="458"/>
      <c r="L23" s="458"/>
      <c r="M23" s="458"/>
      <c r="N23" s="458"/>
      <c r="O23" s="458"/>
      <c r="P23" s="458"/>
      <c r="Q23" s="458"/>
      <c r="R23" s="458"/>
      <c r="S23" s="458"/>
      <c r="T23" s="458"/>
      <c r="U23" s="458"/>
      <c r="V23" s="458"/>
      <c r="W23" s="458"/>
      <c r="X23" s="458"/>
      <c r="Y23" s="458"/>
      <c r="Z23" s="459"/>
      <c r="AA23" s="460" t="s">
        <v>5</v>
      </c>
      <c r="AB23" s="461"/>
    </row>
    <row r="24" spans="1:29" s="11" customFormat="1" ht="33" customHeight="1" x14ac:dyDescent="0.4">
      <c r="B24" s="518" t="s">
        <v>656</v>
      </c>
      <c r="C24" s="503"/>
      <c r="D24" s="503"/>
      <c r="E24" s="503"/>
      <c r="F24" s="503"/>
      <c r="G24" s="503"/>
      <c r="H24" s="460"/>
      <c r="I24" s="510"/>
      <c r="J24" s="511"/>
      <c r="K24" s="511"/>
      <c r="L24" s="511"/>
      <c r="M24" s="511"/>
      <c r="N24" s="511"/>
      <c r="O24" s="511"/>
      <c r="P24" s="511"/>
      <c r="Q24" s="511"/>
      <c r="R24" s="511"/>
      <c r="S24" s="511"/>
      <c r="T24" s="511"/>
      <c r="U24" s="511"/>
      <c r="V24" s="511"/>
      <c r="W24" s="511"/>
      <c r="X24" s="511"/>
      <c r="Y24" s="511"/>
      <c r="Z24" s="512"/>
      <c r="AA24" s="455" t="s">
        <v>114</v>
      </c>
      <c r="AB24" s="456"/>
    </row>
    <row r="25" spans="1:29" s="11" customFormat="1" ht="33" customHeight="1" x14ac:dyDescent="0.4">
      <c r="B25" s="518" t="s">
        <v>45</v>
      </c>
      <c r="C25" s="503"/>
      <c r="D25" s="503"/>
      <c r="E25" s="503"/>
      <c r="F25" s="503"/>
      <c r="G25" s="503"/>
      <c r="H25" s="460"/>
      <c r="I25" s="523"/>
      <c r="J25" s="524"/>
      <c r="K25" s="524"/>
      <c r="L25" s="525" t="s">
        <v>18</v>
      </c>
      <c r="M25" s="525"/>
      <c r="N25" s="525"/>
      <c r="O25" s="524"/>
      <c r="P25" s="524"/>
      <c r="Q25" s="524"/>
      <c r="R25" s="525" t="s">
        <v>19</v>
      </c>
      <c r="S25" s="525"/>
      <c r="T25" s="525"/>
      <c r="U25" s="524"/>
      <c r="V25" s="524"/>
      <c r="W25" s="524"/>
      <c r="X25" s="525" t="s">
        <v>20</v>
      </c>
      <c r="Y25" s="525"/>
      <c r="Z25" s="526"/>
      <c r="AA25" s="455" t="s">
        <v>657</v>
      </c>
      <c r="AB25" s="456"/>
    </row>
    <row r="26" spans="1:29" s="11" customFormat="1" ht="28.35" customHeight="1" x14ac:dyDescent="0.4">
      <c r="B26" s="457" t="s">
        <v>46</v>
      </c>
      <c r="C26" s="458"/>
      <c r="D26" s="458"/>
      <c r="E26" s="458"/>
      <c r="F26" s="458"/>
      <c r="G26" s="458"/>
      <c r="H26" s="458"/>
      <c r="I26" s="531"/>
      <c r="J26" s="532"/>
      <c r="K26" s="532"/>
      <c r="L26" s="533" t="s">
        <v>50</v>
      </c>
      <c r="M26" s="534"/>
      <c r="N26" s="534"/>
      <c r="O26" s="534"/>
      <c r="P26" s="534"/>
      <c r="Q26" s="534"/>
      <c r="R26" s="534"/>
      <c r="S26" s="534"/>
      <c r="T26" s="534"/>
      <c r="U26" s="534"/>
      <c r="V26" s="534"/>
      <c r="W26" s="534"/>
      <c r="X26" s="534"/>
      <c r="Y26" s="534"/>
      <c r="Z26" s="535"/>
      <c r="AA26" s="544" t="s">
        <v>658</v>
      </c>
      <c r="AB26" s="545"/>
    </row>
    <row r="27" spans="1:29" s="11" customFormat="1" ht="28.35" customHeight="1" x14ac:dyDescent="0.4">
      <c r="B27" s="527"/>
      <c r="C27" s="528"/>
      <c r="D27" s="528"/>
      <c r="E27" s="528"/>
      <c r="F27" s="528"/>
      <c r="G27" s="528"/>
      <c r="H27" s="528"/>
      <c r="I27" s="531"/>
      <c r="J27" s="532"/>
      <c r="K27" s="532"/>
      <c r="L27" s="533" t="s">
        <v>52</v>
      </c>
      <c r="M27" s="534"/>
      <c r="N27" s="534"/>
      <c r="O27" s="534"/>
      <c r="P27" s="534"/>
      <c r="Q27" s="534"/>
      <c r="R27" s="534"/>
      <c r="S27" s="534"/>
      <c r="T27" s="534"/>
      <c r="U27" s="534"/>
      <c r="V27" s="534"/>
      <c r="W27" s="534"/>
      <c r="X27" s="534"/>
      <c r="Y27" s="534"/>
      <c r="Z27" s="535"/>
      <c r="AA27" s="546"/>
      <c r="AB27" s="547"/>
    </row>
    <row r="28" spans="1:29" s="11" customFormat="1" ht="28.35" customHeight="1" x14ac:dyDescent="0.4">
      <c r="B28" s="527"/>
      <c r="C28" s="528"/>
      <c r="D28" s="528"/>
      <c r="E28" s="528"/>
      <c r="F28" s="528"/>
      <c r="G28" s="528"/>
      <c r="H28" s="528"/>
      <c r="I28" s="531"/>
      <c r="J28" s="532"/>
      <c r="K28" s="532"/>
      <c r="L28" s="533" t="s">
        <v>51</v>
      </c>
      <c r="M28" s="534"/>
      <c r="N28" s="534"/>
      <c r="O28" s="534"/>
      <c r="P28" s="534"/>
      <c r="Q28" s="534"/>
      <c r="R28" s="534"/>
      <c r="S28" s="534"/>
      <c r="T28" s="534"/>
      <c r="U28" s="534"/>
      <c r="V28" s="534"/>
      <c r="W28" s="534"/>
      <c r="X28" s="534"/>
      <c r="Y28" s="534"/>
      <c r="Z28" s="535"/>
      <c r="AA28" s="546"/>
      <c r="AB28" s="547"/>
    </row>
    <row r="29" spans="1:29" s="11" customFormat="1" ht="28.35" customHeight="1" x14ac:dyDescent="0.4">
      <c r="B29" s="529"/>
      <c r="C29" s="530"/>
      <c r="D29" s="530"/>
      <c r="E29" s="530"/>
      <c r="F29" s="530"/>
      <c r="G29" s="530"/>
      <c r="H29" s="530"/>
      <c r="I29" s="531"/>
      <c r="J29" s="532"/>
      <c r="K29" s="532"/>
      <c r="L29" s="533" t="s">
        <v>53</v>
      </c>
      <c r="M29" s="534"/>
      <c r="N29" s="534"/>
      <c r="O29" s="534"/>
      <c r="P29" s="534"/>
      <c r="Q29" s="534"/>
      <c r="R29" s="534"/>
      <c r="S29" s="534"/>
      <c r="T29" s="534"/>
      <c r="U29" s="534"/>
      <c r="V29" s="534"/>
      <c r="W29" s="534"/>
      <c r="X29" s="534"/>
      <c r="Y29" s="534"/>
      <c r="Z29" s="535"/>
      <c r="AA29" s="548"/>
      <c r="AB29" s="549"/>
    </row>
    <row r="30" spans="1:29" s="11" customFormat="1" ht="60" customHeight="1" x14ac:dyDescent="0.4">
      <c r="B30" s="518" t="s">
        <v>743</v>
      </c>
      <c r="C30" s="503"/>
      <c r="D30" s="503"/>
      <c r="E30" s="503"/>
      <c r="F30" s="503"/>
      <c r="G30" s="503"/>
      <c r="H30" s="460"/>
      <c r="I30" s="510"/>
      <c r="J30" s="511"/>
      <c r="K30" s="511"/>
      <c r="L30" s="511"/>
      <c r="M30" s="511"/>
      <c r="N30" s="511"/>
      <c r="O30" s="511"/>
      <c r="P30" s="511"/>
      <c r="Q30" s="511"/>
      <c r="R30" s="511"/>
      <c r="S30" s="511"/>
      <c r="T30" s="511"/>
      <c r="U30" s="511"/>
      <c r="V30" s="511"/>
      <c r="W30" s="511"/>
      <c r="X30" s="511"/>
      <c r="Y30" s="511"/>
      <c r="Z30" s="511"/>
      <c r="AA30" s="477" t="s">
        <v>659</v>
      </c>
      <c r="AB30" s="456"/>
    </row>
    <row r="31" spans="1:29" s="11" customFormat="1" ht="33" customHeight="1" x14ac:dyDescent="0.4">
      <c r="B31" s="491" t="s">
        <v>712</v>
      </c>
      <c r="C31" s="492"/>
      <c r="D31" s="492"/>
      <c r="E31" s="492"/>
      <c r="F31" s="492"/>
      <c r="G31" s="492"/>
      <c r="H31" s="493"/>
      <c r="I31" s="584"/>
      <c r="J31" s="536"/>
      <c r="K31" s="536"/>
      <c r="L31" s="536"/>
      <c r="M31" s="536"/>
      <c r="N31" s="536"/>
      <c r="O31" s="536"/>
      <c r="P31" s="536"/>
      <c r="Q31" s="536"/>
      <c r="R31" s="536"/>
      <c r="S31" s="536"/>
      <c r="T31" s="536"/>
      <c r="U31" s="536"/>
      <c r="V31" s="536"/>
      <c r="W31" s="536"/>
      <c r="X31" s="536"/>
      <c r="Y31" s="536"/>
      <c r="Z31" s="537"/>
      <c r="AA31" s="476" t="s">
        <v>660</v>
      </c>
      <c r="AB31" s="476"/>
    </row>
    <row r="32" spans="1:29" s="11" customFormat="1" ht="1.5" customHeight="1" x14ac:dyDescent="0.4">
      <c r="B32" s="16"/>
      <c r="C32" s="16"/>
      <c r="D32" s="16"/>
      <c r="E32" s="16"/>
      <c r="F32" s="16"/>
      <c r="G32" s="16"/>
      <c r="H32" s="16"/>
      <c r="I32" s="356"/>
      <c r="J32" s="356"/>
      <c r="K32" s="356"/>
      <c r="L32" s="356"/>
      <c r="M32" s="356"/>
      <c r="N32" s="356"/>
      <c r="O32" s="356"/>
      <c r="P32" s="356"/>
      <c r="Q32" s="356"/>
      <c r="R32" s="356"/>
      <c r="S32" s="356"/>
      <c r="T32" s="356"/>
      <c r="U32" s="356"/>
      <c r="V32" s="356"/>
      <c r="W32" s="356"/>
      <c r="X32" s="356"/>
      <c r="Y32" s="356"/>
      <c r="Z32" s="356"/>
      <c r="AA32" s="17"/>
      <c r="AB32" s="17"/>
    </row>
    <row r="33" spans="1:37" s="11" customFormat="1" ht="3.75" customHeight="1" x14ac:dyDescent="0.4">
      <c r="B33" s="16"/>
      <c r="C33" s="16"/>
      <c r="D33" s="16"/>
      <c r="E33" s="16"/>
      <c r="F33" s="16"/>
      <c r="G33" s="16"/>
      <c r="H33" s="16"/>
      <c r="I33" s="356"/>
      <c r="J33" s="356"/>
      <c r="K33" s="356"/>
      <c r="L33" s="356"/>
      <c r="M33" s="356"/>
      <c r="N33" s="356"/>
      <c r="O33" s="356"/>
      <c r="P33" s="356"/>
      <c r="Q33" s="356"/>
      <c r="R33" s="356"/>
      <c r="S33" s="356"/>
      <c r="T33" s="356"/>
      <c r="U33" s="356"/>
      <c r="V33" s="356"/>
      <c r="W33" s="356"/>
      <c r="X33" s="356"/>
      <c r="Y33" s="356"/>
      <c r="Z33" s="356"/>
      <c r="AA33" s="17"/>
      <c r="AB33" s="17"/>
    </row>
    <row r="34" spans="1:37" s="11" customFormat="1" ht="15.75" customHeight="1" x14ac:dyDescent="0.4">
      <c r="B34" s="16"/>
      <c r="C34" s="16"/>
      <c r="D34" s="16"/>
      <c r="E34" s="16"/>
      <c r="F34" s="16"/>
      <c r="G34" s="16"/>
      <c r="H34" s="16"/>
      <c r="I34" s="356"/>
      <c r="J34" s="356"/>
      <c r="K34" s="356"/>
      <c r="L34" s="356"/>
      <c r="M34" s="356"/>
      <c r="N34" s="356"/>
      <c r="O34" s="356"/>
      <c r="P34" s="356"/>
      <c r="Q34" s="356"/>
      <c r="R34" s="356"/>
      <c r="S34" s="356"/>
      <c r="T34" s="356"/>
      <c r="U34" s="356"/>
      <c r="V34" s="356"/>
      <c r="W34" s="356"/>
      <c r="X34" s="356"/>
      <c r="Y34" s="356"/>
      <c r="Z34" s="356"/>
      <c r="AA34" s="17"/>
      <c r="AB34" s="17"/>
    </row>
    <row r="35" spans="1:37" s="11" customFormat="1" ht="15.75" x14ac:dyDescent="0.4">
      <c r="A35" s="11" t="s">
        <v>32</v>
      </c>
    </row>
    <row r="36" spans="1:37" s="11" customFormat="1" ht="15.75" x14ac:dyDescent="0.4">
      <c r="B36" s="11" t="s">
        <v>40</v>
      </c>
    </row>
    <row r="37" spans="1:37" s="11" customFormat="1" ht="46.5" customHeight="1" x14ac:dyDescent="0.4">
      <c r="B37" s="460"/>
      <c r="C37" s="478"/>
      <c r="D37" s="478"/>
      <c r="E37" s="478"/>
      <c r="F37" s="461"/>
      <c r="G37" s="460" t="s">
        <v>33</v>
      </c>
      <c r="H37" s="478"/>
      <c r="I37" s="478"/>
      <c r="J37" s="478"/>
      <c r="K37" s="478"/>
      <c r="L37" s="478"/>
      <c r="M37" s="478"/>
      <c r="N37" s="478"/>
      <c r="O37" s="478"/>
      <c r="P37" s="478"/>
      <c r="Q37" s="478"/>
      <c r="R37" s="491" t="s">
        <v>744</v>
      </c>
      <c r="S37" s="513"/>
      <c r="T37" s="513"/>
      <c r="U37" s="513"/>
      <c r="V37" s="513"/>
      <c r="W37" s="513"/>
      <c r="X37" s="513"/>
      <c r="Y37" s="513"/>
      <c r="Z37" s="514"/>
      <c r="AA37" s="459" t="s">
        <v>5</v>
      </c>
      <c r="AB37" s="515"/>
    </row>
    <row r="38" spans="1:37" s="11" customFormat="1" ht="33" customHeight="1" x14ac:dyDescent="0.4">
      <c r="B38" s="460" t="s">
        <v>34</v>
      </c>
      <c r="C38" s="478"/>
      <c r="D38" s="478"/>
      <c r="E38" s="478"/>
      <c r="F38" s="461"/>
      <c r="G38" s="516"/>
      <c r="H38" s="517"/>
      <c r="I38" s="517"/>
      <c r="J38" s="517"/>
      <c r="K38" s="517"/>
      <c r="L38" s="517"/>
      <c r="M38" s="517"/>
      <c r="N38" s="517"/>
      <c r="O38" s="517"/>
      <c r="P38" s="517"/>
      <c r="Q38" s="517"/>
      <c r="R38" s="538"/>
      <c r="S38" s="539"/>
      <c r="T38" s="539"/>
      <c r="U38" s="539"/>
      <c r="V38" s="539"/>
      <c r="W38" s="539"/>
      <c r="X38" s="539"/>
      <c r="Y38" s="539"/>
      <c r="Z38" s="540"/>
      <c r="AA38" s="521" t="s">
        <v>661</v>
      </c>
      <c r="AB38" s="456"/>
    </row>
    <row r="39" spans="1:37" s="11" customFormat="1" ht="33" customHeight="1" x14ac:dyDescent="0.4">
      <c r="B39" s="491" t="s">
        <v>47</v>
      </c>
      <c r="C39" s="492"/>
      <c r="D39" s="492"/>
      <c r="E39" s="492"/>
      <c r="F39" s="492"/>
      <c r="G39" s="541"/>
      <c r="H39" s="541"/>
      <c r="I39" s="541"/>
      <c r="J39" s="541"/>
      <c r="K39" s="541"/>
      <c r="L39" s="541"/>
      <c r="M39" s="541"/>
      <c r="N39" s="541"/>
      <c r="O39" s="541"/>
      <c r="P39" s="541"/>
      <c r="Q39" s="541"/>
      <c r="R39" s="541"/>
      <c r="S39" s="550"/>
      <c r="T39" s="551"/>
      <c r="U39" s="551"/>
      <c r="V39" s="551"/>
      <c r="W39" s="551"/>
      <c r="X39" s="551"/>
      <c r="Y39" s="551"/>
      <c r="Z39" s="552"/>
      <c r="AA39" s="521" t="s">
        <v>662</v>
      </c>
      <c r="AB39" s="456"/>
    </row>
    <row r="40" spans="1:37" s="11" customFormat="1" ht="15.75" x14ac:dyDescent="0.4">
      <c r="B40" s="11" t="s">
        <v>41</v>
      </c>
    </row>
    <row r="41" spans="1:37" s="11" customFormat="1" ht="46.5" customHeight="1" x14ac:dyDescent="0.4">
      <c r="B41" s="460"/>
      <c r="C41" s="478"/>
      <c r="D41" s="478"/>
      <c r="E41" s="478"/>
      <c r="F41" s="461"/>
      <c r="G41" s="460" t="s">
        <v>33</v>
      </c>
      <c r="H41" s="478"/>
      <c r="I41" s="478"/>
      <c r="J41" s="478"/>
      <c r="K41" s="478"/>
      <c r="L41" s="478"/>
      <c r="M41" s="478"/>
      <c r="N41" s="478"/>
      <c r="O41" s="478"/>
      <c r="P41" s="478"/>
      <c r="Q41" s="478"/>
      <c r="R41" s="491" t="s">
        <v>744</v>
      </c>
      <c r="S41" s="513"/>
      <c r="T41" s="513"/>
      <c r="U41" s="513"/>
      <c r="V41" s="513"/>
      <c r="W41" s="513"/>
      <c r="X41" s="513"/>
      <c r="Y41" s="513"/>
      <c r="Z41" s="514"/>
      <c r="AA41" s="459" t="s">
        <v>5</v>
      </c>
      <c r="AB41" s="515"/>
    </row>
    <row r="42" spans="1:37" s="11" customFormat="1" ht="33" customHeight="1" x14ac:dyDescent="0.4">
      <c r="B42" s="491" t="s">
        <v>671</v>
      </c>
      <c r="C42" s="478"/>
      <c r="D42" s="478"/>
      <c r="E42" s="478"/>
      <c r="F42" s="461"/>
      <c r="G42" s="516"/>
      <c r="H42" s="517"/>
      <c r="I42" s="517"/>
      <c r="J42" s="517"/>
      <c r="K42" s="517"/>
      <c r="L42" s="517"/>
      <c r="M42" s="517"/>
      <c r="N42" s="517"/>
      <c r="O42" s="517"/>
      <c r="P42" s="517"/>
      <c r="Q42" s="517"/>
      <c r="R42" s="538"/>
      <c r="S42" s="539"/>
      <c r="T42" s="539"/>
      <c r="U42" s="539"/>
      <c r="V42" s="539"/>
      <c r="W42" s="539"/>
      <c r="X42" s="539"/>
      <c r="Y42" s="539"/>
      <c r="Z42" s="540"/>
      <c r="AA42" s="521" t="s">
        <v>663</v>
      </c>
      <c r="AB42" s="456"/>
    </row>
    <row r="43" spans="1:37" s="11" customFormat="1" ht="33" customHeight="1" x14ac:dyDescent="0.4">
      <c r="B43" s="491" t="s">
        <v>672</v>
      </c>
      <c r="C43" s="478"/>
      <c r="D43" s="478"/>
      <c r="E43" s="478"/>
      <c r="F43" s="461"/>
      <c r="G43" s="516"/>
      <c r="H43" s="517"/>
      <c r="I43" s="517"/>
      <c r="J43" s="517"/>
      <c r="K43" s="517"/>
      <c r="L43" s="517"/>
      <c r="M43" s="517"/>
      <c r="N43" s="517"/>
      <c r="O43" s="517"/>
      <c r="P43" s="517"/>
      <c r="Q43" s="517"/>
      <c r="R43" s="538"/>
      <c r="S43" s="539"/>
      <c r="T43" s="539"/>
      <c r="U43" s="539"/>
      <c r="V43" s="539"/>
      <c r="W43" s="539"/>
      <c r="X43" s="539"/>
      <c r="Y43" s="539"/>
      <c r="Z43" s="540"/>
      <c r="AA43" s="521" t="s">
        <v>663</v>
      </c>
      <c r="AB43" s="456"/>
    </row>
    <row r="44" spans="1:37" s="11" customFormat="1" ht="33" customHeight="1" x14ac:dyDescent="0.4">
      <c r="B44" s="491" t="s">
        <v>673</v>
      </c>
      <c r="C44" s="478"/>
      <c r="D44" s="478"/>
      <c r="E44" s="478"/>
      <c r="F44" s="461"/>
      <c r="G44" s="516"/>
      <c r="H44" s="517"/>
      <c r="I44" s="517"/>
      <c r="J44" s="517"/>
      <c r="K44" s="517"/>
      <c r="L44" s="517"/>
      <c r="M44" s="517"/>
      <c r="N44" s="517"/>
      <c r="O44" s="517"/>
      <c r="P44" s="517"/>
      <c r="Q44" s="517"/>
      <c r="R44" s="538"/>
      <c r="S44" s="539"/>
      <c r="T44" s="539"/>
      <c r="U44" s="539"/>
      <c r="V44" s="539"/>
      <c r="W44" s="539"/>
      <c r="X44" s="539"/>
      <c r="Y44" s="539"/>
      <c r="Z44" s="540"/>
      <c r="AA44" s="521" t="s">
        <v>663</v>
      </c>
      <c r="AB44" s="456"/>
    </row>
    <row r="45" spans="1:37" s="11" customFormat="1" ht="15.75" x14ac:dyDescent="0.4">
      <c r="B45" s="16"/>
      <c r="C45" s="16"/>
      <c r="D45" s="16"/>
      <c r="E45" s="16"/>
      <c r="F45" s="16"/>
      <c r="G45" s="16"/>
      <c r="H45" s="16"/>
      <c r="I45" s="356"/>
      <c r="J45" s="356"/>
      <c r="K45" s="356"/>
      <c r="L45" s="356"/>
      <c r="M45" s="356"/>
      <c r="N45" s="356"/>
      <c r="O45" s="356"/>
      <c r="P45" s="356"/>
      <c r="Q45" s="356"/>
      <c r="R45" s="356"/>
      <c r="S45" s="356"/>
      <c r="T45" s="356"/>
      <c r="U45" s="356"/>
      <c r="V45" s="356"/>
      <c r="W45" s="356"/>
      <c r="X45" s="356"/>
      <c r="Y45" s="356"/>
      <c r="Z45" s="356"/>
      <c r="AA45" s="17"/>
      <c r="AB45" s="17"/>
      <c r="AC45" s="18"/>
      <c r="AD45" s="18"/>
      <c r="AE45" s="18"/>
      <c r="AF45" s="18"/>
      <c r="AG45" s="18"/>
      <c r="AI45" s="18"/>
      <c r="AJ45" s="18"/>
      <c r="AK45" s="18"/>
    </row>
    <row r="46" spans="1:37" s="11" customFormat="1" ht="31.5" customHeight="1" x14ac:dyDescent="0.4">
      <c r="A46" s="589" t="s">
        <v>755</v>
      </c>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18"/>
      <c r="AD46" s="18"/>
      <c r="AE46" s="18"/>
      <c r="AF46" s="18"/>
      <c r="AG46" s="18"/>
      <c r="AI46" s="18"/>
      <c r="AJ46" s="18"/>
      <c r="AK46" s="18"/>
    </row>
    <row r="47" spans="1:37" s="11" customFormat="1" ht="15.75" customHeight="1" x14ac:dyDescent="0.4">
      <c r="A47" s="449"/>
      <c r="B47" s="460" t="s">
        <v>752</v>
      </c>
      <c r="C47" s="478"/>
      <c r="D47" s="478"/>
      <c r="E47" s="478"/>
      <c r="F47" s="478"/>
      <c r="G47" s="478"/>
      <c r="H47" s="478"/>
      <c r="I47" s="478"/>
      <c r="J47" s="478"/>
      <c r="K47" s="478"/>
      <c r="L47" s="478"/>
      <c r="M47" s="478"/>
      <c r="N47" s="478"/>
      <c r="O47" s="478"/>
      <c r="P47" s="478"/>
      <c r="Q47" s="478"/>
      <c r="R47" s="478"/>
      <c r="S47" s="478"/>
      <c r="T47" s="478"/>
      <c r="U47" s="478"/>
      <c r="V47" s="478"/>
      <c r="W47" s="460" t="s">
        <v>753</v>
      </c>
      <c r="X47" s="478"/>
      <c r="Y47" s="478"/>
      <c r="Z47" s="461"/>
      <c r="AA47" s="460" t="s">
        <v>5</v>
      </c>
      <c r="AB47" s="461"/>
      <c r="AC47" s="18"/>
      <c r="AD47" s="18"/>
      <c r="AE47" s="18"/>
      <c r="AF47" s="18"/>
      <c r="AG47" s="18"/>
      <c r="AI47" s="18"/>
      <c r="AJ47" s="18"/>
      <c r="AK47" s="18"/>
    </row>
    <row r="48" spans="1:37" s="11" customFormat="1" ht="33" customHeight="1" x14ac:dyDescent="0.4">
      <c r="A48" s="449"/>
      <c r="B48" s="590" t="s">
        <v>754</v>
      </c>
      <c r="C48" s="591"/>
      <c r="D48" s="591"/>
      <c r="E48" s="591"/>
      <c r="F48" s="591"/>
      <c r="G48" s="591"/>
      <c r="H48" s="591"/>
      <c r="I48" s="591"/>
      <c r="J48" s="591"/>
      <c r="K48" s="591"/>
      <c r="L48" s="591"/>
      <c r="M48" s="591"/>
      <c r="N48" s="591"/>
      <c r="O48" s="591"/>
      <c r="P48" s="591"/>
      <c r="Q48" s="591"/>
      <c r="R48" s="591"/>
      <c r="S48" s="591"/>
      <c r="T48" s="591"/>
      <c r="U48" s="591"/>
      <c r="V48" s="591"/>
      <c r="W48" s="592"/>
      <c r="X48" s="593"/>
      <c r="Y48" s="593"/>
      <c r="Z48" s="594"/>
      <c r="AA48" s="557" t="s">
        <v>100</v>
      </c>
      <c r="AB48" s="549"/>
      <c r="AC48" s="18"/>
      <c r="AD48" s="18"/>
      <c r="AE48" s="18"/>
      <c r="AF48" s="18"/>
      <c r="AG48" s="18"/>
      <c r="AI48" s="18"/>
      <c r="AJ48" s="18"/>
      <c r="AK48" s="18"/>
    </row>
    <row r="49" spans="1:37" s="11" customFormat="1" ht="15.75" x14ac:dyDescent="0.4">
      <c r="B49" s="16"/>
      <c r="C49" s="16"/>
      <c r="D49" s="16"/>
      <c r="E49" s="16"/>
      <c r="F49" s="16"/>
      <c r="G49" s="16"/>
      <c r="H49" s="16"/>
      <c r="I49" s="356"/>
      <c r="J49" s="356"/>
      <c r="K49" s="356"/>
      <c r="L49" s="356"/>
      <c r="M49" s="356"/>
      <c r="N49" s="356"/>
      <c r="O49" s="356"/>
      <c r="P49" s="356"/>
      <c r="Q49" s="356"/>
      <c r="R49" s="356"/>
      <c r="S49" s="356"/>
      <c r="T49" s="356"/>
      <c r="U49" s="356"/>
      <c r="V49" s="356"/>
      <c r="W49" s="356"/>
      <c r="X49" s="356"/>
      <c r="Y49" s="356"/>
      <c r="Z49" s="356"/>
      <c r="AA49" s="17"/>
      <c r="AB49" s="17"/>
      <c r="AC49" s="18"/>
      <c r="AD49" s="18"/>
      <c r="AE49" s="18"/>
      <c r="AF49" s="18"/>
      <c r="AG49" s="18"/>
      <c r="AI49" s="18"/>
      <c r="AJ49" s="18"/>
      <c r="AK49" s="18"/>
    </row>
    <row r="50" spans="1:37" s="11" customFormat="1" ht="15.75" x14ac:dyDescent="0.4">
      <c r="A50" s="450" t="s">
        <v>757</v>
      </c>
      <c r="B50" s="16"/>
      <c r="C50" s="16"/>
      <c r="D50" s="16"/>
      <c r="E50" s="16"/>
      <c r="F50" s="16"/>
      <c r="G50" s="16"/>
      <c r="H50" s="16"/>
      <c r="I50" s="356"/>
      <c r="J50" s="356"/>
      <c r="K50" s="356"/>
      <c r="L50" s="356"/>
      <c r="M50" s="356"/>
      <c r="N50" s="356"/>
      <c r="O50" s="356"/>
      <c r="P50" s="356"/>
      <c r="Q50" s="356"/>
      <c r="R50" s="356"/>
      <c r="S50" s="356"/>
      <c r="T50" s="356"/>
      <c r="U50" s="356"/>
      <c r="V50" s="356"/>
      <c r="W50" s="356"/>
      <c r="X50" s="356"/>
      <c r="Y50" s="356"/>
      <c r="Z50" s="356"/>
      <c r="AA50" s="17"/>
      <c r="AB50" s="17"/>
      <c r="AC50" s="18"/>
      <c r="AD50" s="18"/>
      <c r="AE50" s="18"/>
      <c r="AF50" s="18"/>
      <c r="AG50" s="18"/>
      <c r="AI50" s="18"/>
      <c r="AJ50" s="18"/>
      <c r="AK50" s="18"/>
    </row>
    <row r="51" spans="1:37" s="11" customFormat="1" ht="15.75" x14ac:dyDescent="0.4">
      <c r="B51" s="503" t="s">
        <v>28</v>
      </c>
      <c r="C51" s="503"/>
      <c r="D51" s="503"/>
      <c r="E51" s="503"/>
      <c r="F51" s="503"/>
      <c r="G51" s="503"/>
      <c r="H51" s="503"/>
      <c r="I51" s="457" t="s">
        <v>29</v>
      </c>
      <c r="J51" s="458"/>
      <c r="K51" s="458"/>
      <c r="L51" s="458"/>
      <c r="M51" s="458"/>
      <c r="N51" s="458"/>
      <c r="O51" s="458"/>
      <c r="P51" s="458"/>
      <c r="Q51" s="458"/>
      <c r="R51" s="458"/>
      <c r="S51" s="458"/>
      <c r="T51" s="458"/>
      <c r="U51" s="458"/>
      <c r="V51" s="458"/>
      <c r="W51" s="458"/>
      <c r="X51" s="458"/>
      <c r="Y51" s="458"/>
      <c r="Z51" s="459"/>
      <c r="AA51" s="460" t="s">
        <v>5</v>
      </c>
      <c r="AB51" s="461"/>
    </row>
    <row r="52" spans="1:37" s="11" customFormat="1" ht="33" customHeight="1" x14ac:dyDescent="0.4">
      <c r="B52" s="518" t="s">
        <v>35</v>
      </c>
      <c r="C52" s="503"/>
      <c r="D52" s="503"/>
      <c r="E52" s="503"/>
      <c r="F52" s="503"/>
      <c r="G52" s="503"/>
      <c r="H52" s="460"/>
      <c r="I52" s="452"/>
      <c r="J52" s="453"/>
      <c r="K52" s="453"/>
      <c r="L52" s="453"/>
      <c r="M52" s="453"/>
      <c r="N52" s="453"/>
      <c r="O52" s="453"/>
      <c r="P52" s="453"/>
      <c r="Q52" s="453"/>
      <c r="R52" s="453"/>
      <c r="S52" s="453"/>
      <c r="T52" s="453"/>
      <c r="U52" s="453"/>
      <c r="V52" s="453"/>
      <c r="W52" s="453"/>
      <c r="X52" s="453"/>
      <c r="Y52" s="453"/>
      <c r="Z52" s="454"/>
      <c r="AA52" s="455"/>
      <c r="AB52" s="456"/>
    </row>
    <row r="53" spans="1:37" s="11" customFormat="1" ht="33" customHeight="1" x14ac:dyDescent="0.4">
      <c r="B53" s="518" t="s">
        <v>36</v>
      </c>
      <c r="C53" s="503"/>
      <c r="D53" s="503"/>
      <c r="E53" s="503"/>
      <c r="F53" s="503"/>
      <c r="G53" s="503"/>
      <c r="H53" s="460"/>
      <c r="I53" s="452"/>
      <c r="J53" s="453"/>
      <c r="K53" s="453"/>
      <c r="L53" s="453"/>
      <c r="M53" s="453"/>
      <c r="N53" s="453"/>
      <c r="O53" s="453"/>
      <c r="P53" s="453"/>
      <c r="Q53" s="453"/>
      <c r="R53" s="453"/>
      <c r="S53" s="453"/>
      <c r="T53" s="581"/>
      <c r="U53" s="581"/>
      <c r="V53" s="581"/>
      <c r="W53" s="581"/>
      <c r="X53" s="581"/>
      <c r="Y53" s="581"/>
      <c r="Z53" s="582"/>
      <c r="AA53" s="455"/>
      <c r="AB53" s="456"/>
    </row>
    <row r="54" spans="1:37" s="11" customFormat="1" ht="33" customHeight="1" x14ac:dyDescent="0.4">
      <c r="B54" s="518" t="s">
        <v>37</v>
      </c>
      <c r="C54" s="503"/>
      <c r="D54" s="503"/>
      <c r="E54" s="503"/>
      <c r="F54" s="503"/>
      <c r="G54" s="503"/>
      <c r="H54" s="460"/>
      <c r="I54" s="510"/>
      <c r="J54" s="511"/>
      <c r="K54" s="511"/>
      <c r="L54" s="512"/>
      <c r="M54" s="519" t="s">
        <v>6</v>
      </c>
      <c r="N54" s="520"/>
      <c r="O54" s="510"/>
      <c r="P54" s="511"/>
      <c r="Q54" s="511"/>
      <c r="R54" s="511"/>
      <c r="S54" s="511"/>
      <c r="T54" s="583"/>
      <c r="U54" s="583"/>
      <c r="V54" s="583"/>
      <c r="W54" s="583"/>
      <c r="X54" s="583"/>
      <c r="Y54" s="583"/>
      <c r="Z54" s="583"/>
      <c r="AA54" s="455"/>
      <c r="AB54" s="456"/>
    </row>
    <row r="55" spans="1:37" s="19" customFormat="1" ht="33" customHeight="1" x14ac:dyDescent="0.4">
      <c r="B55" s="518" t="s">
        <v>38</v>
      </c>
      <c r="C55" s="503"/>
      <c r="D55" s="503"/>
      <c r="E55" s="503"/>
      <c r="F55" s="503"/>
      <c r="G55" s="503"/>
      <c r="H55" s="460"/>
      <c r="I55" s="452"/>
      <c r="J55" s="453"/>
      <c r="K55" s="453"/>
      <c r="L55" s="453"/>
      <c r="M55" s="453"/>
      <c r="N55" s="453"/>
      <c r="O55" s="453"/>
      <c r="P55" s="453"/>
      <c r="Q55" s="453"/>
      <c r="R55" s="453"/>
      <c r="S55" s="453"/>
      <c r="T55" s="542"/>
      <c r="U55" s="542"/>
      <c r="V55" s="542"/>
      <c r="W55" s="542"/>
      <c r="X55" s="542"/>
      <c r="Y55" s="542"/>
      <c r="Z55" s="543"/>
      <c r="AA55" s="477" t="s">
        <v>101</v>
      </c>
      <c r="AB55" s="456"/>
      <c r="AH55" s="11"/>
    </row>
    <row r="56" spans="1:37" s="11" customFormat="1" ht="33" customHeight="1" x14ac:dyDescent="0.4">
      <c r="B56" s="518" t="s">
        <v>39</v>
      </c>
      <c r="C56" s="503"/>
      <c r="D56" s="503"/>
      <c r="E56" s="503"/>
      <c r="F56" s="503"/>
      <c r="G56" s="503"/>
      <c r="H56" s="460"/>
      <c r="I56" s="510"/>
      <c r="J56" s="511"/>
      <c r="K56" s="511"/>
      <c r="L56" s="512"/>
      <c r="M56" s="519" t="s">
        <v>6</v>
      </c>
      <c r="N56" s="520"/>
      <c r="O56" s="510"/>
      <c r="P56" s="511"/>
      <c r="Q56" s="511"/>
      <c r="R56" s="511"/>
      <c r="S56" s="511"/>
      <c r="T56" s="519" t="s">
        <v>6</v>
      </c>
      <c r="U56" s="520"/>
      <c r="V56" s="511"/>
      <c r="W56" s="511"/>
      <c r="X56" s="511"/>
      <c r="Y56" s="511"/>
      <c r="Z56" s="512"/>
      <c r="AA56" s="455"/>
      <c r="AB56" s="456"/>
    </row>
    <row r="57" spans="1:37" s="11" customFormat="1" ht="33" customHeight="1" x14ac:dyDescent="0.4"/>
    <row r="58" spans="1:37" s="11" customFormat="1" ht="7.5" customHeight="1" x14ac:dyDescent="0.4">
      <c r="B58" s="16"/>
      <c r="C58" s="16"/>
      <c r="D58" s="16"/>
      <c r="E58" s="16"/>
      <c r="F58" s="16"/>
      <c r="G58" s="16"/>
      <c r="H58" s="16"/>
      <c r="I58" s="356"/>
      <c r="J58" s="356"/>
      <c r="K58" s="356"/>
      <c r="L58" s="356"/>
      <c r="M58" s="356"/>
      <c r="N58" s="356"/>
      <c r="O58" s="356"/>
      <c r="P58" s="356"/>
      <c r="Q58" s="356"/>
      <c r="R58" s="356"/>
      <c r="S58" s="356"/>
      <c r="T58" s="356"/>
      <c r="U58" s="356"/>
      <c r="V58" s="356"/>
      <c r="W58" s="356"/>
      <c r="X58" s="356"/>
      <c r="Y58" s="356"/>
      <c r="Z58" s="356"/>
      <c r="AA58" s="17"/>
      <c r="AB58" s="17"/>
      <c r="AC58" s="18"/>
      <c r="AD58" s="18"/>
      <c r="AE58" s="18"/>
      <c r="AF58" s="18"/>
      <c r="AG58" s="18"/>
      <c r="AH58" s="18"/>
      <c r="AI58" s="18"/>
      <c r="AJ58" s="18"/>
      <c r="AK58" s="18"/>
    </row>
    <row r="59" spans="1:37" s="11" customFormat="1" ht="7.5" customHeight="1" x14ac:dyDescent="0.4">
      <c r="B59" s="16"/>
      <c r="C59" s="16"/>
      <c r="D59" s="16"/>
      <c r="E59" s="16"/>
      <c r="F59" s="16"/>
      <c r="G59" s="16"/>
      <c r="H59" s="16"/>
      <c r="I59" s="356"/>
      <c r="J59" s="356"/>
      <c r="K59" s="356"/>
      <c r="L59" s="356"/>
      <c r="M59" s="356"/>
      <c r="N59" s="356"/>
      <c r="O59" s="356"/>
      <c r="P59" s="356"/>
      <c r="Q59" s="356"/>
      <c r="R59" s="356"/>
      <c r="S59" s="356"/>
      <c r="T59" s="356"/>
      <c r="U59" s="356"/>
      <c r="V59" s="356"/>
      <c r="W59" s="356"/>
      <c r="X59" s="356"/>
      <c r="Y59" s="356"/>
      <c r="Z59" s="356"/>
      <c r="AA59" s="17"/>
      <c r="AB59" s="17"/>
      <c r="AC59" s="18"/>
      <c r="AD59" s="18"/>
      <c r="AE59" s="18"/>
      <c r="AF59" s="18"/>
      <c r="AG59" s="18"/>
      <c r="AH59" s="18"/>
      <c r="AI59" s="18"/>
      <c r="AJ59" s="18"/>
      <c r="AK59" s="18"/>
    </row>
    <row r="60" spans="1:37" s="11" customFormat="1" ht="7.5" customHeight="1" x14ac:dyDescent="0.4">
      <c r="B60" s="16"/>
      <c r="C60" s="16"/>
      <c r="D60" s="16"/>
      <c r="E60" s="16"/>
      <c r="F60" s="16"/>
      <c r="G60" s="16"/>
      <c r="H60" s="16"/>
      <c r="I60" s="356"/>
      <c r="J60" s="356"/>
      <c r="K60" s="356"/>
      <c r="L60" s="356"/>
      <c r="M60" s="356"/>
      <c r="N60" s="356"/>
      <c r="O60" s="356"/>
      <c r="P60" s="356"/>
      <c r="Q60" s="356"/>
      <c r="R60" s="356"/>
      <c r="S60" s="356"/>
      <c r="T60" s="356"/>
      <c r="U60" s="356"/>
      <c r="V60" s="356"/>
      <c r="W60" s="356"/>
      <c r="X60" s="356"/>
      <c r="Y60" s="356"/>
      <c r="Z60" s="356"/>
      <c r="AA60" s="17"/>
      <c r="AB60" s="17"/>
      <c r="AC60" s="18"/>
      <c r="AD60" s="18"/>
      <c r="AE60" s="18"/>
      <c r="AF60" s="18"/>
      <c r="AG60" s="18"/>
      <c r="AH60" s="18"/>
      <c r="AI60" s="18"/>
      <c r="AJ60" s="18"/>
      <c r="AK60" s="18"/>
    </row>
    <row r="61" spans="1:37" s="11" customFormat="1" ht="7.5" customHeight="1" x14ac:dyDescent="0.4">
      <c r="B61" s="16"/>
      <c r="C61" s="16"/>
      <c r="D61" s="16"/>
      <c r="E61" s="16"/>
      <c r="F61" s="16"/>
      <c r="G61" s="16"/>
      <c r="H61" s="16"/>
      <c r="I61" s="356"/>
      <c r="J61" s="356"/>
      <c r="K61" s="356"/>
      <c r="L61" s="356"/>
      <c r="M61" s="356"/>
      <c r="N61" s="356"/>
      <c r="O61" s="356"/>
      <c r="P61" s="356"/>
      <c r="Q61" s="356"/>
      <c r="R61" s="356"/>
      <c r="S61" s="356"/>
      <c r="T61" s="356"/>
      <c r="U61" s="356"/>
      <c r="V61" s="356"/>
      <c r="W61" s="356"/>
      <c r="X61" s="356"/>
      <c r="Y61" s="356"/>
      <c r="Z61" s="356"/>
      <c r="AA61" s="17"/>
      <c r="AB61" s="17"/>
      <c r="AC61" s="18"/>
      <c r="AD61" s="18"/>
      <c r="AE61" s="18"/>
      <c r="AF61" s="18"/>
      <c r="AG61" s="18"/>
      <c r="AH61" s="18"/>
      <c r="AI61" s="18"/>
      <c r="AJ61" s="18"/>
      <c r="AK61" s="18"/>
    </row>
    <row r="62" spans="1:37" s="11" customFormat="1" ht="7.5" customHeight="1" x14ac:dyDescent="0.4">
      <c r="B62" s="16"/>
      <c r="C62" s="16"/>
      <c r="D62" s="16"/>
      <c r="E62" s="16"/>
      <c r="F62" s="16"/>
      <c r="G62" s="16"/>
      <c r="H62" s="16"/>
      <c r="I62" s="356"/>
      <c r="J62" s="356"/>
      <c r="K62" s="356"/>
      <c r="L62" s="356"/>
      <c r="M62" s="356"/>
      <c r="N62" s="356"/>
      <c r="O62" s="356"/>
      <c r="P62" s="356"/>
      <c r="Q62" s="356"/>
      <c r="R62" s="356"/>
      <c r="S62" s="356"/>
      <c r="T62" s="356"/>
      <c r="U62" s="356"/>
      <c r="V62" s="356"/>
      <c r="W62" s="356"/>
      <c r="X62" s="356"/>
      <c r="Y62" s="356"/>
      <c r="Z62" s="356"/>
      <c r="AA62" s="17"/>
      <c r="AB62" s="17"/>
      <c r="AC62" s="18"/>
      <c r="AD62" s="18"/>
      <c r="AE62" s="18"/>
      <c r="AF62" s="18"/>
      <c r="AG62" s="18"/>
      <c r="AH62" s="18"/>
      <c r="AI62" s="18"/>
      <c r="AJ62" s="18"/>
      <c r="AK62" s="18"/>
    </row>
    <row r="63" spans="1:37" s="11" customFormat="1" ht="15.75" x14ac:dyDescent="0.4">
      <c r="B63" s="16"/>
      <c r="C63" s="16"/>
      <c r="D63" s="16"/>
      <c r="E63" s="16"/>
      <c r="F63" s="16"/>
      <c r="G63" s="16"/>
      <c r="H63" s="16"/>
      <c r="I63" s="356"/>
      <c r="J63" s="356"/>
      <c r="K63" s="356"/>
      <c r="L63" s="356"/>
      <c r="M63" s="356"/>
      <c r="N63" s="356"/>
      <c r="O63" s="356"/>
      <c r="P63" s="356"/>
      <c r="Q63" s="356"/>
      <c r="R63" s="356"/>
      <c r="S63" s="356"/>
      <c r="T63" s="356"/>
      <c r="U63" s="356"/>
      <c r="V63" s="356"/>
      <c r="W63" s="356"/>
      <c r="X63" s="356"/>
      <c r="Y63" s="356"/>
      <c r="Z63" s="356"/>
      <c r="AA63" s="17"/>
      <c r="AB63" s="17"/>
      <c r="AC63" s="18"/>
      <c r="AD63" s="18"/>
      <c r="AE63" s="18"/>
      <c r="AF63" s="18"/>
      <c r="AG63" s="18"/>
      <c r="AH63" s="18"/>
      <c r="AI63" s="18"/>
      <c r="AJ63" s="18"/>
      <c r="AK63" s="18"/>
    </row>
    <row r="64" spans="1:37" s="11" customFormat="1" ht="15.75" x14ac:dyDescent="0.4">
      <c r="B64" s="16"/>
      <c r="C64" s="16"/>
      <c r="D64" s="16"/>
      <c r="E64" s="16"/>
      <c r="F64" s="16"/>
      <c r="G64" s="16"/>
      <c r="H64" s="16"/>
      <c r="I64" s="356"/>
      <c r="J64" s="356"/>
      <c r="K64" s="356"/>
      <c r="L64" s="356"/>
      <c r="M64" s="356"/>
      <c r="N64" s="356"/>
      <c r="O64" s="356"/>
      <c r="P64" s="356"/>
      <c r="Q64" s="356"/>
      <c r="R64" s="356"/>
      <c r="S64" s="356"/>
      <c r="T64" s="356"/>
      <c r="U64" s="356"/>
      <c r="V64" s="356"/>
      <c r="W64" s="356"/>
      <c r="X64" s="356"/>
      <c r="Y64" s="356"/>
      <c r="Z64" s="356"/>
      <c r="AA64" s="17"/>
      <c r="AB64" s="17"/>
      <c r="AC64" s="18"/>
      <c r="AD64" s="18"/>
      <c r="AE64" s="18"/>
      <c r="AF64" s="18"/>
      <c r="AG64" s="18"/>
      <c r="AH64" s="18"/>
      <c r="AI64" s="18"/>
      <c r="AJ64" s="18"/>
      <c r="AK64" s="18"/>
    </row>
    <row r="65" spans="1:37" s="11" customFormat="1" ht="57" customHeight="1" x14ac:dyDescent="0.4">
      <c r="B65" s="16"/>
      <c r="C65" s="24" t="s">
        <v>31</v>
      </c>
      <c r="D65" s="465" t="s">
        <v>115</v>
      </c>
      <c r="E65" s="466"/>
      <c r="F65" s="468" t="s">
        <v>670</v>
      </c>
      <c r="G65" s="451"/>
      <c r="H65" s="451"/>
      <c r="I65" s="451"/>
      <c r="J65" s="451"/>
      <c r="K65" s="451"/>
      <c r="L65" s="451"/>
      <c r="M65" s="451"/>
      <c r="N65" s="451"/>
      <c r="O65" s="451"/>
      <c r="P65" s="451"/>
      <c r="Q65" s="451"/>
      <c r="R65" s="451"/>
      <c r="S65" s="451"/>
      <c r="T65" s="451"/>
      <c r="U65" s="451"/>
      <c r="V65" s="451"/>
      <c r="W65" s="451"/>
      <c r="X65" s="451"/>
      <c r="Y65" s="451"/>
      <c r="Z65" s="451"/>
      <c r="AA65" s="451"/>
      <c r="AB65" s="451"/>
      <c r="AC65" s="18"/>
      <c r="AD65" s="18"/>
      <c r="AE65" s="18"/>
      <c r="AF65" s="18"/>
      <c r="AG65" s="18"/>
      <c r="AH65" s="18"/>
      <c r="AI65" s="18"/>
      <c r="AJ65" s="18"/>
      <c r="AK65" s="18"/>
    </row>
    <row r="66" spans="1:37" ht="23.25" customHeight="1" x14ac:dyDescent="0.4">
      <c r="B66" s="15"/>
      <c r="D66" s="465" t="s">
        <v>664</v>
      </c>
      <c r="E66" s="466"/>
      <c r="F66" s="467" t="s">
        <v>54</v>
      </c>
      <c r="G66" s="468"/>
      <c r="H66" s="468"/>
      <c r="I66" s="468"/>
      <c r="J66" s="468"/>
      <c r="K66" s="468"/>
      <c r="L66" s="468"/>
      <c r="M66" s="468"/>
      <c r="N66" s="468"/>
      <c r="O66" s="468"/>
      <c r="P66" s="468"/>
      <c r="Q66" s="468"/>
      <c r="R66" s="468"/>
      <c r="S66" s="468"/>
      <c r="T66" s="468"/>
      <c r="U66" s="468"/>
      <c r="V66" s="468"/>
      <c r="W66" s="468"/>
      <c r="X66" s="468"/>
      <c r="Y66" s="468"/>
      <c r="Z66" s="468"/>
      <c r="AA66" s="468"/>
      <c r="AB66" s="468"/>
    </row>
    <row r="67" spans="1:37" ht="23.25" customHeight="1" x14ac:dyDescent="0.4">
      <c r="B67" s="14"/>
      <c r="C67" s="14"/>
      <c r="D67" s="465" t="s">
        <v>665</v>
      </c>
      <c r="E67" s="465"/>
      <c r="F67" s="467" t="s">
        <v>55</v>
      </c>
      <c r="G67" s="468"/>
      <c r="H67" s="468"/>
      <c r="I67" s="468"/>
      <c r="J67" s="468"/>
      <c r="K67" s="468"/>
      <c r="L67" s="468"/>
      <c r="M67" s="468"/>
      <c r="N67" s="468"/>
      <c r="O67" s="468"/>
      <c r="P67" s="468"/>
      <c r="Q67" s="468"/>
      <c r="R67" s="468"/>
      <c r="S67" s="468"/>
      <c r="T67" s="468"/>
      <c r="U67" s="468"/>
      <c r="V67" s="468"/>
      <c r="W67" s="468"/>
      <c r="X67" s="468"/>
      <c r="Y67" s="468"/>
      <c r="Z67" s="468"/>
      <c r="AA67" s="468"/>
      <c r="AB67" s="468"/>
    </row>
    <row r="68" spans="1:37" ht="44.25" customHeight="1" x14ac:dyDescent="0.4">
      <c r="B68" s="14"/>
      <c r="C68" s="14"/>
      <c r="D68" s="465" t="s">
        <v>666</v>
      </c>
      <c r="E68" s="466"/>
      <c r="F68" s="467" t="s">
        <v>736</v>
      </c>
      <c r="G68" s="451"/>
      <c r="H68" s="451"/>
      <c r="I68" s="451"/>
      <c r="J68" s="451"/>
      <c r="K68" s="451"/>
      <c r="L68" s="451"/>
      <c r="M68" s="451"/>
      <c r="N68" s="451"/>
      <c r="O68" s="451"/>
      <c r="P68" s="451"/>
      <c r="Q68" s="451"/>
      <c r="R68" s="451"/>
      <c r="S68" s="451"/>
      <c r="T68" s="451"/>
      <c r="U68" s="451"/>
      <c r="V68" s="451"/>
      <c r="W68" s="451"/>
      <c r="X68" s="451"/>
      <c r="Y68" s="451"/>
      <c r="Z68" s="451"/>
      <c r="AA68" s="451"/>
      <c r="AB68" s="451"/>
    </row>
    <row r="69" spans="1:37" ht="36.75" customHeight="1" x14ac:dyDescent="0.4">
      <c r="B69" s="15"/>
      <c r="C69" s="30"/>
      <c r="D69" s="465" t="s">
        <v>660</v>
      </c>
      <c r="E69" s="466"/>
      <c r="F69" s="467" t="s">
        <v>113</v>
      </c>
      <c r="G69" s="451"/>
      <c r="H69" s="451"/>
      <c r="I69" s="451"/>
      <c r="J69" s="451"/>
      <c r="K69" s="451"/>
      <c r="L69" s="451"/>
      <c r="M69" s="451"/>
      <c r="N69" s="451"/>
      <c r="O69" s="451"/>
      <c r="P69" s="451"/>
      <c r="Q69" s="451"/>
      <c r="R69" s="451"/>
      <c r="S69" s="451"/>
      <c r="T69" s="451"/>
      <c r="U69" s="451"/>
      <c r="V69" s="451"/>
      <c r="W69" s="451"/>
      <c r="X69" s="451"/>
      <c r="Y69" s="451"/>
      <c r="Z69" s="451"/>
      <c r="AA69" s="451"/>
      <c r="AB69" s="451"/>
    </row>
    <row r="70" spans="1:37" ht="70.5" customHeight="1" x14ac:dyDescent="0.4">
      <c r="B70" s="15"/>
      <c r="C70" s="24"/>
      <c r="D70" s="465" t="s">
        <v>667</v>
      </c>
      <c r="E70" s="466"/>
      <c r="F70" s="467" t="s">
        <v>737</v>
      </c>
      <c r="G70" s="451"/>
      <c r="H70" s="451"/>
      <c r="I70" s="451"/>
      <c r="J70" s="451"/>
      <c r="K70" s="451"/>
      <c r="L70" s="451"/>
      <c r="M70" s="451"/>
      <c r="N70" s="451"/>
      <c r="O70" s="451"/>
      <c r="P70" s="451"/>
      <c r="Q70" s="451"/>
      <c r="R70" s="451"/>
      <c r="S70" s="451"/>
      <c r="T70" s="451"/>
      <c r="U70" s="451"/>
      <c r="V70" s="451"/>
      <c r="W70" s="451"/>
      <c r="X70" s="451"/>
      <c r="Y70" s="451"/>
      <c r="Z70" s="451"/>
      <c r="AA70" s="451"/>
      <c r="AB70" s="451"/>
    </row>
    <row r="71" spans="1:37" ht="36.75" customHeight="1" x14ac:dyDescent="0.4">
      <c r="B71" s="15"/>
      <c r="C71" s="24"/>
      <c r="D71" s="465" t="s">
        <v>668</v>
      </c>
      <c r="E71" s="466"/>
      <c r="F71" s="467" t="s">
        <v>735</v>
      </c>
      <c r="G71" s="451"/>
      <c r="H71" s="451"/>
      <c r="I71" s="451"/>
      <c r="J71" s="451"/>
      <c r="K71" s="451"/>
      <c r="L71" s="451"/>
      <c r="M71" s="451"/>
      <c r="N71" s="451"/>
      <c r="O71" s="451"/>
      <c r="P71" s="451"/>
      <c r="Q71" s="451"/>
      <c r="R71" s="451"/>
      <c r="S71" s="451"/>
      <c r="T71" s="451"/>
      <c r="U71" s="451"/>
      <c r="V71" s="451"/>
      <c r="W71" s="451"/>
      <c r="X71" s="451"/>
      <c r="Y71" s="451"/>
      <c r="Z71" s="451"/>
      <c r="AA71" s="451"/>
      <c r="AB71" s="451"/>
    </row>
    <row r="72" spans="1:37" ht="23.25" customHeight="1" x14ac:dyDescent="0.4">
      <c r="B72" s="15"/>
      <c r="C72" s="24"/>
      <c r="D72" s="465" t="s">
        <v>669</v>
      </c>
      <c r="E72" s="466"/>
      <c r="F72" s="467" t="s">
        <v>56</v>
      </c>
      <c r="G72" s="451"/>
      <c r="H72" s="451"/>
      <c r="I72" s="451"/>
      <c r="J72" s="451"/>
      <c r="K72" s="451"/>
      <c r="L72" s="451"/>
      <c r="M72" s="451"/>
      <c r="N72" s="451"/>
      <c r="O72" s="451"/>
      <c r="P72" s="451"/>
      <c r="Q72" s="451"/>
      <c r="R72" s="451"/>
      <c r="S72" s="451"/>
      <c r="T72" s="451"/>
      <c r="U72" s="451"/>
      <c r="V72" s="451"/>
      <c r="W72" s="451"/>
      <c r="X72" s="451"/>
      <c r="Y72" s="451"/>
      <c r="Z72" s="451"/>
      <c r="AA72" s="451"/>
      <c r="AB72" s="451"/>
    </row>
    <row r="73" spans="1:37" ht="64.5" customHeight="1" x14ac:dyDescent="0.4">
      <c r="B73" s="15"/>
      <c r="C73" s="448"/>
      <c r="D73" s="465" t="s">
        <v>100</v>
      </c>
      <c r="E73" s="466"/>
      <c r="F73" s="467" t="s">
        <v>756</v>
      </c>
      <c r="G73" s="451"/>
      <c r="H73" s="451"/>
      <c r="I73" s="451"/>
      <c r="J73" s="451"/>
      <c r="K73" s="451"/>
      <c r="L73" s="451"/>
      <c r="M73" s="451"/>
      <c r="N73" s="451"/>
      <c r="O73" s="451"/>
      <c r="P73" s="451"/>
      <c r="Q73" s="451"/>
      <c r="R73" s="451"/>
      <c r="S73" s="451"/>
      <c r="T73" s="451"/>
      <c r="U73" s="451"/>
      <c r="V73" s="451"/>
      <c r="W73" s="451"/>
      <c r="X73" s="451"/>
      <c r="Y73" s="451"/>
      <c r="Z73" s="451"/>
      <c r="AA73" s="451"/>
      <c r="AB73" s="451"/>
    </row>
    <row r="74" spans="1:37" ht="23.25" customHeight="1" x14ac:dyDescent="0.4">
      <c r="B74" s="15"/>
      <c r="C74" s="24"/>
      <c r="D74" s="465" t="s">
        <v>101</v>
      </c>
      <c r="E74" s="466"/>
      <c r="F74" s="467" t="s">
        <v>42</v>
      </c>
      <c r="G74" s="451"/>
      <c r="H74" s="451"/>
      <c r="I74" s="451"/>
      <c r="J74" s="451"/>
      <c r="K74" s="451"/>
      <c r="L74" s="451"/>
      <c r="M74" s="451"/>
      <c r="N74" s="451"/>
      <c r="O74" s="451"/>
      <c r="P74" s="451"/>
      <c r="Q74" s="451"/>
      <c r="R74" s="451"/>
      <c r="S74" s="451"/>
      <c r="T74" s="451"/>
      <c r="U74" s="451"/>
      <c r="V74" s="451"/>
      <c r="W74" s="451"/>
      <c r="X74" s="451"/>
      <c r="Y74" s="451"/>
      <c r="Z74" s="451"/>
      <c r="AA74" s="451"/>
      <c r="AB74" s="451"/>
    </row>
    <row r="76" spans="1:37" x14ac:dyDescent="0.4">
      <c r="AB76" s="10" t="s">
        <v>30</v>
      </c>
    </row>
    <row r="77" spans="1:37" ht="17.25" customHeight="1"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row>
    <row r="78" spans="1:37" ht="17.25" customHeight="1"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row>
    <row r="79" spans="1:37" ht="17.25" customHeight="1"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row>
    <row r="80" spans="1:37" ht="17.25" customHeight="1"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row>
    <row r="81" spans="1:29" ht="17.25" customHeight="1"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row>
    <row r="82" spans="1:29" ht="17.25" customHeight="1"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row>
    <row r="83" spans="1:29" ht="10.5" customHeight="1"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row>
    <row r="84" spans="1:29" ht="17.25" customHeight="1"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row>
    <row r="85" spans="1:29" ht="11.25" customHeight="1"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row>
    <row r="86" spans="1:29" ht="11.25" customHeight="1"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row>
    <row r="87" spans="1:29" ht="5.25" customHeight="1"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row>
    <row r="88" spans="1:29" ht="5.25" customHeight="1"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row>
    <row r="89" spans="1:29" ht="5.25" customHeight="1"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row>
    <row r="90" spans="1:29" ht="5.25" customHeight="1"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row>
    <row r="91" spans="1:29" ht="5.25" customHeight="1"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row>
    <row r="92" spans="1:29" ht="5.25" customHeight="1" x14ac:dyDescent="0.4"/>
    <row r="93" spans="1:29" ht="5.25" customHeight="1"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row>
    <row r="94" spans="1:29" ht="17.25" customHeight="1"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row>
    <row r="95" spans="1:29" ht="52.35" customHeight="1" x14ac:dyDescent="0.4">
      <c r="A95" s="469" t="s">
        <v>751</v>
      </c>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row>
    <row r="96" spans="1:29" ht="17.25" customHeight="1"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row>
    <row r="97" spans="1:37" ht="17.25" customHeight="1"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row>
    <row r="98" spans="1:37" x14ac:dyDescent="0.4">
      <c r="B98" s="9" t="s">
        <v>81</v>
      </c>
    </row>
    <row r="100" spans="1:37" s="11" customFormat="1" ht="15.75" x14ac:dyDescent="0.4">
      <c r="A100" s="11" t="s">
        <v>89</v>
      </c>
      <c r="B100" s="16"/>
      <c r="C100" s="16"/>
      <c r="D100" s="16"/>
      <c r="E100" s="16"/>
      <c r="F100" s="16"/>
      <c r="G100" s="16"/>
      <c r="H100" s="16"/>
      <c r="I100" s="356"/>
      <c r="J100" s="356"/>
      <c r="K100" s="356"/>
      <c r="L100" s="356"/>
      <c r="M100" s="356"/>
      <c r="N100" s="356"/>
      <c r="O100" s="356"/>
      <c r="P100" s="356"/>
      <c r="Q100" s="356"/>
      <c r="R100" s="356"/>
      <c r="S100" s="356"/>
      <c r="T100" s="356"/>
      <c r="U100" s="356"/>
      <c r="V100" s="356"/>
      <c r="W100" s="356"/>
      <c r="X100" s="356"/>
      <c r="Y100" s="356"/>
      <c r="Z100" s="356"/>
      <c r="AA100" s="17"/>
      <c r="AB100" s="17"/>
      <c r="AC100" s="18"/>
      <c r="AD100" s="18"/>
      <c r="AE100" s="18"/>
      <c r="AF100" s="18"/>
      <c r="AG100" s="18"/>
      <c r="AI100" s="18"/>
      <c r="AJ100" s="18"/>
      <c r="AK100" s="18"/>
    </row>
    <row r="101" spans="1:37" x14ac:dyDescent="0.4">
      <c r="B101" s="460" t="s">
        <v>28</v>
      </c>
      <c r="C101" s="478"/>
      <c r="D101" s="478"/>
      <c r="E101" s="478"/>
      <c r="F101" s="478"/>
      <c r="G101" s="478"/>
      <c r="H101" s="461"/>
      <c r="I101" s="460" t="s">
        <v>29</v>
      </c>
      <c r="J101" s="478"/>
      <c r="K101" s="478"/>
      <c r="L101" s="478"/>
      <c r="M101" s="478"/>
      <c r="N101" s="478"/>
      <c r="O101" s="478"/>
      <c r="P101" s="478"/>
      <c r="Q101" s="478"/>
      <c r="R101" s="478"/>
      <c r="S101" s="478"/>
      <c r="T101" s="478"/>
      <c r="U101" s="478"/>
      <c r="V101" s="478"/>
      <c r="W101" s="478"/>
      <c r="X101" s="478"/>
      <c r="Y101" s="478"/>
      <c r="Z101" s="461"/>
      <c r="AA101" s="460" t="s">
        <v>5</v>
      </c>
      <c r="AB101" s="461"/>
    </row>
    <row r="102" spans="1:37" ht="17.25" customHeight="1" x14ac:dyDescent="0.4">
      <c r="B102" s="485" t="s">
        <v>82</v>
      </c>
      <c r="C102" s="486"/>
      <c r="D102" s="486"/>
      <c r="E102" s="486"/>
      <c r="F102" s="486"/>
      <c r="G102" s="486"/>
      <c r="H102" s="487"/>
      <c r="I102" s="522" t="s">
        <v>83</v>
      </c>
      <c r="J102" s="471"/>
      <c r="K102" s="471"/>
      <c r="L102" s="471"/>
      <c r="M102" s="471"/>
      <c r="N102" s="471"/>
      <c r="O102" s="471"/>
      <c r="P102" s="471"/>
      <c r="Q102" s="471"/>
      <c r="R102" s="470" t="s">
        <v>84</v>
      </c>
      <c r="S102" s="471"/>
      <c r="T102" s="471"/>
      <c r="U102" s="471"/>
      <c r="V102" s="471"/>
      <c r="W102" s="471"/>
      <c r="X102" s="471"/>
      <c r="Y102" s="471"/>
      <c r="Z102" s="472"/>
      <c r="AA102" s="476" t="s">
        <v>60</v>
      </c>
      <c r="AB102" s="476"/>
    </row>
    <row r="103" spans="1:37" ht="33" customHeight="1" x14ac:dyDescent="0.4">
      <c r="B103" s="488"/>
      <c r="C103" s="489"/>
      <c r="D103" s="489"/>
      <c r="E103" s="489"/>
      <c r="F103" s="489"/>
      <c r="G103" s="489"/>
      <c r="H103" s="490"/>
      <c r="I103" s="473"/>
      <c r="J103" s="474"/>
      <c r="K103" s="474"/>
      <c r="L103" s="474"/>
      <c r="M103" s="474"/>
      <c r="N103" s="474"/>
      <c r="O103" s="474"/>
      <c r="P103" s="474"/>
      <c r="Q103" s="474"/>
      <c r="R103" s="475"/>
      <c r="S103" s="474"/>
      <c r="T103" s="474"/>
      <c r="U103" s="474"/>
      <c r="V103" s="474"/>
      <c r="W103" s="474"/>
      <c r="X103" s="474"/>
      <c r="Y103" s="474"/>
      <c r="Z103" s="357" t="s">
        <v>85</v>
      </c>
      <c r="AA103" s="476"/>
      <c r="AB103" s="476"/>
    </row>
    <row r="104" spans="1:37" ht="33" customHeight="1" x14ac:dyDescent="0.4">
      <c r="B104" s="491" t="s">
        <v>86</v>
      </c>
      <c r="C104" s="492"/>
      <c r="D104" s="492"/>
      <c r="E104" s="492"/>
      <c r="F104" s="492"/>
      <c r="G104" s="492"/>
      <c r="H104" s="493"/>
      <c r="I104" s="510"/>
      <c r="J104" s="511"/>
      <c r="K104" s="511"/>
      <c r="L104" s="511"/>
      <c r="M104" s="511"/>
      <c r="N104" s="511"/>
      <c r="O104" s="511"/>
      <c r="P104" s="511"/>
      <c r="Q104" s="511"/>
      <c r="R104" s="511"/>
      <c r="S104" s="511"/>
      <c r="T104" s="511"/>
      <c r="U104" s="511"/>
      <c r="V104" s="511"/>
      <c r="W104" s="511"/>
      <c r="X104" s="511"/>
      <c r="Y104" s="511"/>
      <c r="Z104" s="512"/>
      <c r="AA104" s="477" t="s">
        <v>61</v>
      </c>
      <c r="AB104" s="456"/>
    </row>
    <row r="105" spans="1:37" s="19" customFormat="1" ht="33" customHeight="1" x14ac:dyDescent="0.4">
      <c r="B105" s="491" t="s">
        <v>87</v>
      </c>
      <c r="C105" s="492"/>
      <c r="D105" s="492"/>
      <c r="E105" s="492"/>
      <c r="F105" s="492"/>
      <c r="G105" s="492"/>
      <c r="H105" s="493"/>
      <c r="I105" s="479"/>
      <c r="J105" s="480"/>
      <c r="K105" s="480"/>
      <c r="L105" s="480"/>
      <c r="M105" s="480"/>
      <c r="N105" s="480"/>
      <c r="O105" s="480"/>
      <c r="P105" s="480"/>
      <c r="Q105" s="480"/>
      <c r="R105" s="480"/>
      <c r="S105" s="480"/>
      <c r="T105" s="480"/>
      <c r="U105" s="480"/>
      <c r="V105" s="480"/>
      <c r="W105" s="480"/>
      <c r="X105" s="480"/>
      <c r="Y105" s="480"/>
      <c r="Z105" s="481"/>
      <c r="AA105" s="477" t="s">
        <v>94</v>
      </c>
      <c r="AB105" s="456"/>
      <c r="AH105" s="11"/>
    </row>
    <row r="106" spans="1:37" s="19" customFormat="1" ht="33" customHeight="1" x14ac:dyDescent="0.4">
      <c r="B106" s="491" t="s">
        <v>88</v>
      </c>
      <c r="C106" s="492"/>
      <c r="D106" s="492"/>
      <c r="E106" s="492"/>
      <c r="F106" s="492"/>
      <c r="G106" s="492"/>
      <c r="H106" s="493"/>
      <c r="I106" s="494"/>
      <c r="J106" s="495"/>
      <c r="K106" s="495"/>
      <c r="L106" s="495"/>
      <c r="M106" s="495"/>
      <c r="N106" s="495"/>
      <c r="O106" s="495"/>
      <c r="P106" s="495"/>
      <c r="Q106" s="495"/>
      <c r="R106" s="495"/>
      <c r="S106" s="495"/>
      <c r="T106" s="495"/>
      <c r="U106" s="495"/>
      <c r="V106" s="495"/>
      <c r="W106" s="495"/>
      <c r="X106" s="495"/>
      <c r="Y106" s="495"/>
      <c r="Z106" s="496"/>
      <c r="AA106" s="477" t="s">
        <v>95</v>
      </c>
      <c r="AB106" s="456"/>
      <c r="AH106" s="11"/>
    </row>
    <row r="107" spans="1:37" s="19" customFormat="1" ht="15.75" customHeight="1" x14ac:dyDescent="0.4">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8"/>
      <c r="AB107" s="28"/>
      <c r="AH107" s="11"/>
    </row>
    <row r="108" spans="1:37" s="11" customFormat="1" ht="15.75" x14ac:dyDescent="0.4">
      <c r="A108" s="29" t="s">
        <v>90</v>
      </c>
      <c r="B108" s="16"/>
      <c r="C108" s="16"/>
      <c r="D108" s="16"/>
      <c r="E108" s="16"/>
      <c r="F108" s="16"/>
      <c r="G108" s="16"/>
      <c r="H108" s="16"/>
      <c r="I108" s="356"/>
      <c r="J108" s="356"/>
      <c r="K108" s="356"/>
      <c r="L108" s="356"/>
      <c r="M108" s="356"/>
      <c r="N108" s="356"/>
      <c r="O108" s="356"/>
      <c r="P108" s="356"/>
      <c r="Q108" s="356"/>
      <c r="R108" s="356"/>
      <c r="S108" s="356"/>
      <c r="T108" s="356"/>
      <c r="U108" s="356"/>
      <c r="V108" s="356"/>
      <c r="W108" s="356"/>
      <c r="X108" s="356"/>
      <c r="Y108" s="356"/>
      <c r="Z108" s="356"/>
      <c r="AA108" s="17"/>
      <c r="AB108" s="17"/>
      <c r="AC108" s="18"/>
      <c r="AD108" s="18"/>
      <c r="AE108" s="18"/>
      <c r="AF108" s="18"/>
      <c r="AG108" s="18"/>
      <c r="AI108" s="18"/>
      <c r="AJ108" s="18"/>
      <c r="AK108" s="18"/>
    </row>
    <row r="109" spans="1:37" x14ac:dyDescent="0.4">
      <c r="B109" s="23" t="s">
        <v>65</v>
      </c>
      <c r="D109" s="16"/>
      <c r="E109" s="16"/>
      <c r="F109" s="16"/>
      <c r="G109" s="16"/>
      <c r="H109" s="16"/>
      <c r="I109" s="356"/>
      <c r="J109" s="356"/>
      <c r="K109" s="356"/>
      <c r="L109" s="356"/>
      <c r="M109" s="356"/>
      <c r="N109" s="356"/>
      <c r="O109" s="356"/>
      <c r="P109" s="356"/>
      <c r="Q109" s="356"/>
      <c r="R109" s="356"/>
      <c r="S109" s="356"/>
      <c r="T109" s="356"/>
      <c r="U109" s="356"/>
      <c r="V109" s="356"/>
      <c r="W109" s="356"/>
      <c r="X109" s="356"/>
      <c r="Y109" s="356"/>
      <c r="Z109" s="356"/>
      <c r="AA109" s="17"/>
      <c r="AB109" s="17"/>
    </row>
    <row r="110" spans="1:37" x14ac:dyDescent="0.4">
      <c r="B110" s="460" t="s">
        <v>28</v>
      </c>
      <c r="C110" s="478"/>
      <c r="D110" s="478"/>
      <c r="E110" s="478"/>
      <c r="F110" s="478"/>
      <c r="G110" s="478"/>
      <c r="H110" s="461"/>
      <c r="I110" s="457" t="s">
        <v>29</v>
      </c>
      <c r="J110" s="458"/>
      <c r="K110" s="458"/>
      <c r="L110" s="458"/>
      <c r="M110" s="458"/>
      <c r="N110" s="458"/>
      <c r="O110" s="458"/>
      <c r="P110" s="458"/>
      <c r="Q110" s="458"/>
      <c r="R110" s="458"/>
      <c r="S110" s="458"/>
      <c r="T110" s="458"/>
      <c r="U110" s="458"/>
      <c r="V110" s="458"/>
      <c r="W110" s="458"/>
      <c r="X110" s="458"/>
      <c r="Y110" s="458"/>
      <c r="Z110" s="459"/>
      <c r="AA110" s="460" t="s">
        <v>5</v>
      </c>
      <c r="AB110" s="461"/>
    </row>
    <row r="111" spans="1:37" ht="17.25" customHeight="1" x14ac:dyDescent="0.4">
      <c r="B111" s="485" t="s">
        <v>66</v>
      </c>
      <c r="C111" s="486"/>
      <c r="D111" s="486"/>
      <c r="E111" s="486"/>
      <c r="F111" s="486"/>
      <c r="G111" s="486"/>
      <c r="H111" s="487"/>
      <c r="I111" s="553" t="s">
        <v>67</v>
      </c>
      <c r="J111" s="554"/>
      <c r="K111" s="554"/>
      <c r="L111" s="554"/>
      <c r="M111" s="554"/>
      <c r="N111" s="554"/>
      <c r="O111" s="554"/>
      <c r="P111" s="554"/>
      <c r="Q111" s="554"/>
      <c r="R111" s="554"/>
      <c r="S111" s="554"/>
      <c r="T111" s="554"/>
      <c r="U111" s="554" t="s">
        <v>68</v>
      </c>
      <c r="V111" s="554"/>
      <c r="W111" s="554"/>
      <c r="X111" s="554"/>
      <c r="Y111" s="554"/>
      <c r="Z111" s="555"/>
      <c r="AA111" s="556" t="s">
        <v>96</v>
      </c>
      <c r="AB111" s="545"/>
    </row>
    <row r="112" spans="1:37" ht="33" customHeight="1" x14ac:dyDescent="0.4">
      <c r="B112" s="488"/>
      <c r="C112" s="489"/>
      <c r="D112" s="489"/>
      <c r="E112" s="489"/>
      <c r="F112" s="489"/>
      <c r="G112" s="489"/>
      <c r="H112" s="490"/>
      <c r="I112" s="462"/>
      <c r="J112" s="463"/>
      <c r="K112" s="463"/>
      <c r="L112" s="463"/>
      <c r="M112" s="463"/>
      <c r="N112" s="463"/>
      <c r="O112" s="463"/>
      <c r="P112" s="463"/>
      <c r="Q112" s="463"/>
      <c r="R112" s="463"/>
      <c r="S112" s="463"/>
      <c r="T112" s="463"/>
      <c r="U112" s="463"/>
      <c r="V112" s="463"/>
      <c r="W112" s="463"/>
      <c r="X112" s="463"/>
      <c r="Y112" s="463"/>
      <c r="Z112" s="464"/>
      <c r="AA112" s="557"/>
      <c r="AB112" s="549"/>
    </row>
    <row r="113" spans="2:28" ht="17.25" customHeight="1" x14ac:dyDescent="0.4">
      <c r="B113" s="485" t="s">
        <v>69</v>
      </c>
      <c r="C113" s="486"/>
      <c r="D113" s="486"/>
      <c r="E113" s="486"/>
      <c r="F113" s="486"/>
      <c r="G113" s="486"/>
      <c r="H113" s="487"/>
      <c r="I113" s="553" t="s">
        <v>70</v>
      </c>
      <c r="J113" s="554"/>
      <c r="K113" s="554"/>
      <c r="L113" s="554"/>
      <c r="M113" s="554"/>
      <c r="N113" s="554"/>
      <c r="O113" s="554"/>
      <c r="P113" s="554"/>
      <c r="Q113" s="554"/>
      <c r="R113" s="554"/>
      <c r="S113" s="554"/>
      <c r="T113" s="554"/>
      <c r="U113" s="554" t="s">
        <v>71</v>
      </c>
      <c r="V113" s="554"/>
      <c r="W113" s="554"/>
      <c r="X113" s="554"/>
      <c r="Y113" s="554"/>
      <c r="Z113" s="555"/>
      <c r="AA113" s="556" t="s">
        <v>97</v>
      </c>
      <c r="AB113" s="545"/>
    </row>
    <row r="114" spans="2:28" ht="33" customHeight="1" x14ac:dyDescent="0.4">
      <c r="B114" s="488"/>
      <c r="C114" s="489"/>
      <c r="D114" s="489"/>
      <c r="E114" s="489"/>
      <c r="F114" s="489"/>
      <c r="G114" s="489"/>
      <c r="H114" s="490"/>
      <c r="I114" s="558"/>
      <c r="J114" s="559"/>
      <c r="K114" s="559"/>
      <c r="L114" s="559"/>
      <c r="M114" s="559"/>
      <c r="N114" s="559"/>
      <c r="O114" s="559"/>
      <c r="P114" s="559"/>
      <c r="Q114" s="559"/>
      <c r="R114" s="559"/>
      <c r="S114" s="559"/>
      <c r="T114" s="559"/>
      <c r="U114" s="559"/>
      <c r="V114" s="559"/>
      <c r="W114" s="559"/>
      <c r="X114" s="559"/>
      <c r="Y114" s="559"/>
      <c r="Z114" s="560"/>
      <c r="AA114" s="557"/>
      <c r="AB114" s="549"/>
    </row>
    <row r="115" spans="2:28" ht="17.25" customHeight="1" x14ac:dyDescent="0.4">
      <c r="B115" s="485" t="s">
        <v>72</v>
      </c>
      <c r="C115" s="486"/>
      <c r="D115" s="486"/>
      <c r="E115" s="486"/>
      <c r="F115" s="486"/>
      <c r="G115" s="486"/>
      <c r="H115" s="487"/>
      <c r="I115" s="553" t="s">
        <v>73</v>
      </c>
      <c r="J115" s="554"/>
      <c r="K115" s="554"/>
      <c r="L115" s="554"/>
      <c r="M115" s="554"/>
      <c r="N115" s="554" t="s">
        <v>74</v>
      </c>
      <c r="O115" s="554"/>
      <c r="P115" s="554"/>
      <c r="Q115" s="554"/>
      <c r="R115" s="554" t="s">
        <v>75</v>
      </c>
      <c r="S115" s="554"/>
      <c r="T115" s="554"/>
      <c r="U115" s="554"/>
      <c r="V115" s="554"/>
      <c r="W115" s="554"/>
      <c r="X115" s="554"/>
      <c r="Y115" s="554"/>
      <c r="Z115" s="555"/>
      <c r="AA115" s="556" t="s">
        <v>98</v>
      </c>
      <c r="AB115" s="545"/>
    </row>
    <row r="116" spans="2:28" ht="33" customHeight="1" x14ac:dyDescent="0.4">
      <c r="B116" s="488"/>
      <c r="C116" s="489"/>
      <c r="D116" s="489"/>
      <c r="E116" s="489"/>
      <c r="F116" s="489"/>
      <c r="G116" s="489"/>
      <c r="H116" s="490"/>
      <c r="I116" s="561"/>
      <c r="J116" s="562"/>
      <c r="K116" s="562"/>
      <c r="L116" s="562"/>
      <c r="M116" s="562"/>
      <c r="N116" s="572"/>
      <c r="O116" s="573"/>
      <c r="P116" s="573"/>
      <c r="Q116" s="574"/>
      <c r="R116" s="562"/>
      <c r="S116" s="562"/>
      <c r="T116" s="562"/>
      <c r="U116" s="562"/>
      <c r="V116" s="562"/>
      <c r="W116" s="562"/>
      <c r="X116" s="562"/>
      <c r="Y116" s="562"/>
      <c r="Z116" s="575"/>
      <c r="AA116" s="557"/>
      <c r="AB116" s="549"/>
    </row>
    <row r="117" spans="2:28" ht="17.25" customHeight="1" x14ac:dyDescent="0.4">
      <c r="B117" s="485" t="s">
        <v>76</v>
      </c>
      <c r="C117" s="486"/>
      <c r="D117" s="486"/>
      <c r="E117" s="486"/>
      <c r="F117" s="486"/>
      <c r="G117" s="486"/>
      <c r="H117" s="487"/>
      <c r="I117" s="576" t="s">
        <v>77</v>
      </c>
      <c r="J117" s="577"/>
      <c r="K117" s="577"/>
      <c r="L117" s="566"/>
      <c r="M117" s="566"/>
      <c r="N117" s="566"/>
      <c r="O117" s="566"/>
      <c r="P117" s="566"/>
      <c r="Q117" s="566"/>
      <c r="R117" s="566"/>
      <c r="S117" s="566"/>
      <c r="T117" s="566"/>
      <c r="U117" s="566"/>
      <c r="V117" s="566"/>
      <c r="W117" s="566"/>
      <c r="X117" s="566"/>
      <c r="Y117" s="566"/>
      <c r="Z117" s="567"/>
      <c r="AA117" s="556" t="s">
        <v>99</v>
      </c>
      <c r="AB117" s="545"/>
    </row>
    <row r="118" spans="2:28" ht="33" customHeight="1" x14ac:dyDescent="0.4">
      <c r="B118" s="488"/>
      <c r="C118" s="489"/>
      <c r="D118" s="489"/>
      <c r="E118" s="489"/>
      <c r="F118" s="489"/>
      <c r="G118" s="489"/>
      <c r="H118" s="490"/>
      <c r="I118" s="578"/>
      <c r="J118" s="579"/>
      <c r="K118" s="579"/>
      <c r="L118" s="579"/>
      <c r="M118" s="579"/>
      <c r="N118" s="579"/>
      <c r="O118" s="579"/>
      <c r="P118" s="579"/>
      <c r="Q118" s="579"/>
      <c r="R118" s="579"/>
      <c r="S118" s="579"/>
      <c r="T118" s="579"/>
      <c r="U118" s="579"/>
      <c r="V118" s="579"/>
      <c r="W118" s="579"/>
      <c r="X118" s="579"/>
      <c r="Y118" s="579"/>
      <c r="Z118" s="580"/>
      <c r="AA118" s="557"/>
      <c r="AB118" s="549"/>
    </row>
    <row r="119" spans="2:28" ht="33" customHeight="1" x14ac:dyDescent="0.4">
      <c r="B119" s="491" t="s">
        <v>78</v>
      </c>
      <c r="C119" s="492"/>
      <c r="D119" s="492"/>
      <c r="E119" s="492"/>
      <c r="F119" s="492"/>
      <c r="G119" s="492"/>
      <c r="H119" s="493"/>
      <c r="I119" s="568"/>
      <c r="J119" s="569"/>
      <c r="K119" s="569"/>
      <c r="L119" s="569"/>
      <c r="M119" s="569"/>
      <c r="N119" s="569"/>
      <c r="O119" s="569"/>
      <c r="P119" s="569"/>
      <c r="Q119" s="569"/>
      <c r="R119" s="569"/>
      <c r="S119" s="569"/>
      <c r="T119" s="569"/>
      <c r="U119" s="569"/>
      <c r="V119" s="569"/>
      <c r="W119" s="569"/>
      <c r="X119" s="569"/>
      <c r="Y119" s="569"/>
      <c r="Z119" s="570"/>
      <c r="AA119" s="556" t="s">
        <v>100</v>
      </c>
      <c r="AB119" s="545"/>
    </row>
    <row r="120" spans="2:28" ht="33" customHeight="1" x14ac:dyDescent="0.4">
      <c r="B120" s="491" t="s">
        <v>79</v>
      </c>
      <c r="C120" s="492"/>
      <c r="D120" s="492"/>
      <c r="E120" s="492"/>
      <c r="F120" s="492"/>
      <c r="G120" s="492"/>
      <c r="H120" s="493"/>
      <c r="I120" s="568"/>
      <c r="J120" s="569"/>
      <c r="K120" s="569"/>
      <c r="L120" s="569"/>
      <c r="M120" s="569"/>
      <c r="N120" s="569"/>
      <c r="O120" s="569"/>
      <c r="P120" s="569"/>
      <c r="Q120" s="569"/>
      <c r="R120" s="569"/>
      <c r="S120" s="569"/>
      <c r="T120" s="569"/>
      <c r="U120" s="569"/>
      <c r="V120" s="569"/>
      <c r="W120" s="569"/>
      <c r="X120" s="569"/>
      <c r="Y120" s="569"/>
      <c r="Z120" s="570"/>
      <c r="AA120" s="571"/>
      <c r="AB120" s="547"/>
    </row>
    <row r="121" spans="2:28" ht="33" customHeight="1" x14ac:dyDescent="0.4">
      <c r="B121" s="491" t="s">
        <v>80</v>
      </c>
      <c r="C121" s="492"/>
      <c r="D121" s="492"/>
      <c r="E121" s="492"/>
      <c r="F121" s="492"/>
      <c r="G121" s="492"/>
      <c r="H121" s="493"/>
      <c r="I121" s="482"/>
      <c r="J121" s="483"/>
      <c r="K121" s="483"/>
      <c r="L121" s="483"/>
      <c r="M121" s="483"/>
      <c r="N121" s="483"/>
      <c r="O121" s="483"/>
      <c r="P121" s="483"/>
      <c r="Q121" s="483"/>
      <c r="R121" s="483"/>
      <c r="S121" s="483"/>
      <c r="T121" s="483"/>
      <c r="U121" s="483"/>
      <c r="V121" s="483"/>
      <c r="W121" s="483"/>
      <c r="X121" s="483"/>
      <c r="Y121" s="483"/>
      <c r="Z121" s="484"/>
      <c r="AA121" s="557"/>
      <c r="AB121" s="549"/>
    </row>
    <row r="131" spans="2:28" x14ac:dyDescent="0.4">
      <c r="B131" s="9" t="s">
        <v>91</v>
      </c>
    </row>
    <row r="132" spans="2:28" ht="51" customHeight="1" x14ac:dyDescent="0.4">
      <c r="B132" s="491" t="s">
        <v>92</v>
      </c>
      <c r="C132" s="492"/>
      <c r="D132" s="492"/>
      <c r="E132" s="492"/>
      <c r="F132" s="492"/>
      <c r="G132" s="492"/>
      <c r="H132" s="492"/>
      <c r="I132" s="493"/>
      <c r="J132" s="460" t="s">
        <v>93</v>
      </c>
      <c r="K132" s="478"/>
      <c r="L132" s="478"/>
      <c r="M132" s="478"/>
      <c r="N132" s="478"/>
      <c r="O132" s="478"/>
      <c r="P132" s="478"/>
      <c r="Q132" s="478"/>
      <c r="R132" s="478"/>
      <c r="S132" s="478"/>
      <c r="T132" s="478"/>
      <c r="U132" s="478"/>
      <c r="V132" s="478"/>
      <c r="W132" s="478"/>
      <c r="X132" s="478"/>
      <c r="Y132" s="478"/>
      <c r="Z132" s="461"/>
      <c r="AA132" s="476" t="s">
        <v>5</v>
      </c>
      <c r="AB132" s="476"/>
    </row>
    <row r="133" spans="2:28" ht="33" customHeight="1" x14ac:dyDescent="0.4">
      <c r="B133" s="538"/>
      <c r="C133" s="539"/>
      <c r="D133" s="539"/>
      <c r="E133" s="539"/>
      <c r="F133" s="539"/>
      <c r="G133" s="539"/>
      <c r="H133" s="539"/>
      <c r="I133" s="540"/>
      <c r="J133" s="563"/>
      <c r="K133" s="564"/>
      <c r="L133" s="564"/>
      <c r="M133" s="564"/>
      <c r="N133" s="564"/>
      <c r="O133" s="564"/>
      <c r="P133" s="564"/>
      <c r="Q133" s="564"/>
      <c r="R133" s="564"/>
      <c r="S133" s="564"/>
      <c r="T133" s="564"/>
      <c r="U133" s="564"/>
      <c r="V133" s="564"/>
      <c r="W133" s="564"/>
      <c r="X133" s="564"/>
      <c r="Y133" s="564"/>
      <c r="Z133" s="565"/>
      <c r="AA133" s="476" t="s">
        <v>101</v>
      </c>
      <c r="AB133" s="476"/>
    </row>
    <row r="135" spans="2:28" ht="33.75" customHeight="1" x14ac:dyDescent="0.4">
      <c r="B135" s="15"/>
      <c r="C135" s="26" t="s">
        <v>31</v>
      </c>
      <c r="D135" s="465" t="s">
        <v>60</v>
      </c>
      <c r="E135" s="466"/>
      <c r="F135" s="467" t="s">
        <v>102</v>
      </c>
      <c r="G135" s="451"/>
      <c r="H135" s="451"/>
      <c r="I135" s="451"/>
      <c r="J135" s="451"/>
      <c r="K135" s="451"/>
      <c r="L135" s="451"/>
      <c r="M135" s="451"/>
      <c r="N135" s="451"/>
      <c r="O135" s="451"/>
      <c r="P135" s="451"/>
      <c r="Q135" s="451"/>
      <c r="R135" s="451"/>
      <c r="S135" s="451"/>
      <c r="T135" s="451"/>
      <c r="U135" s="451"/>
      <c r="V135" s="451"/>
      <c r="W135" s="451"/>
      <c r="X135" s="451"/>
      <c r="Y135" s="451"/>
      <c r="Z135" s="451"/>
      <c r="AA135" s="451"/>
      <c r="AB135" s="451"/>
    </row>
    <row r="136" spans="2:28" x14ac:dyDescent="0.4">
      <c r="B136" s="14"/>
      <c r="C136" s="14"/>
      <c r="D136" s="465" t="s">
        <v>61</v>
      </c>
      <c r="E136" s="466"/>
      <c r="F136" s="467" t="s">
        <v>103</v>
      </c>
      <c r="G136" s="451"/>
      <c r="H136" s="451"/>
      <c r="I136" s="451"/>
      <c r="J136" s="451"/>
      <c r="K136" s="451"/>
      <c r="L136" s="451"/>
      <c r="M136" s="451"/>
      <c r="N136" s="451"/>
      <c r="O136" s="451"/>
      <c r="P136" s="451"/>
      <c r="Q136" s="451"/>
      <c r="R136" s="451"/>
      <c r="S136" s="451"/>
      <c r="T136" s="451"/>
      <c r="U136" s="451"/>
      <c r="V136" s="451"/>
      <c r="W136" s="451"/>
      <c r="X136" s="451"/>
      <c r="Y136" s="451"/>
      <c r="Z136" s="451"/>
      <c r="AA136" s="451"/>
      <c r="AB136" s="451"/>
    </row>
    <row r="137" spans="2:28" x14ac:dyDescent="0.4">
      <c r="B137" s="15"/>
      <c r="C137" s="26"/>
      <c r="D137" s="465" t="s">
        <v>62</v>
      </c>
      <c r="E137" s="465"/>
      <c r="F137" s="467" t="s">
        <v>111</v>
      </c>
      <c r="G137" s="468"/>
      <c r="H137" s="468"/>
      <c r="I137" s="468"/>
      <c r="J137" s="468"/>
      <c r="K137" s="468"/>
      <c r="L137" s="468"/>
      <c r="M137" s="468"/>
      <c r="N137" s="468"/>
      <c r="O137" s="468"/>
      <c r="P137" s="468"/>
      <c r="Q137" s="468"/>
      <c r="R137" s="468"/>
      <c r="S137" s="468"/>
      <c r="T137" s="468"/>
      <c r="U137" s="468"/>
      <c r="V137" s="468"/>
      <c r="W137" s="468"/>
      <c r="X137" s="468"/>
      <c r="Y137" s="468"/>
      <c r="Z137" s="468"/>
      <c r="AA137" s="468"/>
      <c r="AB137" s="468"/>
    </row>
    <row r="138" spans="2:28" x14ac:dyDescent="0.4">
      <c r="B138" s="15"/>
      <c r="C138" s="26"/>
      <c r="D138" s="465" t="s">
        <v>63</v>
      </c>
      <c r="E138" s="465"/>
      <c r="F138" s="467" t="s">
        <v>112</v>
      </c>
      <c r="G138" s="468"/>
      <c r="H138" s="468"/>
      <c r="I138" s="468"/>
      <c r="J138" s="468"/>
      <c r="K138" s="468"/>
      <c r="L138" s="468"/>
      <c r="M138" s="468"/>
      <c r="N138" s="468"/>
      <c r="O138" s="468"/>
      <c r="P138" s="468"/>
      <c r="Q138" s="468"/>
      <c r="R138" s="468"/>
      <c r="S138" s="468"/>
      <c r="T138" s="468"/>
      <c r="U138" s="468"/>
      <c r="V138" s="468"/>
      <c r="W138" s="468"/>
      <c r="X138" s="468"/>
      <c r="Y138" s="468"/>
      <c r="Z138" s="468"/>
      <c r="AA138" s="468"/>
      <c r="AB138" s="468"/>
    </row>
    <row r="139" spans="2:28" x14ac:dyDescent="0.4">
      <c r="B139" s="15"/>
      <c r="C139" s="26"/>
      <c r="D139" s="465" t="s">
        <v>109</v>
      </c>
      <c r="E139" s="465"/>
      <c r="F139" s="467" t="s">
        <v>104</v>
      </c>
      <c r="G139" s="468"/>
      <c r="H139" s="468"/>
      <c r="I139" s="468"/>
      <c r="J139" s="468"/>
      <c r="K139" s="468"/>
      <c r="L139" s="468"/>
      <c r="M139" s="468"/>
      <c r="N139" s="468"/>
      <c r="O139" s="468"/>
      <c r="P139" s="468"/>
      <c r="Q139" s="468"/>
      <c r="R139" s="468"/>
      <c r="S139" s="468"/>
      <c r="T139" s="468"/>
      <c r="U139" s="468"/>
      <c r="V139" s="468"/>
      <c r="W139" s="468"/>
      <c r="X139" s="468"/>
      <c r="Y139" s="468"/>
      <c r="Z139" s="468"/>
      <c r="AA139" s="468"/>
      <c r="AB139" s="468"/>
    </row>
    <row r="140" spans="2:28" x14ac:dyDescent="0.4">
      <c r="B140" s="15"/>
      <c r="C140" s="26"/>
      <c r="D140" s="465" t="s">
        <v>97</v>
      </c>
      <c r="E140" s="465"/>
      <c r="F140" s="467" t="s">
        <v>105</v>
      </c>
      <c r="G140" s="468"/>
      <c r="H140" s="468"/>
      <c r="I140" s="468"/>
      <c r="J140" s="468"/>
      <c r="K140" s="468"/>
      <c r="L140" s="468"/>
      <c r="M140" s="468"/>
      <c r="N140" s="468"/>
      <c r="O140" s="468"/>
      <c r="P140" s="468"/>
      <c r="Q140" s="468"/>
      <c r="R140" s="468"/>
      <c r="S140" s="468"/>
      <c r="T140" s="468"/>
      <c r="U140" s="468"/>
      <c r="V140" s="468"/>
      <c r="W140" s="468"/>
      <c r="X140" s="468"/>
      <c r="Y140" s="468"/>
      <c r="Z140" s="468"/>
      <c r="AA140" s="468"/>
      <c r="AB140" s="468"/>
    </row>
    <row r="141" spans="2:28" x14ac:dyDescent="0.4">
      <c r="B141" s="14"/>
      <c r="C141" s="14"/>
      <c r="D141" s="465" t="s">
        <v>110</v>
      </c>
      <c r="E141" s="465"/>
      <c r="F141" s="467" t="s">
        <v>106</v>
      </c>
      <c r="G141" s="468"/>
      <c r="H141" s="468"/>
      <c r="I141" s="468"/>
      <c r="J141" s="468"/>
      <c r="K141" s="468"/>
      <c r="L141" s="468"/>
      <c r="M141" s="468"/>
      <c r="N141" s="468"/>
      <c r="O141" s="468"/>
      <c r="P141" s="468"/>
      <c r="Q141" s="468"/>
      <c r="R141" s="468"/>
      <c r="S141" s="468"/>
      <c r="T141" s="468"/>
      <c r="U141" s="468"/>
      <c r="V141" s="468"/>
      <c r="W141" s="468"/>
      <c r="X141" s="468"/>
      <c r="Y141" s="468"/>
      <c r="Z141" s="468"/>
      <c r="AA141" s="468"/>
      <c r="AB141" s="468"/>
    </row>
    <row r="142" spans="2:28" ht="30.75" customHeight="1" x14ac:dyDescent="0.4">
      <c r="B142" s="15"/>
      <c r="C142" s="26"/>
      <c r="D142" s="465" t="s">
        <v>99</v>
      </c>
      <c r="E142" s="465"/>
      <c r="F142" s="467" t="s">
        <v>748</v>
      </c>
      <c r="G142" s="451"/>
      <c r="H142" s="451"/>
      <c r="I142" s="451"/>
      <c r="J142" s="451"/>
      <c r="K142" s="451"/>
      <c r="L142" s="451"/>
      <c r="M142" s="451"/>
      <c r="N142" s="451"/>
      <c r="O142" s="451"/>
      <c r="P142" s="451"/>
      <c r="Q142" s="451"/>
      <c r="R142" s="451"/>
      <c r="S142" s="451"/>
      <c r="T142" s="451"/>
      <c r="U142" s="451"/>
      <c r="V142" s="451"/>
      <c r="W142" s="451"/>
      <c r="X142" s="451"/>
      <c r="Y142" s="451"/>
      <c r="Z142" s="451"/>
      <c r="AA142" s="451"/>
      <c r="AB142" s="451"/>
    </row>
    <row r="143" spans="2:28" ht="30.75" customHeight="1" x14ac:dyDescent="0.4">
      <c r="B143" s="15"/>
      <c r="C143" s="26"/>
      <c r="D143" s="465" t="s">
        <v>100</v>
      </c>
      <c r="E143" s="465"/>
      <c r="F143" s="467" t="s">
        <v>107</v>
      </c>
      <c r="G143" s="451"/>
      <c r="H143" s="451"/>
      <c r="I143" s="451"/>
      <c r="J143" s="451"/>
      <c r="K143" s="451"/>
      <c r="L143" s="451"/>
      <c r="M143" s="451"/>
      <c r="N143" s="451"/>
      <c r="O143" s="451"/>
      <c r="P143" s="451"/>
      <c r="Q143" s="451"/>
      <c r="R143" s="451"/>
      <c r="S143" s="451"/>
      <c r="T143" s="451"/>
      <c r="U143" s="451"/>
      <c r="V143" s="451"/>
      <c r="W143" s="451"/>
      <c r="X143" s="451"/>
      <c r="Y143" s="451"/>
      <c r="Z143" s="451"/>
      <c r="AA143" s="451"/>
      <c r="AB143" s="451"/>
    </row>
    <row r="144" spans="2:28" ht="29.25" customHeight="1" x14ac:dyDescent="0.4">
      <c r="B144" s="15"/>
      <c r="C144" s="26"/>
      <c r="D144" s="465" t="s">
        <v>101</v>
      </c>
      <c r="E144" s="465"/>
      <c r="F144" s="467" t="s">
        <v>108</v>
      </c>
      <c r="G144" s="468"/>
      <c r="H144" s="468"/>
      <c r="I144" s="468"/>
      <c r="J144" s="468"/>
      <c r="K144" s="468"/>
      <c r="L144" s="468"/>
      <c r="M144" s="468"/>
      <c r="N144" s="468"/>
      <c r="O144" s="468"/>
      <c r="P144" s="468"/>
      <c r="Q144" s="468"/>
      <c r="R144" s="468"/>
      <c r="S144" s="468"/>
      <c r="T144" s="468"/>
      <c r="U144" s="468"/>
      <c r="V144" s="468"/>
      <c r="W144" s="468"/>
      <c r="X144" s="468"/>
      <c r="Y144" s="468"/>
      <c r="Z144" s="468"/>
      <c r="AA144" s="468"/>
      <c r="AB144" s="468"/>
    </row>
    <row r="146" spans="28:28" x14ac:dyDescent="0.4">
      <c r="AB146" s="10" t="s">
        <v>30</v>
      </c>
    </row>
    <row r="161" spans="1:29" ht="52.5" customHeight="1" x14ac:dyDescent="0.4">
      <c r="A161" s="469" t="s">
        <v>751</v>
      </c>
      <c r="B161" s="469"/>
      <c r="C161" s="469"/>
      <c r="D161" s="469"/>
      <c r="E161" s="469"/>
      <c r="F161" s="469"/>
      <c r="G161" s="469"/>
      <c r="H161" s="469"/>
      <c r="I161" s="469"/>
      <c r="J161" s="469"/>
      <c r="K161" s="469"/>
      <c r="L161" s="469"/>
      <c r="M161" s="469"/>
      <c r="N161" s="469"/>
      <c r="O161" s="469"/>
      <c r="P161" s="469"/>
      <c r="Q161" s="469"/>
      <c r="R161" s="469"/>
      <c r="S161" s="469"/>
      <c r="T161" s="469"/>
      <c r="U161" s="469"/>
      <c r="V161" s="469"/>
      <c r="W161" s="469"/>
      <c r="X161" s="469"/>
      <c r="Y161" s="469"/>
      <c r="Z161" s="469"/>
      <c r="AA161" s="469"/>
      <c r="AB161" s="469"/>
      <c r="AC161" s="469"/>
    </row>
  </sheetData>
  <sheetProtection algorithmName="SHA-512" hashValue="AA4hgQdi9zf2q81ZtPMcOaB8OZ85SQdxt4DMnf44Iv5Wvm8sJ5O6L+5RwmNm68p9Dp/aAvgWIOEbdq4Hqxg0kA==" saltValue="8KAkc9BVrWRiERp4S1Z8Xw==" spinCount="100000" sheet="1" selectLockedCells="1"/>
  <mergeCells count="215">
    <mergeCell ref="AA25:AB25"/>
    <mergeCell ref="B24:H24"/>
    <mergeCell ref="AA24:AB24"/>
    <mergeCell ref="I24:Z24"/>
    <mergeCell ref="B53:H53"/>
    <mergeCell ref="I53:Z53"/>
    <mergeCell ref="B56:H56"/>
    <mergeCell ref="I56:L56"/>
    <mergeCell ref="M56:N56"/>
    <mergeCell ref="O56:S56"/>
    <mergeCell ref="T56:U56"/>
    <mergeCell ref="V56:Z56"/>
    <mergeCell ref="AA39:AB39"/>
    <mergeCell ref="AA48:AB48"/>
    <mergeCell ref="T54:Z54"/>
    <mergeCell ref="K39:N39"/>
    <mergeCell ref="L29:Z29"/>
    <mergeCell ref="AA38:AB38"/>
    <mergeCell ref="B37:F37"/>
    <mergeCell ref="B51:H51"/>
    <mergeCell ref="I51:Z51"/>
    <mergeCell ref="AA51:AB51"/>
    <mergeCell ref="B31:H31"/>
    <mergeCell ref="I31:N31"/>
    <mergeCell ref="D135:E135"/>
    <mergeCell ref="F135:AB135"/>
    <mergeCell ref="D136:E136"/>
    <mergeCell ref="F136:AB136"/>
    <mergeCell ref="R115:Z115"/>
    <mergeCell ref="AA115:AB116"/>
    <mergeCell ref="I116:M116"/>
    <mergeCell ref="B133:I133"/>
    <mergeCell ref="J133:Z133"/>
    <mergeCell ref="B132:I132"/>
    <mergeCell ref="J132:Z132"/>
    <mergeCell ref="AA132:AB132"/>
    <mergeCell ref="L117:Z117"/>
    <mergeCell ref="AA117:AB118"/>
    <mergeCell ref="I119:Z119"/>
    <mergeCell ref="AA119:AB121"/>
    <mergeCell ref="I120:Z120"/>
    <mergeCell ref="N116:Q116"/>
    <mergeCell ref="R116:Z116"/>
    <mergeCell ref="I117:K117"/>
    <mergeCell ref="I118:Z118"/>
    <mergeCell ref="B115:H116"/>
    <mergeCell ref="B117:H118"/>
    <mergeCell ref="B120:H120"/>
    <mergeCell ref="D139:E139"/>
    <mergeCell ref="F139:AB139"/>
    <mergeCell ref="D140:E140"/>
    <mergeCell ref="F140:AB140"/>
    <mergeCell ref="D141:E141"/>
    <mergeCell ref="F141:AB141"/>
    <mergeCell ref="D142:E142"/>
    <mergeCell ref="F142:AB142"/>
    <mergeCell ref="D143:E143"/>
    <mergeCell ref="F143:AB143"/>
    <mergeCell ref="U111:Z111"/>
    <mergeCell ref="AA111:AB112"/>
    <mergeCell ref="AA113:AB114"/>
    <mergeCell ref="I114:T114"/>
    <mergeCell ref="U114:Z114"/>
    <mergeCell ref="I115:M115"/>
    <mergeCell ref="N115:Q115"/>
    <mergeCell ref="I113:T113"/>
    <mergeCell ref="U113:Z113"/>
    <mergeCell ref="AA30:AB30"/>
    <mergeCell ref="L28:Z28"/>
    <mergeCell ref="I29:K29"/>
    <mergeCell ref="I30:Z30"/>
    <mergeCell ref="AA41:AB41"/>
    <mergeCell ref="AA31:AB31"/>
    <mergeCell ref="B38:F38"/>
    <mergeCell ref="G38:Q38"/>
    <mergeCell ref="B30:H30"/>
    <mergeCell ref="AA26:AB29"/>
    <mergeCell ref="I27:K27"/>
    <mergeCell ref="L27:Z27"/>
    <mergeCell ref="R38:Z38"/>
    <mergeCell ref="S39:Z39"/>
    <mergeCell ref="AA47:AB47"/>
    <mergeCell ref="F65:AB65"/>
    <mergeCell ref="AA43:AB43"/>
    <mergeCell ref="AA55:AB55"/>
    <mergeCell ref="R42:Z42"/>
    <mergeCell ref="B39:F39"/>
    <mergeCell ref="G39:J39"/>
    <mergeCell ref="O39:R39"/>
    <mergeCell ref="G43:Q43"/>
    <mergeCell ref="R43:Z43"/>
    <mergeCell ref="B44:F44"/>
    <mergeCell ref="G44:Q44"/>
    <mergeCell ref="R44:Z44"/>
    <mergeCell ref="B41:F41"/>
    <mergeCell ref="G41:Q41"/>
    <mergeCell ref="R41:Z41"/>
    <mergeCell ref="B55:H55"/>
    <mergeCell ref="I55:Z55"/>
    <mergeCell ref="B42:F42"/>
    <mergeCell ref="A46:AB46"/>
    <mergeCell ref="W48:Z48"/>
    <mergeCell ref="B48:V48"/>
    <mergeCell ref="W47:Z47"/>
    <mergeCell ref="B52:H52"/>
    <mergeCell ref="B47:V47"/>
    <mergeCell ref="B25:H25"/>
    <mergeCell ref="I25:K25"/>
    <mergeCell ref="L25:N25"/>
    <mergeCell ref="O25:Q25"/>
    <mergeCell ref="R25:T25"/>
    <mergeCell ref="U25:W25"/>
    <mergeCell ref="X25:Z25"/>
    <mergeCell ref="B26:H29"/>
    <mergeCell ref="I26:K26"/>
    <mergeCell ref="L26:Z26"/>
    <mergeCell ref="I28:K28"/>
    <mergeCell ref="O31:T31"/>
    <mergeCell ref="U31:Z31"/>
    <mergeCell ref="A8:O8"/>
    <mergeCell ref="P13:AC13"/>
    <mergeCell ref="B104:H104"/>
    <mergeCell ref="I104:Z104"/>
    <mergeCell ref="G37:Q37"/>
    <mergeCell ref="R37:Z37"/>
    <mergeCell ref="AA37:AB37"/>
    <mergeCell ref="I101:Z101"/>
    <mergeCell ref="G42:Q42"/>
    <mergeCell ref="B54:H54"/>
    <mergeCell ref="I54:L54"/>
    <mergeCell ref="M54:N54"/>
    <mergeCell ref="O54:S54"/>
    <mergeCell ref="D69:E69"/>
    <mergeCell ref="F69:AB69"/>
    <mergeCell ref="AA53:AB53"/>
    <mergeCell ref="AA54:AB54"/>
    <mergeCell ref="AA42:AB42"/>
    <mergeCell ref="AA56:AB56"/>
    <mergeCell ref="D65:E65"/>
    <mergeCell ref="B102:H103"/>
    <mergeCell ref="I102:Q102"/>
    <mergeCell ref="B43:F43"/>
    <mergeCell ref="AA44:AB44"/>
    <mergeCell ref="F67:AB67"/>
    <mergeCell ref="B119:H119"/>
    <mergeCell ref="B105:H105"/>
    <mergeCell ref="X2:Y2"/>
    <mergeCell ref="AA2:AB2"/>
    <mergeCell ref="P6:AC6"/>
    <mergeCell ref="A15:AC15"/>
    <mergeCell ref="A16:AC16"/>
    <mergeCell ref="A18:AC18"/>
    <mergeCell ref="A20:AC20"/>
    <mergeCell ref="B23:H23"/>
    <mergeCell ref="I23:Z23"/>
    <mergeCell ref="AA23:AB23"/>
    <mergeCell ref="P7:AC7"/>
    <mergeCell ref="P8:AC8"/>
    <mergeCell ref="P9:AC9"/>
    <mergeCell ref="P11:AC11"/>
    <mergeCell ref="P12:AC12"/>
    <mergeCell ref="T2:V2"/>
    <mergeCell ref="A7:O7"/>
    <mergeCell ref="A6:O6"/>
    <mergeCell ref="A10:O10"/>
    <mergeCell ref="P10:AC10"/>
    <mergeCell ref="A9:O9"/>
    <mergeCell ref="R103:Y103"/>
    <mergeCell ref="A161:AC161"/>
    <mergeCell ref="AA101:AB101"/>
    <mergeCell ref="AA102:AB103"/>
    <mergeCell ref="AA104:AB104"/>
    <mergeCell ref="B101:H101"/>
    <mergeCell ref="AA106:AB106"/>
    <mergeCell ref="B110:H110"/>
    <mergeCell ref="D144:E144"/>
    <mergeCell ref="F144:AB144"/>
    <mergeCell ref="D137:E137"/>
    <mergeCell ref="F137:AB137"/>
    <mergeCell ref="D138:E138"/>
    <mergeCell ref="F138:AB138"/>
    <mergeCell ref="I105:Z105"/>
    <mergeCell ref="AA105:AB105"/>
    <mergeCell ref="AA133:AB133"/>
    <mergeCell ref="I121:Z121"/>
    <mergeCell ref="B111:H112"/>
    <mergeCell ref="B113:H114"/>
    <mergeCell ref="B106:H106"/>
    <mergeCell ref="I106:Z106"/>
    <mergeCell ref="B121:H121"/>
    <mergeCell ref="I111:T111"/>
    <mergeCell ref="D73:E73"/>
    <mergeCell ref="F73:AB73"/>
    <mergeCell ref="I52:Z52"/>
    <mergeCell ref="AA52:AB52"/>
    <mergeCell ref="I110:Z110"/>
    <mergeCell ref="AA110:AB110"/>
    <mergeCell ref="I112:T112"/>
    <mergeCell ref="U112:Z112"/>
    <mergeCell ref="D66:E66"/>
    <mergeCell ref="F66:AB66"/>
    <mergeCell ref="D68:E68"/>
    <mergeCell ref="F68:AB68"/>
    <mergeCell ref="A95:AC95"/>
    <mergeCell ref="D71:E71"/>
    <mergeCell ref="F71:AB71"/>
    <mergeCell ref="D70:E70"/>
    <mergeCell ref="F70:AB70"/>
    <mergeCell ref="D72:E72"/>
    <mergeCell ref="F72:AB72"/>
    <mergeCell ref="D74:E74"/>
    <mergeCell ref="F74:AB74"/>
    <mergeCell ref="D67:E67"/>
    <mergeCell ref="R102:Z102"/>
    <mergeCell ref="I103:Q103"/>
  </mergeCells>
  <phoneticPr fontId="1"/>
  <conditionalFormatting sqref="B133 J133">
    <cfRule type="expression" dxfId="52" priority="31">
      <formula>COUNTA(#REF!)=0</formula>
    </cfRule>
  </conditionalFormatting>
  <conditionalFormatting sqref="I24:Z24">
    <cfRule type="expression" dxfId="51" priority="29">
      <formula>ISBLANK($I$24)</formula>
    </cfRule>
  </conditionalFormatting>
  <conditionalFormatting sqref="I25:K25">
    <cfRule type="expression" dxfId="50" priority="28">
      <formula>ISBLANK($I$25)</formula>
    </cfRule>
  </conditionalFormatting>
  <conditionalFormatting sqref="O25:Q25">
    <cfRule type="expression" dxfId="49" priority="27">
      <formula>ISBLANK($O$25)</formula>
    </cfRule>
  </conditionalFormatting>
  <conditionalFormatting sqref="U25:W25">
    <cfRule type="expression" dxfId="48" priority="26">
      <formula>ISBLANK($U$25)</formula>
    </cfRule>
  </conditionalFormatting>
  <conditionalFormatting sqref="I26:K29">
    <cfRule type="expression" dxfId="47" priority="25">
      <formula>AND(ISBLANK($I$26),ISBLANK($I$27),ISBLANK($I$28),ISBLANK($I$29))</formula>
    </cfRule>
  </conditionalFormatting>
  <conditionalFormatting sqref="I30:Z30">
    <cfRule type="expression" dxfId="46" priority="10">
      <formula>NOT(OR($I$26="○",$I$27="○",$I$28="○"))</formula>
    </cfRule>
    <cfRule type="expression" dxfId="45" priority="24">
      <formula>ISBLANK($I$30)</formula>
    </cfRule>
  </conditionalFormatting>
  <conditionalFormatting sqref="I31:Z31">
    <cfRule type="expression" dxfId="44" priority="21">
      <formula>NOT($I$26="○")</formula>
    </cfRule>
    <cfRule type="expression" dxfId="43" priority="22">
      <formula>AND(ISBLANK($I$31),ISBLANK($O$31),ISBLANK($U$31),NOT(AND(ISBLANK($I$26),ISBLANK($I$27),ISBLANK($I$28),ISBLANK($I$29))))</formula>
    </cfRule>
  </conditionalFormatting>
  <conditionalFormatting sqref="G39:R39">
    <cfRule type="expression" dxfId="42" priority="20">
      <formula>NOT(AND($I$24="新規開設",$I$26="○"))</formula>
    </cfRule>
  </conditionalFormatting>
  <conditionalFormatting sqref="I104:Z104">
    <cfRule type="expression" dxfId="41" priority="19">
      <formula>NOT($I$103="その他")</formula>
    </cfRule>
  </conditionalFormatting>
  <conditionalFormatting sqref="R103:Y103">
    <cfRule type="expression" dxfId="40" priority="18">
      <formula>NOT($I$103="1件当たりの金額を定める")</formula>
    </cfRule>
  </conditionalFormatting>
  <conditionalFormatting sqref="I119:Z121">
    <cfRule type="expression" dxfId="39" priority="17">
      <formula>NOT($I$116="再委託先名義")</formula>
    </cfRule>
  </conditionalFormatting>
  <conditionalFormatting sqref="I27:K29">
    <cfRule type="expression" dxfId="38" priority="14">
      <formula>$I$24="変更"</formula>
    </cfRule>
  </conditionalFormatting>
  <conditionalFormatting sqref="I103:Z106 I111:Z121 B133:Z133">
    <cfRule type="expression" dxfId="37" priority="13">
      <formula>$I$26=""</formula>
    </cfRule>
  </conditionalFormatting>
  <conditionalFormatting sqref="D39:D45 D49:D51">
    <cfRule type="expression" priority="12">
      <formula>NOT(AND($I$26="○",$U$31&lt;&gt;""))</formula>
    </cfRule>
  </conditionalFormatting>
  <conditionalFormatting sqref="R38:Z38 R42:Z44">
    <cfRule type="expression" dxfId="36" priority="11">
      <formula>NOT(AND(OR($I$26="○",$I$27="○",$I$28="○"),$I$24="新規開設"))</formula>
    </cfRule>
  </conditionalFormatting>
  <conditionalFormatting sqref="G38:Q38 G42:Q44 I52:Z53 I54:L54 O54:S54 I55:Z55 V56:Z56 O56:S56 I56:L56">
    <cfRule type="expression" dxfId="35" priority="9">
      <formula>$I$24="変更"</formula>
    </cfRule>
  </conditionalFormatting>
  <conditionalFormatting sqref="W48:Z48">
    <cfRule type="expression" dxfId="34" priority="3">
      <formula>AND($I$24="新規開設",$I$29&lt;&gt;"○",OR(COUNTIF($R$38,"9*")=1,COUNTIF($R$42,"9*")=1,COUNTIF($R$43,"9*")=1,COUNTIF($R$44,"9*")=1))</formula>
    </cfRule>
  </conditionalFormatting>
  <dataValidations count="18">
    <dataValidation type="list" operator="equal" allowBlank="1" showInputMessage="1" showErrorMessage="1" sqref="I26:K29" xr:uid="{00000000-0002-0000-0000-000000000000}">
      <formula1>"○"</formula1>
    </dataValidation>
    <dataValidation type="list" allowBlank="1" showInputMessage="1" showErrorMessage="1" sqref="B21:C21" xr:uid="{00000000-0002-0000-0000-000001000000}">
      <formula1>"〇"</formula1>
    </dataValidation>
    <dataValidation type="list" allowBlank="1" showInputMessage="1" showErrorMessage="1" sqref="N116:Q116" xr:uid="{00000000-0002-0000-0000-000002000000}">
      <formula1>"普通,当座,その他"</formula1>
    </dataValidation>
    <dataValidation type="list" allowBlank="1" showInputMessage="1" showErrorMessage="1" sqref="I116:M116" xr:uid="{00000000-0002-0000-0000-000003000000}">
      <formula1>"自己名義,再委託先名義"</formula1>
    </dataValidation>
    <dataValidation type="list" allowBlank="1" showInputMessage="1" showErrorMessage="1" sqref="I121:Z121" xr:uid="{00000000-0002-0000-0000-000004000000}">
      <formula1>"口座管理機関,口座管理機関以外"</formula1>
    </dataValidation>
    <dataValidation type="list" allowBlank="1" showInputMessage="1" showErrorMessage="1" sqref="I103:Q103" xr:uid="{00000000-0002-0000-0000-000005000000}">
      <formula1>"1件当たりの金額を定める,費用を請求しない,その他"</formula1>
    </dataValidation>
    <dataValidation type="list" imeMode="disabled" allowBlank="1" showInputMessage="1" showErrorMessage="1" errorTitle="形式エラー" sqref="I24:Z24" xr:uid="{00000000-0002-0000-0000-000006000000}">
      <formula1>"新規開設,変更"</formula1>
    </dataValidation>
    <dataValidation type="custom" imeMode="disabled" allowBlank="1" showInputMessage="1" showErrorMessage="1" errorTitle="形式エラー" error="半角数字4桁で御記入ください。" sqref="I25:K25" xr:uid="{00000000-0002-0000-0000-000007000000}">
      <formula1>AND(LEN(I25)=4,ISNUMBER(I25))</formula1>
    </dataValidation>
    <dataValidation type="whole" imeMode="disabled" allowBlank="1" showInputMessage="1" showErrorMessage="1" errorTitle="形式エラー" error="半角数字で1～12の値を御記入ください。" sqref="O25:Q25" xr:uid="{00000000-0002-0000-0000-000008000000}">
      <formula1>1</formula1>
      <formula2>12</formula2>
    </dataValidation>
    <dataValidation type="whole" imeMode="disabled" allowBlank="1" showInputMessage="1" showErrorMessage="1" errorTitle="形式エラー" error="半角数字で1～31の値を御記入ください。" sqref="U25:W25" xr:uid="{00000000-0002-0000-0000-000009000000}">
      <formula1>1</formula1>
      <formula2>31</formula2>
    </dataValidation>
    <dataValidation type="custom" imeMode="disabled" allowBlank="1" showInputMessage="1" showErrorMessage="1" errorTitle="形式エラー" error="半角数字5桁で御記入ください。" sqref="I30:Z30 I106:Z106 R38:Z38 R42:Z44" xr:uid="{00000000-0002-0000-0000-00000A000000}">
      <formula1>AND(LEN(I30)=LENB(I30),LEN(I30)=5)</formula1>
    </dataValidation>
    <dataValidation type="custom" imeMode="disabled" allowBlank="1" showInputMessage="1" showErrorMessage="1" errorTitle="形式エラー" error="半角数字2桁で御記入ください。" sqref="I31:Z31 G39:R39" xr:uid="{00000000-0002-0000-0000-00000B000000}">
      <formula1>AND(LEN(G31)=LENB(G31),LEN(G31)=2)</formula1>
    </dataValidation>
    <dataValidation type="custom" imeMode="disabled" allowBlank="1" showInputMessage="1" showErrorMessage="1" errorTitle="形式エラー" error="半角数字3桁で御記入ください。" sqref="U114:Z114" xr:uid="{00000000-0002-0000-0000-00000C000000}">
      <formula1>AND(LEN(U114)=LENB(U114),LEN(U114)=3)</formula1>
    </dataValidation>
    <dataValidation type="custom" imeMode="disabled" allowBlank="1" showInputMessage="1" showErrorMessage="1" errorTitle="形式エラー" error="半角数字4桁で御記入ください。" sqref="I114:T114" xr:uid="{00000000-0002-0000-0000-00000D000000}">
      <formula1>AND(LEN(I114)=LENB(I114),LEN(I114)=4)</formula1>
    </dataValidation>
    <dataValidation type="custom" imeMode="disabled" allowBlank="1" showInputMessage="1" showErrorMessage="1" errorTitle="形式エラー" error="半角数字7桁で御記入ください。" sqref="R116:Z116" xr:uid="{00000000-0002-0000-0000-00000E000000}">
      <formula1>AND(LEN(R116)=LENB(R116),LEN(R116)=7)</formula1>
    </dataValidation>
    <dataValidation type="custom" imeMode="halfKatakana" allowBlank="1" showInputMessage="1" showErrorMessage="1" errorTitle="形式エラー" error="半角カナ38文字以内で御記入ください。_x000a_拗音（ｧｨｩｪｫｬｭｮ）は使用できません。" sqref="L117:Z117" xr:uid="{00000000-0002-0000-0000-00000F000000}">
      <formula1>AND(LEN(L117)=LENB(L117),LEN(L117)&lt;=38,NOT(OR(COUNTIF(L117,"*ｬ*")&gt;=1,COUNTIF(L117,"*ｭ*")&gt;=1,COUNTIF(L117,"*ｮ*")&gt;=1,COUNTIF(L117,"*ｧ*")&gt;=1,COUNTIF(L117,"*ｨ*")&gt;=1,COUNTIF(L117,"*ｩ*")&gt;=1,COUNTIF(L117,"*ｪ*")&gt;=1,COUNTIF(L117,"*ｫ*")&gt;=1)))</formula1>
    </dataValidation>
    <dataValidation type="custom" allowBlank="1" showInputMessage="1" showErrorMessage="1" errorTitle="形式エラー" error="全角文字で御記入ください。" sqref="I118:Z118" xr:uid="{00000000-0002-0000-0000-000010000000}">
      <formula1>I118=DBCS(I118)</formula1>
    </dataValidation>
    <dataValidation type="list" allowBlank="1" showInputMessage="1" showErrorMessage="1" sqref="W48:Z48" xr:uid="{4A0BE9EE-150F-4A9C-8414-9340383B0D76}">
      <formula1>"確認済"</formula1>
    </dataValidation>
  </dataValidations>
  <pageMargins left="0.78740157480314965" right="0.78740157480314965" top="0.78740157480314965" bottom="0.78740157480314965" header="0.31496062992125984" footer="0"/>
  <pageSetup paperSize="9" fitToHeight="0" orientation="portrait" r:id="rId1"/>
  <headerFooter>
    <oddHeader xml:space="preserve">&amp;R&amp;10&amp;K000000CMN-B04&amp;7(2024年11月6日版)&amp;10
</oddHeader>
  </headerFooter>
  <rowBreaks count="4" manualBreakCount="4">
    <brk id="34" max="16383" man="1"/>
    <brk id="64" max="16383" man="1"/>
    <brk id="97" max="16383" man="1"/>
    <brk id="1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W399"/>
  <sheetViews>
    <sheetView zoomScale="70" zoomScaleNormal="70" zoomScaleSheetLayoutView="70" workbookViewId="0">
      <pane xSplit="4" ySplit="12" topLeftCell="E16" activePane="bottomRight" state="frozen"/>
      <selection activeCell="P6" sqref="P6:AC6"/>
      <selection pane="topRight" activeCell="P6" sqref="P6:AC6"/>
      <selection pane="bottomLeft" activeCell="P6" sqref="P6:AC6"/>
      <selection pane="bottomRight" activeCell="P6" sqref="P6:AC6"/>
    </sheetView>
  </sheetViews>
  <sheetFormatPr defaultRowHeight="18.75" x14ac:dyDescent="0.4"/>
  <cols>
    <col min="1" max="1" width="2.625" customWidth="1"/>
    <col min="2" max="2" width="20.125" bestFit="1" customWidth="1"/>
    <col min="3" max="3" width="57.75" bestFit="1" customWidth="1"/>
    <col min="4" max="4" width="6.25" customWidth="1"/>
    <col min="5" max="5" width="10.125" customWidth="1"/>
    <col min="6" max="6" width="6.25" customWidth="1"/>
    <col min="7" max="8" width="5.625" customWidth="1"/>
    <col min="9" max="9" width="20" style="34" customWidth="1"/>
    <col min="10" max="10" width="20" customWidth="1"/>
    <col min="11" max="11" width="14.5" style="35" customWidth="1"/>
    <col min="12" max="12" width="28.75" customWidth="1"/>
    <col min="13" max="14" width="34.375" style="36" customWidth="1"/>
    <col min="15" max="15" width="9" bestFit="1" customWidth="1"/>
    <col min="16" max="16" width="20.125" customWidth="1"/>
    <col min="17" max="17" width="9" customWidth="1"/>
    <col min="18" max="18" width="23.5" customWidth="1"/>
    <col min="19" max="19" width="9" customWidth="1"/>
    <col min="20" max="20" width="10.25" customWidth="1"/>
    <col min="21" max="21" width="42.875" style="37" customWidth="1"/>
    <col min="22" max="22" width="11.875" style="38" customWidth="1"/>
    <col min="23" max="23" width="42.125" customWidth="1"/>
    <col min="24" max="24" width="2.625" customWidth="1"/>
  </cols>
  <sheetData>
    <row r="2" spans="2:23" x14ac:dyDescent="0.4">
      <c r="B2" t="s">
        <v>116</v>
      </c>
      <c r="C2" s="33"/>
    </row>
    <row r="3" spans="2:23" x14ac:dyDescent="0.4">
      <c r="B3" s="39" t="s">
        <v>117</v>
      </c>
      <c r="C3" s="40" t="s">
        <v>749</v>
      </c>
    </row>
    <row r="4" spans="2:23" x14ac:dyDescent="0.4">
      <c r="B4" s="39" t="s">
        <v>0</v>
      </c>
      <c r="C4" s="40" t="s">
        <v>118</v>
      </c>
    </row>
    <row r="5" spans="2:23" x14ac:dyDescent="0.4">
      <c r="B5" s="39" t="s">
        <v>119</v>
      </c>
      <c r="C5" s="41">
        <v>13</v>
      </c>
    </row>
    <row r="6" spans="2:23" x14ac:dyDescent="0.4">
      <c r="B6" s="39" t="s">
        <v>120</v>
      </c>
      <c r="C6" s="41">
        <v>398</v>
      </c>
    </row>
    <row r="7" spans="2:23" x14ac:dyDescent="0.4">
      <c r="C7" s="35"/>
    </row>
    <row r="8" spans="2:23" ht="19.5" thickBot="1" x14ac:dyDescent="0.45">
      <c r="B8" t="s">
        <v>121</v>
      </c>
    </row>
    <row r="9" spans="2:23" ht="19.5" thickBot="1" x14ac:dyDescent="0.45">
      <c r="B9" s="42"/>
      <c r="C9" s="43"/>
      <c r="D9" s="43"/>
      <c r="E9" s="44" t="s">
        <v>122</v>
      </c>
      <c r="F9" s="45"/>
      <c r="G9" s="45"/>
      <c r="H9" s="45"/>
      <c r="I9" s="46"/>
      <c r="J9" s="47"/>
      <c r="K9" s="48"/>
      <c r="L9" s="45"/>
      <c r="M9" s="49"/>
      <c r="N9" s="49"/>
      <c r="O9" s="50" t="s">
        <v>123</v>
      </c>
      <c r="P9" s="51"/>
      <c r="Q9" s="51"/>
      <c r="R9" s="51"/>
      <c r="S9" s="51"/>
      <c r="T9" s="51"/>
      <c r="U9" s="52"/>
      <c r="V9" s="53"/>
      <c r="W9" s="54"/>
    </row>
    <row r="10" spans="2:23" ht="18.75" customHeight="1" thickTop="1" x14ac:dyDescent="0.4">
      <c r="B10" s="2" t="s">
        <v>124</v>
      </c>
      <c r="C10" s="2" t="s">
        <v>1</v>
      </c>
      <c r="D10" s="32" t="s">
        <v>125</v>
      </c>
      <c r="E10" s="55" t="s">
        <v>126</v>
      </c>
      <c r="F10" s="2" t="s">
        <v>15</v>
      </c>
      <c r="G10" s="2" t="s">
        <v>16</v>
      </c>
      <c r="H10" s="32" t="s">
        <v>127</v>
      </c>
      <c r="I10" s="56" t="s">
        <v>128</v>
      </c>
      <c r="J10" s="57" t="s">
        <v>5</v>
      </c>
      <c r="K10" s="55" t="s">
        <v>129</v>
      </c>
      <c r="L10" s="1" t="s">
        <v>130</v>
      </c>
      <c r="M10" s="58" t="s">
        <v>131</v>
      </c>
      <c r="N10" s="58" t="s">
        <v>5</v>
      </c>
      <c r="O10" s="585" t="s">
        <v>132</v>
      </c>
      <c r="P10" s="586"/>
      <c r="Q10" s="587" t="s">
        <v>2</v>
      </c>
      <c r="R10" s="588"/>
      <c r="S10" s="588"/>
      <c r="T10" s="586"/>
      <c r="U10" s="59" t="s">
        <v>133</v>
      </c>
      <c r="V10" s="32" t="s">
        <v>11</v>
      </c>
      <c r="W10" s="60" t="s">
        <v>5</v>
      </c>
    </row>
    <row r="11" spans="2:23" ht="18.75" customHeight="1" x14ac:dyDescent="0.4">
      <c r="B11" s="61"/>
      <c r="C11" s="61"/>
      <c r="D11" s="62"/>
      <c r="E11" s="63"/>
      <c r="F11" s="61"/>
      <c r="G11" s="61"/>
      <c r="H11" s="62"/>
      <c r="I11" s="64"/>
      <c r="J11" s="65"/>
      <c r="K11" s="66"/>
      <c r="L11" s="67"/>
      <c r="M11" s="68"/>
      <c r="N11" s="68"/>
      <c r="O11" s="69"/>
      <c r="P11" s="70"/>
      <c r="Q11" s="62"/>
      <c r="R11" s="70"/>
      <c r="S11" s="71"/>
      <c r="T11" s="71"/>
      <c r="U11" s="67"/>
      <c r="V11" s="62"/>
      <c r="W11" s="72"/>
    </row>
    <row r="12" spans="2:23" s="84" customFormat="1" ht="108.75" customHeight="1" thickBot="1" x14ac:dyDescent="0.45">
      <c r="B12" s="73"/>
      <c r="C12" s="74" t="s">
        <v>10</v>
      </c>
      <c r="D12" s="75" t="s">
        <v>134</v>
      </c>
      <c r="E12" s="76" t="s">
        <v>135</v>
      </c>
      <c r="F12" s="74" t="s">
        <v>136</v>
      </c>
      <c r="G12" s="74" t="s">
        <v>17</v>
      </c>
      <c r="H12" s="75" t="s">
        <v>137</v>
      </c>
      <c r="I12" s="77" t="s">
        <v>138</v>
      </c>
      <c r="J12" s="78" t="s">
        <v>139</v>
      </c>
      <c r="K12" s="76" t="s">
        <v>140</v>
      </c>
      <c r="L12" s="79" t="s">
        <v>141</v>
      </c>
      <c r="M12" s="75" t="s">
        <v>142</v>
      </c>
      <c r="N12" s="75" t="s">
        <v>139</v>
      </c>
      <c r="O12" s="80" t="s">
        <v>3</v>
      </c>
      <c r="P12" s="81" t="s">
        <v>13</v>
      </c>
      <c r="Q12" s="81" t="s">
        <v>7</v>
      </c>
      <c r="R12" s="81" t="s">
        <v>0</v>
      </c>
      <c r="S12" s="81" t="s">
        <v>4</v>
      </c>
      <c r="T12" s="81" t="s">
        <v>9</v>
      </c>
      <c r="U12" s="73" t="s">
        <v>143</v>
      </c>
      <c r="V12" s="82" t="s">
        <v>12</v>
      </c>
      <c r="W12" s="83" t="s">
        <v>139</v>
      </c>
    </row>
    <row r="13" spans="2:23" s="96" customFormat="1" ht="37.5" x14ac:dyDescent="0.4">
      <c r="B13" s="85">
        <f t="shared" ref="B13:B76" si="0">ROW()-12</f>
        <v>1</v>
      </c>
      <c r="C13" s="86" t="s">
        <v>144</v>
      </c>
      <c r="D13" s="87" t="s">
        <v>145</v>
      </c>
      <c r="E13" s="88" t="s">
        <v>146</v>
      </c>
      <c r="F13" s="86" t="s">
        <v>147</v>
      </c>
      <c r="G13" s="85">
        <v>1</v>
      </c>
      <c r="H13" s="89">
        <v>1</v>
      </c>
      <c r="I13" s="135"/>
      <c r="J13" s="90"/>
      <c r="K13" s="88" t="s">
        <v>148</v>
      </c>
      <c r="L13" s="91" t="s">
        <v>149</v>
      </c>
      <c r="M13" s="87" t="s">
        <v>150</v>
      </c>
      <c r="N13" s="87" t="s">
        <v>151</v>
      </c>
      <c r="O13" s="92" t="s">
        <v>145</v>
      </c>
      <c r="P13" s="93" t="s">
        <v>145</v>
      </c>
      <c r="Q13" s="93" t="s">
        <v>8</v>
      </c>
      <c r="R13" s="93" t="s">
        <v>145</v>
      </c>
      <c r="S13" s="93" t="s">
        <v>145</v>
      </c>
      <c r="T13" s="93" t="s">
        <v>145</v>
      </c>
      <c r="U13" s="94" t="s">
        <v>145</v>
      </c>
      <c r="V13" s="94">
        <v>1</v>
      </c>
      <c r="W13" s="95"/>
    </row>
    <row r="14" spans="2:23" s="96" customFormat="1" ht="37.5" x14ac:dyDescent="0.4">
      <c r="B14" s="97">
        <f t="shared" si="0"/>
        <v>2</v>
      </c>
      <c r="C14" s="98" t="s">
        <v>152</v>
      </c>
      <c r="D14" s="99" t="s">
        <v>145</v>
      </c>
      <c r="E14" s="100" t="s">
        <v>146</v>
      </c>
      <c r="F14" s="98" t="s">
        <v>147</v>
      </c>
      <c r="G14" s="97">
        <v>1</v>
      </c>
      <c r="H14" s="101">
        <v>2</v>
      </c>
      <c r="I14" s="136"/>
      <c r="J14" s="102"/>
      <c r="K14" s="100" t="s">
        <v>148</v>
      </c>
      <c r="L14" s="103" t="s">
        <v>149</v>
      </c>
      <c r="M14" s="99" t="s">
        <v>150</v>
      </c>
      <c r="N14" s="99" t="s">
        <v>153</v>
      </c>
      <c r="O14" s="104" t="s">
        <v>145</v>
      </c>
      <c r="P14" s="105" t="s">
        <v>145</v>
      </c>
      <c r="Q14" s="105" t="s">
        <v>8</v>
      </c>
      <c r="R14" s="105" t="s">
        <v>145</v>
      </c>
      <c r="S14" s="105" t="s">
        <v>145</v>
      </c>
      <c r="T14" s="105" t="s">
        <v>145</v>
      </c>
      <c r="U14" s="106" t="s">
        <v>145</v>
      </c>
      <c r="V14" s="106">
        <v>1</v>
      </c>
      <c r="W14" s="107"/>
    </row>
    <row r="15" spans="2:23" s="96" customFormat="1" ht="37.5" x14ac:dyDescent="0.4">
      <c r="B15" s="97">
        <f t="shared" si="0"/>
        <v>3</v>
      </c>
      <c r="C15" s="98" t="s">
        <v>154</v>
      </c>
      <c r="D15" s="99" t="s">
        <v>145</v>
      </c>
      <c r="E15" s="100" t="s">
        <v>146</v>
      </c>
      <c r="F15" s="98" t="s">
        <v>147</v>
      </c>
      <c r="G15" s="97">
        <v>1</v>
      </c>
      <c r="H15" s="101">
        <v>3</v>
      </c>
      <c r="I15" s="136"/>
      <c r="J15" s="102"/>
      <c r="K15" s="100" t="s">
        <v>148</v>
      </c>
      <c r="L15" s="103" t="s">
        <v>149</v>
      </c>
      <c r="M15" s="99" t="s">
        <v>150</v>
      </c>
      <c r="N15" s="99" t="s">
        <v>153</v>
      </c>
      <c r="O15" s="104" t="s">
        <v>145</v>
      </c>
      <c r="P15" s="105" t="s">
        <v>145</v>
      </c>
      <c r="Q15" s="105" t="s">
        <v>8</v>
      </c>
      <c r="R15" s="105" t="s">
        <v>145</v>
      </c>
      <c r="S15" s="105" t="s">
        <v>145</v>
      </c>
      <c r="T15" s="105" t="s">
        <v>145</v>
      </c>
      <c r="U15" s="106" t="s">
        <v>145</v>
      </c>
      <c r="V15" s="106">
        <v>1</v>
      </c>
      <c r="W15" s="107"/>
    </row>
    <row r="16" spans="2:23" s="96" customFormat="1" ht="37.5" x14ac:dyDescent="0.4">
      <c r="B16" s="97">
        <f t="shared" si="0"/>
        <v>4</v>
      </c>
      <c r="C16" s="98" t="s">
        <v>155</v>
      </c>
      <c r="D16" s="99" t="s">
        <v>145</v>
      </c>
      <c r="E16" s="100" t="s">
        <v>146</v>
      </c>
      <c r="F16" s="98" t="s">
        <v>147</v>
      </c>
      <c r="G16" s="97">
        <v>1</v>
      </c>
      <c r="H16" s="101">
        <v>4</v>
      </c>
      <c r="I16" s="136"/>
      <c r="J16" s="102"/>
      <c r="K16" s="100" t="s">
        <v>148</v>
      </c>
      <c r="L16" s="103" t="s">
        <v>149</v>
      </c>
      <c r="M16" s="99" t="s">
        <v>150</v>
      </c>
      <c r="N16" s="99" t="s">
        <v>153</v>
      </c>
      <c r="O16" s="104" t="s">
        <v>145</v>
      </c>
      <c r="P16" s="105" t="s">
        <v>145</v>
      </c>
      <c r="Q16" s="105" t="s">
        <v>8</v>
      </c>
      <c r="R16" s="105" t="s">
        <v>145</v>
      </c>
      <c r="S16" s="105" t="s">
        <v>145</v>
      </c>
      <c r="T16" s="105" t="s">
        <v>145</v>
      </c>
      <c r="U16" s="106" t="s">
        <v>145</v>
      </c>
      <c r="V16" s="106">
        <v>1</v>
      </c>
      <c r="W16" s="107"/>
    </row>
    <row r="17" spans="2:23" s="96" customFormat="1" ht="37.5" x14ac:dyDescent="0.4">
      <c r="B17" s="97">
        <f t="shared" si="0"/>
        <v>5</v>
      </c>
      <c r="C17" s="98" t="s">
        <v>156</v>
      </c>
      <c r="D17" s="99" t="s">
        <v>145</v>
      </c>
      <c r="E17" s="100" t="s">
        <v>146</v>
      </c>
      <c r="F17" s="98" t="s">
        <v>147</v>
      </c>
      <c r="G17" s="97">
        <v>1</v>
      </c>
      <c r="H17" s="101">
        <v>5</v>
      </c>
      <c r="I17" s="136"/>
      <c r="J17" s="102"/>
      <c r="K17" s="100" t="s">
        <v>148</v>
      </c>
      <c r="L17" s="103" t="s">
        <v>149</v>
      </c>
      <c r="M17" s="99" t="s">
        <v>150</v>
      </c>
      <c r="N17" s="99" t="s">
        <v>153</v>
      </c>
      <c r="O17" s="104" t="s">
        <v>145</v>
      </c>
      <c r="P17" s="105" t="s">
        <v>145</v>
      </c>
      <c r="Q17" s="105" t="s">
        <v>8</v>
      </c>
      <c r="R17" s="105" t="s">
        <v>145</v>
      </c>
      <c r="S17" s="105" t="s">
        <v>145</v>
      </c>
      <c r="T17" s="105" t="s">
        <v>145</v>
      </c>
      <c r="U17" s="106" t="s">
        <v>145</v>
      </c>
      <c r="V17" s="106">
        <v>1</v>
      </c>
      <c r="W17" s="107"/>
    </row>
    <row r="18" spans="2:23" s="3" customFormat="1" x14ac:dyDescent="0.4">
      <c r="B18" s="6">
        <f t="shared" si="0"/>
        <v>6</v>
      </c>
      <c r="C18" s="4" t="s">
        <v>157</v>
      </c>
      <c r="D18" s="99" t="s">
        <v>145</v>
      </c>
      <c r="E18" s="108" t="s">
        <v>146</v>
      </c>
      <c r="F18" s="4" t="s">
        <v>147</v>
      </c>
      <c r="G18" s="4">
        <v>1</v>
      </c>
      <c r="H18" s="101">
        <v>6</v>
      </c>
      <c r="I18" s="115">
        <v>650000</v>
      </c>
      <c r="J18" s="109"/>
      <c r="K18" s="110" t="s">
        <v>148</v>
      </c>
      <c r="L18" s="103" t="s">
        <v>149</v>
      </c>
      <c r="M18" s="6" t="s">
        <v>158</v>
      </c>
      <c r="N18" s="111"/>
      <c r="O18" s="112">
        <v>6</v>
      </c>
      <c r="P18" s="5" t="s">
        <v>159</v>
      </c>
      <c r="Q18" s="5" t="s">
        <v>160</v>
      </c>
      <c r="R18" s="5" t="s">
        <v>161</v>
      </c>
      <c r="S18" s="5">
        <v>6</v>
      </c>
      <c r="T18" s="5" t="s">
        <v>162</v>
      </c>
      <c r="U18" s="113" t="s">
        <v>145</v>
      </c>
      <c r="V18" s="5">
        <v>1</v>
      </c>
      <c r="W18" s="114"/>
    </row>
    <row r="19" spans="2:23" s="3" customFormat="1" x14ac:dyDescent="0.4">
      <c r="B19" s="6">
        <f t="shared" si="0"/>
        <v>7</v>
      </c>
      <c r="C19" s="4" t="s">
        <v>163</v>
      </c>
      <c r="D19" s="99" t="s">
        <v>145</v>
      </c>
      <c r="E19" s="108" t="s">
        <v>146</v>
      </c>
      <c r="F19" s="4" t="s">
        <v>147</v>
      </c>
      <c r="G19" s="4">
        <v>1</v>
      </c>
      <c r="H19" s="101">
        <v>7</v>
      </c>
      <c r="I19" s="115" t="s">
        <v>164</v>
      </c>
      <c r="J19" s="109"/>
      <c r="K19" s="110" t="s">
        <v>148</v>
      </c>
      <c r="L19" s="103" t="s">
        <v>149</v>
      </c>
      <c r="M19" s="6" t="s">
        <v>165</v>
      </c>
      <c r="N19" s="111"/>
      <c r="O19" s="112">
        <v>3</v>
      </c>
      <c r="P19" s="5" t="s">
        <v>159</v>
      </c>
      <c r="Q19" s="5" t="s">
        <v>160</v>
      </c>
      <c r="R19" s="5" t="s">
        <v>161</v>
      </c>
      <c r="S19" s="5">
        <v>3</v>
      </c>
      <c r="T19" s="5" t="s">
        <v>166</v>
      </c>
      <c r="U19" s="113" t="s">
        <v>145</v>
      </c>
      <c r="V19" s="5">
        <v>1</v>
      </c>
      <c r="W19" s="114"/>
    </row>
    <row r="20" spans="2:23" s="3" customFormat="1" ht="37.5" x14ac:dyDescent="0.4">
      <c r="B20" s="6">
        <f t="shared" si="0"/>
        <v>8</v>
      </c>
      <c r="C20" s="4" t="s">
        <v>167</v>
      </c>
      <c r="D20" s="116" t="s">
        <v>168</v>
      </c>
      <c r="E20" s="108" t="s">
        <v>146</v>
      </c>
      <c r="F20" s="4" t="s">
        <v>147</v>
      </c>
      <c r="G20" s="4">
        <v>1</v>
      </c>
      <c r="H20" s="101">
        <v>8</v>
      </c>
      <c r="I20" s="115">
        <f ca="1">INDIRECT("補記シート!D18")</f>
        <v>0</v>
      </c>
      <c r="J20" s="109"/>
      <c r="K20" s="110" t="s">
        <v>169</v>
      </c>
      <c r="L20" s="103" t="s">
        <v>149</v>
      </c>
      <c r="M20" s="8" t="s">
        <v>170</v>
      </c>
      <c r="N20" s="111"/>
      <c r="O20" s="112">
        <v>7</v>
      </c>
      <c r="P20" s="5" t="s">
        <v>159</v>
      </c>
      <c r="Q20" s="5" t="s">
        <v>160</v>
      </c>
      <c r="R20" s="5" t="s">
        <v>161</v>
      </c>
      <c r="S20" s="5">
        <v>7</v>
      </c>
      <c r="T20" s="5" t="s">
        <v>171</v>
      </c>
      <c r="U20" s="113" t="s">
        <v>145</v>
      </c>
      <c r="V20" s="5">
        <v>1</v>
      </c>
      <c r="W20" s="114"/>
    </row>
    <row r="21" spans="2:23" s="3" customFormat="1" ht="37.5" x14ac:dyDescent="0.4">
      <c r="B21" s="6">
        <f t="shared" si="0"/>
        <v>9</v>
      </c>
      <c r="C21" s="4" t="s">
        <v>172</v>
      </c>
      <c r="D21" s="116" t="s">
        <v>173</v>
      </c>
      <c r="E21" s="108" t="s">
        <v>146</v>
      </c>
      <c r="F21" s="4" t="s">
        <v>147</v>
      </c>
      <c r="G21" s="4">
        <v>1</v>
      </c>
      <c r="H21" s="101">
        <v>9</v>
      </c>
      <c r="I21" s="115">
        <f ca="1">INDIRECT("補記シート!D19")</f>
        <v>0</v>
      </c>
      <c r="J21" s="109"/>
      <c r="K21" s="110" t="s">
        <v>169</v>
      </c>
      <c r="L21" s="103" t="s">
        <v>149</v>
      </c>
      <c r="M21" s="8" t="s">
        <v>170</v>
      </c>
      <c r="N21" s="111"/>
      <c r="O21" s="112">
        <v>8</v>
      </c>
      <c r="P21" s="5" t="s">
        <v>159</v>
      </c>
      <c r="Q21" s="5" t="s">
        <v>160</v>
      </c>
      <c r="R21" s="5" t="s">
        <v>161</v>
      </c>
      <c r="S21" s="5">
        <v>8</v>
      </c>
      <c r="T21" s="5" t="s">
        <v>162</v>
      </c>
      <c r="U21" s="113" t="s">
        <v>145</v>
      </c>
      <c r="V21" s="5">
        <v>1</v>
      </c>
      <c r="W21" s="114"/>
    </row>
    <row r="22" spans="2:23" s="3" customFormat="1" ht="201.75" customHeight="1" x14ac:dyDescent="0.4">
      <c r="B22" s="6">
        <f t="shared" si="0"/>
        <v>10</v>
      </c>
      <c r="C22" s="4" t="s">
        <v>175</v>
      </c>
      <c r="D22" s="116" t="s">
        <v>173</v>
      </c>
      <c r="E22" s="108" t="s">
        <v>146</v>
      </c>
      <c r="F22" s="4" t="s">
        <v>147</v>
      </c>
      <c r="G22" s="4">
        <v>1</v>
      </c>
      <c r="H22" s="101">
        <v>10</v>
      </c>
      <c r="I22" s="115" t="str">
        <f ca="1">IF(AND(INDIRECT("間接口座管理機関に関する届出書!I26")="○",INDIRECT("間接口座管理機関に関する届出書!I24")="新規開設",INDIRECT("補記シート!D18")&lt;&gt;""),1,"")</f>
        <v/>
      </c>
      <c r="J22" s="109"/>
      <c r="K22" s="110" t="s">
        <v>176</v>
      </c>
      <c r="L22" s="8" t="s">
        <v>177</v>
      </c>
      <c r="M22" s="117" t="s">
        <v>706</v>
      </c>
      <c r="N22" s="111" t="s">
        <v>707</v>
      </c>
      <c r="O22" s="112">
        <v>1</v>
      </c>
      <c r="P22" s="5" t="s">
        <v>159</v>
      </c>
      <c r="Q22" s="5" t="s">
        <v>160</v>
      </c>
      <c r="R22" s="5" t="s">
        <v>161</v>
      </c>
      <c r="S22" s="5">
        <v>1</v>
      </c>
      <c r="T22" s="5" t="s">
        <v>162</v>
      </c>
      <c r="U22" s="113" t="s">
        <v>145</v>
      </c>
      <c r="V22" s="5">
        <v>1</v>
      </c>
      <c r="W22" s="114"/>
    </row>
    <row r="23" spans="2:23" s="3" customFormat="1" x14ac:dyDescent="0.4">
      <c r="B23" s="6">
        <f t="shared" si="0"/>
        <v>11</v>
      </c>
      <c r="C23" s="4" t="s">
        <v>178</v>
      </c>
      <c r="D23" s="99" t="s">
        <v>145</v>
      </c>
      <c r="E23" s="108" t="s">
        <v>179</v>
      </c>
      <c r="F23" s="4" t="s">
        <v>147</v>
      </c>
      <c r="G23" s="4">
        <v>1</v>
      </c>
      <c r="H23" s="101">
        <v>11</v>
      </c>
      <c r="I23" s="115"/>
      <c r="J23" s="109"/>
      <c r="K23" s="110" t="s">
        <v>148</v>
      </c>
      <c r="L23" s="6" t="s">
        <v>149</v>
      </c>
      <c r="M23" s="8" t="s">
        <v>180</v>
      </c>
      <c r="N23" s="111"/>
      <c r="O23" s="112">
        <v>1</v>
      </c>
      <c r="P23" s="5" t="s">
        <v>159</v>
      </c>
      <c r="Q23" s="5" t="s">
        <v>181</v>
      </c>
      <c r="R23" s="5" t="s">
        <v>161</v>
      </c>
      <c r="S23" s="5">
        <v>1</v>
      </c>
      <c r="T23" s="5" t="s">
        <v>182</v>
      </c>
      <c r="U23" s="113" t="s">
        <v>145</v>
      </c>
      <c r="V23" s="5">
        <v>1</v>
      </c>
      <c r="W23" s="114"/>
    </row>
    <row r="24" spans="2:23" s="3" customFormat="1" ht="75" x14ac:dyDescent="0.4">
      <c r="B24" s="6">
        <f t="shared" si="0"/>
        <v>12</v>
      </c>
      <c r="C24" s="4" t="s">
        <v>183</v>
      </c>
      <c r="D24" s="116" t="s">
        <v>173</v>
      </c>
      <c r="E24" s="108" t="s">
        <v>184</v>
      </c>
      <c r="F24" s="4" t="s">
        <v>147</v>
      </c>
      <c r="G24" s="4">
        <v>1</v>
      </c>
      <c r="H24" s="101">
        <v>12</v>
      </c>
      <c r="I24" s="115" t="str">
        <f ca="1">IF(I22=1,TEXT(DATE(INDIRECT("間接口座管理機関に関する届出書!I25"),INDIRECT("間接口座管理機関に関する届出書!O25"),INDIRECT("間接口座管理機関に関する届出書!U25")),"YYYYMMDD"),"")</f>
        <v/>
      </c>
      <c r="J24" s="109"/>
      <c r="K24" s="110" t="s">
        <v>185</v>
      </c>
      <c r="L24" s="8" t="s">
        <v>186</v>
      </c>
      <c r="M24" s="117" t="s">
        <v>187</v>
      </c>
      <c r="N24" s="111"/>
      <c r="O24" s="112">
        <v>8</v>
      </c>
      <c r="P24" s="5" t="s">
        <v>159</v>
      </c>
      <c r="Q24" s="5" t="s">
        <v>188</v>
      </c>
      <c r="R24" s="5" t="s">
        <v>161</v>
      </c>
      <c r="S24" s="5">
        <v>8</v>
      </c>
      <c r="T24" s="5" t="s">
        <v>162</v>
      </c>
      <c r="U24" s="8" t="s">
        <v>189</v>
      </c>
      <c r="V24" s="5">
        <v>1</v>
      </c>
      <c r="W24" s="114"/>
    </row>
    <row r="25" spans="2:23" s="3" customFormat="1" x14ac:dyDescent="0.4">
      <c r="B25" s="6">
        <f t="shared" si="0"/>
        <v>13</v>
      </c>
      <c r="C25" s="4" t="s">
        <v>190</v>
      </c>
      <c r="D25" s="99" t="s">
        <v>145</v>
      </c>
      <c r="E25" s="108" t="s">
        <v>179</v>
      </c>
      <c r="F25" s="4" t="s">
        <v>147</v>
      </c>
      <c r="G25" s="4">
        <v>1</v>
      </c>
      <c r="H25" s="101">
        <v>13</v>
      </c>
      <c r="I25" s="115"/>
      <c r="J25" s="109"/>
      <c r="K25" s="110" t="s">
        <v>148</v>
      </c>
      <c r="L25" s="6" t="s">
        <v>149</v>
      </c>
      <c r="M25" s="8" t="s">
        <v>180</v>
      </c>
      <c r="N25" s="111"/>
      <c r="O25" s="112">
        <v>1</v>
      </c>
      <c r="P25" s="5" t="s">
        <v>159</v>
      </c>
      <c r="Q25" s="5" t="s">
        <v>181</v>
      </c>
      <c r="R25" s="5" t="s">
        <v>161</v>
      </c>
      <c r="S25" s="5">
        <v>1</v>
      </c>
      <c r="T25" s="5" t="s">
        <v>182</v>
      </c>
      <c r="U25" s="113" t="s">
        <v>145</v>
      </c>
      <c r="V25" s="5">
        <v>1</v>
      </c>
      <c r="W25" s="114"/>
    </row>
    <row r="26" spans="2:23" s="3" customFormat="1" x14ac:dyDescent="0.4">
      <c r="B26" s="6">
        <f t="shared" si="0"/>
        <v>14</v>
      </c>
      <c r="C26" s="4" t="s">
        <v>191</v>
      </c>
      <c r="D26" s="116" t="s">
        <v>173</v>
      </c>
      <c r="E26" s="108" t="s">
        <v>184</v>
      </c>
      <c r="F26" s="4" t="s">
        <v>147</v>
      </c>
      <c r="G26" s="4">
        <v>1</v>
      </c>
      <c r="H26" s="101">
        <v>14</v>
      </c>
      <c r="I26" s="115">
        <v>29991231</v>
      </c>
      <c r="J26" s="109"/>
      <c r="K26" s="110" t="s">
        <v>148</v>
      </c>
      <c r="L26" s="103" t="s">
        <v>149</v>
      </c>
      <c r="M26" s="6" t="s">
        <v>192</v>
      </c>
      <c r="N26" s="111"/>
      <c r="O26" s="112">
        <v>8</v>
      </c>
      <c r="P26" s="5" t="s">
        <v>159</v>
      </c>
      <c r="Q26" s="5" t="s">
        <v>181</v>
      </c>
      <c r="R26" s="5" t="s">
        <v>161</v>
      </c>
      <c r="S26" s="5">
        <v>8</v>
      </c>
      <c r="T26" s="5" t="s">
        <v>162</v>
      </c>
      <c r="U26" s="113" t="s">
        <v>145</v>
      </c>
      <c r="V26" s="5">
        <v>1</v>
      </c>
      <c r="W26" s="114"/>
    </row>
    <row r="27" spans="2:23" s="3" customFormat="1" x14ac:dyDescent="0.4">
      <c r="B27" s="6">
        <f t="shared" si="0"/>
        <v>15</v>
      </c>
      <c r="C27" s="4" t="s">
        <v>193</v>
      </c>
      <c r="D27" s="99" t="s">
        <v>145</v>
      </c>
      <c r="E27" s="108" t="s">
        <v>179</v>
      </c>
      <c r="F27" s="4" t="s">
        <v>147</v>
      </c>
      <c r="G27" s="4">
        <v>1</v>
      </c>
      <c r="H27" s="101">
        <v>15</v>
      </c>
      <c r="I27" s="115"/>
      <c r="J27" s="109"/>
      <c r="K27" s="110" t="s">
        <v>148</v>
      </c>
      <c r="L27" s="6" t="s">
        <v>149</v>
      </c>
      <c r="M27" s="8" t="s">
        <v>180</v>
      </c>
      <c r="N27" s="111"/>
      <c r="O27" s="112">
        <v>1</v>
      </c>
      <c r="P27" s="5" t="s">
        <v>159</v>
      </c>
      <c r="Q27" s="5" t="s">
        <v>181</v>
      </c>
      <c r="R27" s="5" t="s">
        <v>161</v>
      </c>
      <c r="S27" s="5">
        <v>1</v>
      </c>
      <c r="T27" s="5" t="s">
        <v>182</v>
      </c>
      <c r="U27" s="113" t="s">
        <v>145</v>
      </c>
      <c r="V27" s="5">
        <v>1</v>
      </c>
      <c r="W27" s="114"/>
    </row>
    <row r="28" spans="2:23" s="3" customFormat="1" ht="75" x14ac:dyDescent="0.4">
      <c r="B28" s="6">
        <f t="shared" si="0"/>
        <v>16</v>
      </c>
      <c r="C28" s="4" t="s">
        <v>194</v>
      </c>
      <c r="D28" s="116" t="s">
        <v>173</v>
      </c>
      <c r="E28" s="108" t="s">
        <v>184</v>
      </c>
      <c r="F28" s="4" t="s">
        <v>147</v>
      </c>
      <c r="G28" s="4">
        <v>1</v>
      </c>
      <c r="H28" s="101">
        <v>16</v>
      </c>
      <c r="I28" s="115">
        <v>0</v>
      </c>
      <c r="J28" s="109"/>
      <c r="K28" s="110" t="s">
        <v>148</v>
      </c>
      <c r="L28" s="6" t="s">
        <v>149</v>
      </c>
      <c r="M28" s="8" t="s">
        <v>195</v>
      </c>
      <c r="N28" s="111" t="s">
        <v>196</v>
      </c>
      <c r="O28" s="112">
        <v>1</v>
      </c>
      <c r="P28" s="5" t="s">
        <v>159</v>
      </c>
      <c r="Q28" s="5" t="s">
        <v>188</v>
      </c>
      <c r="R28" s="5" t="s">
        <v>161</v>
      </c>
      <c r="S28" s="5">
        <v>1</v>
      </c>
      <c r="T28" s="5" t="s">
        <v>162</v>
      </c>
      <c r="U28" s="8" t="s">
        <v>197</v>
      </c>
      <c r="V28" s="5">
        <v>1</v>
      </c>
      <c r="W28" s="114"/>
    </row>
    <row r="29" spans="2:23" s="3" customFormat="1" ht="56.25" x14ac:dyDescent="0.4">
      <c r="B29" s="4">
        <f t="shared" si="0"/>
        <v>17</v>
      </c>
      <c r="C29" s="4" t="s">
        <v>198</v>
      </c>
      <c r="D29" s="99" t="s">
        <v>145</v>
      </c>
      <c r="E29" s="108" t="s">
        <v>199</v>
      </c>
      <c r="F29" s="4" t="s">
        <v>147</v>
      </c>
      <c r="G29" s="4">
        <v>1</v>
      </c>
      <c r="H29" s="101">
        <v>17</v>
      </c>
      <c r="I29" s="115"/>
      <c r="J29" s="109"/>
      <c r="K29" s="110" t="s">
        <v>200</v>
      </c>
      <c r="L29" s="118" t="s">
        <v>201</v>
      </c>
      <c r="M29" s="6" t="s">
        <v>180</v>
      </c>
      <c r="N29" s="111"/>
      <c r="O29" s="119" t="s">
        <v>202</v>
      </c>
      <c r="P29" s="5" t="s">
        <v>159</v>
      </c>
      <c r="Q29" s="5" t="s">
        <v>8</v>
      </c>
      <c r="R29" s="5" t="s">
        <v>145</v>
      </c>
      <c r="S29" s="5" t="s">
        <v>145</v>
      </c>
      <c r="T29" s="5" t="s">
        <v>145</v>
      </c>
      <c r="U29" s="120" t="s">
        <v>145</v>
      </c>
      <c r="V29" s="5">
        <v>1</v>
      </c>
      <c r="W29" s="114"/>
    </row>
    <row r="30" spans="2:23" s="3" customFormat="1" ht="37.5" x14ac:dyDescent="0.4">
      <c r="B30" s="4">
        <f t="shared" si="0"/>
        <v>18</v>
      </c>
      <c r="C30" s="4" t="s">
        <v>713</v>
      </c>
      <c r="D30" s="99" t="s">
        <v>145</v>
      </c>
      <c r="E30" s="108" t="s">
        <v>203</v>
      </c>
      <c r="F30" s="4" t="s">
        <v>147</v>
      </c>
      <c r="G30" s="4">
        <v>1</v>
      </c>
      <c r="H30" s="101">
        <v>18</v>
      </c>
      <c r="I30" s="115" t="str">
        <f ca="1">IF(INDIRECT("間接口座管理機関に関する届出書!I30")="","",INDIRECT("間接口座管理機関に関する届出書!I30"))</f>
        <v/>
      </c>
      <c r="J30" s="109"/>
      <c r="K30" s="432" t="s">
        <v>204</v>
      </c>
      <c r="L30" s="117" t="s">
        <v>205</v>
      </c>
      <c r="M30" s="8" t="s">
        <v>206</v>
      </c>
      <c r="N30" s="111"/>
      <c r="O30" s="119">
        <v>5</v>
      </c>
      <c r="P30" s="5" t="s">
        <v>159</v>
      </c>
      <c r="Q30" s="5" t="s">
        <v>8</v>
      </c>
      <c r="R30" s="5" t="s">
        <v>145</v>
      </c>
      <c r="S30" s="5" t="s">
        <v>145</v>
      </c>
      <c r="T30" s="5" t="s">
        <v>145</v>
      </c>
      <c r="U30" s="120" t="s">
        <v>145</v>
      </c>
      <c r="V30" s="5">
        <v>1</v>
      </c>
      <c r="W30" s="114"/>
    </row>
    <row r="31" spans="2:23" ht="37.5" x14ac:dyDescent="0.4">
      <c r="B31" s="4">
        <f t="shared" si="0"/>
        <v>19</v>
      </c>
      <c r="C31" s="121" t="s">
        <v>207</v>
      </c>
      <c r="D31" s="99" t="s">
        <v>145</v>
      </c>
      <c r="E31" s="122" t="s">
        <v>146</v>
      </c>
      <c r="F31" s="121" t="s">
        <v>147</v>
      </c>
      <c r="G31" s="121">
        <v>1</v>
      </c>
      <c r="H31" s="101">
        <v>19</v>
      </c>
      <c r="I31" s="431" t="str">
        <f ca="1">IF(INDIRECT("補記シート!D20")="","",INDIRECT("補記シート!D20"))</f>
        <v/>
      </c>
      <c r="J31" s="123"/>
      <c r="K31" s="124" t="s">
        <v>169</v>
      </c>
      <c r="L31" s="125" t="s">
        <v>149</v>
      </c>
      <c r="M31" s="126" t="s">
        <v>208</v>
      </c>
      <c r="N31" s="127"/>
      <c r="O31" s="128">
        <v>10</v>
      </c>
      <c r="P31" s="129" t="s">
        <v>159</v>
      </c>
      <c r="Q31" s="130" t="s">
        <v>8</v>
      </c>
      <c r="R31" s="130" t="s">
        <v>145</v>
      </c>
      <c r="S31" s="130" t="s">
        <v>145</v>
      </c>
      <c r="T31" s="130" t="s">
        <v>145</v>
      </c>
      <c r="U31" s="131" t="s">
        <v>145</v>
      </c>
      <c r="V31" s="129">
        <v>1</v>
      </c>
      <c r="W31" s="132"/>
    </row>
    <row r="32" spans="2:23" ht="112.5" x14ac:dyDescent="0.4">
      <c r="B32" s="4">
        <f t="shared" si="0"/>
        <v>20</v>
      </c>
      <c r="C32" s="121" t="s">
        <v>209</v>
      </c>
      <c r="D32" s="99" t="s">
        <v>145</v>
      </c>
      <c r="E32" s="133" t="s">
        <v>203</v>
      </c>
      <c r="F32" s="121" t="s">
        <v>147</v>
      </c>
      <c r="G32" s="121">
        <v>1</v>
      </c>
      <c r="H32" s="101">
        <v>20</v>
      </c>
      <c r="I32" s="358" t="str">
        <f ca="1">IF(I24="","",LEFT(I24,4)&amp;"/"&amp;MID(I24,5,2)&amp;"/"&amp;RIGHT(I24,2))</f>
        <v/>
      </c>
      <c r="J32" s="123"/>
      <c r="K32" s="110" t="s">
        <v>210</v>
      </c>
      <c r="L32" s="8" t="s">
        <v>149</v>
      </c>
      <c r="M32" s="8" t="s">
        <v>211</v>
      </c>
      <c r="N32" s="111"/>
      <c r="O32" s="128">
        <v>10</v>
      </c>
      <c r="P32" s="129" t="s">
        <v>159</v>
      </c>
      <c r="Q32" s="130" t="s">
        <v>8</v>
      </c>
      <c r="R32" s="130" t="s">
        <v>145</v>
      </c>
      <c r="S32" s="130" t="s">
        <v>145</v>
      </c>
      <c r="T32" s="130" t="s">
        <v>145</v>
      </c>
      <c r="U32" s="131" t="s">
        <v>145</v>
      </c>
      <c r="V32" s="129">
        <v>1</v>
      </c>
      <c r="W32" s="132"/>
    </row>
    <row r="33" spans="2:23" ht="56.25" x14ac:dyDescent="0.4">
      <c r="B33" s="4">
        <f t="shared" si="0"/>
        <v>21</v>
      </c>
      <c r="C33" s="121" t="s">
        <v>212</v>
      </c>
      <c r="D33" s="99" t="s">
        <v>145</v>
      </c>
      <c r="E33" s="133" t="s">
        <v>213</v>
      </c>
      <c r="F33" s="121" t="s">
        <v>147</v>
      </c>
      <c r="G33" s="121">
        <v>1</v>
      </c>
      <c r="H33" s="101">
        <v>21</v>
      </c>
      <c r="I33" s="358" t="str">
        <f ca="1">LEFT(I21,4)&amp;"/"&amp;MID(I21,5,2)&amp;"/"&amp;RIGHT(I21,2)</f>
        <v>0//0</v>
      </c>
      <c r="J33" s="123"/>
      <c r="K33" s="110" t="s">
        <v>210</v>
      </c>
      <c r="L33" s="8" t="s">
        <v>149</v>
      </c>
      <c r="M33" s="8" t="s">
        <v>214</v>
      </c>
      <c r="N33" s="111"/>
      <c r="O33" s="128">
        <v>10</v>
      </c>
      <c r="P33" s="129" t="s">
        <v>159</v>
      </c>
      <c r="Q33" s="130" t="s">
        <v>8</v>
      </c>
      <c r="R33" s="130" t="s">
        <v>145</v>
      </c>
      <c r="S33" s="130" t="s">
        <v>145</v>
      </c>
      <c r="T33" s="130" t="s">
        <v>145</v>
      </c>
      <c r="U33" s="131" t="s">
        <v>145</v>
      </c>
      <c r="V33" s="129">
        <v>1</v>
      </c>
      <c r="W33" s="132"/>
    </row>
    <row r="34" spans="2:23" ht="56.25" x14ac:dyDescent="0.4">
      <c r="B34" s="4">
        <f t="shared" si="0"/>
        <v>22</v>
      </c>
      <c r="C34" s="121" t="s">
        <v>215</v>
      </c>
      <c r="D34" s="99" t="s">
        <v>145</v>
      </c>
      <c r="E34" s="133" t="s">
        <v>213</v>
      </c>
      <c r="F34" s="121" t="s">
        <v>147</v>
      </c>
      <c r="G34" s="121">
        <v>1</v>
      </c>
      <c r="H34" s="101">
        <v>22</v>
      </c>
      <c r="I34" s="142">
        <v>401768</v>
      </c>
      <c r="J34" s="123"/>
      <c r="K34" s="110" t="s">
        <v>148</v>
      </c>
      <c r="L34" s="8" t="s">
        <v>149</v>
      </c>
      <c r="M34" s="8" t="s">
        <v>216</v>
      </c>
      <c r="N34" s="111" t="s">
        <v>217</v>
      </c>
      <c r="O34" s="128">
        <v>10</v>
      </c>
      <c r="P34" s="129" t="s">
        <v>159</v>
      </c>
      <c r="Q34" s="130" t="s">
        <v>8</v>
      </c>
      <c r="R34" s="130" t="s">
        <v>145</v>
      </c>
      <c r="S34" s="130" t="s">
        <v>145</v>
      </c>
      <c r="T34" s="130" t="s">
        <v>145</v>
      </c>
      <c r="U34" s="131" t="s">
        <v>145</v>
      </c>
      <c r="V34" s="129">
        <v>1</v>
      </c>
      <c r="W34" s="132"/>
    </row>
    <row r="35" spans="2:23" ht="19.5" thickBot="1" x14ac:dyDescent="0.45">
      <c r="B35" s="134">
        <f t="shared" si="0"/>
        <v>23</v>
      </c>
      <c r="C35" s="121" t="s">
        <v>218</v>
      </c>
      <c r="D35" s="99" t="s">
        <v>145</v>
      </c>
      <c r="E35" s="133" t="s">
        <v>219</v>
      </c>
      <c r="F35" s="121" t="s">
        <v>147</v>
      </c>
      <c r="G35" s="121">
        <v>1</v>
      </c>
      <c r="H35" s="101">
        <v>23</v>
      </c>
      <c r="I35" s="142">
        <v>401768</v>
      </c>
      <c r="J35" s="123"/>
      <c r="K35" s="110" t="s">
        <v>148</v>
      </c>
      <c r="L35" s="8" t="s">
        <v>149</v>
      </c>
      <c r="M35" s="8" t="s">
        <v>216</v>
      </c>
      <c r="N35" s="111"/>
      <c r="O35" s="128">
        <v>10</v>
      </c>
      <c r="P35" s="129" t="s">
        <v>159</v>
      </c>
      <c r="Q35" s="130" t="s">
        <v>8</v>
      </c>
      <c r="R35" s="130" t="s">
        <v>145</v>
      </c>
      <c r="S35" s="130" t="s">
        <v>145</v>
      </c>
      <c r="T35" s="130" t="s">
        <v>145</v>
      </c>
      <c r="U35" s="131" t="s">
        <v>145</v>
      </c>
      <c r="V35" s="129">
        <v>1</v>
      </c>
      <c r="W35" s="132"/>
    </row>
    <row r="36" spans="2:23" s="96" customFormat="1" ht="18" customHeight="1" x14ac:dyDescent="0.4">
      <c r="B36" s="85">
        <f t="shared" si="0"/>
        <v>24</v>
      </c>
      <c r="C36" s="86" t="s">
        <v>144</v>
      </c>
      <c r="D36" s="87" t="s">
        <v>145</v>
      </c>
      <c r="E36" s="88" t="s">
        <v>146</v>
      </c>
      <c r="F36" s="86" t="s">
        <v>220</v>
      </c>
      <c r="G36" s="85">
        <v>1</v>
      </c>
      <c r="H36" s="89">
        <v>1</v>
      </c>
      <c r="I36" s="135"/>
      <c r="J36" s="90"/>
      <c r="K36" s="88" t="s">
        <v>148</v>
      </c>
      <c r="L36" s="91" t="s">
        <v>149</v>
      </c>
      <c r="M36" s="87" t="s">
        <v>150</v>
      </c>
      <c r="N36" s="87" t="s">
        <v>151</v>
      </c>
      <c r="O36" s="92" t="s">
        <v>145</v>
      </c>
      <c r="P36" s="93" t="s">
        <v>145</v>
      </c>
      <c r="Q36" s="93" t="s">
        <v>8</v>
      </c>
      <c r="R36" s="93" t="s">
        <v>145</v>
      </c>
      <c r="S36" s="93" t="s">
        <v>145</v>
      </c>
      <c r="T36" s="93" t="s">
        <v>145</v>
      </c>
      <c r="U36" s="94"/>
      <c r="V36" s="94">
        <v>5</v>
      </c>
      <c r="W36" s="95"/>
    </row>
    <row r="37" spans="2:23" s="96" customFormat="1" ht="18" customHeight="1" x14ac:dyDescent="0.4">
      <c r="B37" s="97">
        <f t="shared" si="0"/>
        <v>25</v>
      </c>
      <c r="C37" s="98" t="s">
        <v>152</v>
      </c>
      <c r="D37" s="99" t="s">
        <v>145</v>
      </c>
      <c r="E37" s="100" t="s">
        <v>146</v>
      </c>
      <c r="F37" s="98" t="s">
        <v>221</v>
      </c>
      <c r="G37" s="97">
        <v>1</v>
      </c>
      <c r="H37" s="101">
        <v>2</v>
      </c>
      <c r="I37" s="136"/>
      <c r="J37" s="102"/>
      <c r="K37" s="100" t="s">
        <v>148</v>
      </c>
      <c r="L37" s="103" t="s">
        <v>149</v>
      </c>
      <c r="M37" s="99" t="s">
        <v>150</v>
      </c>
      <c r="N37" s="99" t="s">
        <v>153</v>
      </c>
      <c r="O37" s="104" t="s">
        <v>145</v>
      </c>
      <c r="P37" s="105" t="s">
        <v>145</v>
      </c>
      <c r="Q37" s="105" t="s">
        <v>8</v>
      </c>
      <c r="R37" s="105" t="s">
        <v>145</v>
      </c>
      <c r="S37" s="105" t="s">
        <v>145</v>
      </c>
      <c r="T37" s="105" t="s">
        <v>145</v>
      </c>
      <c r="U37" s="106"/>
      <c r="V37" s="106">
        <v>5</v>
      </c>
      <c r="W37" s="107"/>
    </row>
    <row r="38" spans="2:23" s="96" customFormat="1" ht="18" customHeight="1" x14ac:dyDescent="0.4">
      <c r="B38" s="97">
        <f t="shared" si="0"/>
        <v>26</v>
      </c>
      <c r="C38" s="98" t="s">
        <v>154</v>
      </c>
      <c r="D38" s="99" t="s">
        <v>145</v>
      </c>
      <c r="E38" s="100" t="s">
        <v>146</v>
      </c>
      <c r="F38" s="98" t="s">
        <v>221</v>
      </c>
      <c r="G38" s="97">
        <v>1</v>
      </c>
      <c r="H38" s="101">
        <v>3</v>
      </c>
      <c r="I38" s="136"/>
      <c r="J38" s="102"/>
      <c r="K38" s="100" t="s">
        <v>148</v>
      </c>
      <c r="L38" s="103" t="s">
        <v>149</v>
      </c>
      <c r="M38" s="99" t="s">
        <v>150</v>
      </c>
      <c r="N38" s="99" t="s">
        <v>153</v>
      </c>
      <c r="O38" s="104" t="s">
        <v>145</v>
      </c>
      <c r="P38" s="105" t="s">
        <v>145</v>
      </c>
      <c r="Q38" s="105" t="s">
        <v>8</v>
      </c>
      <c r="R38" s="105" t="s">
        <v>145</v>
      </c>
      <c r="S38" s="105" t="s">
        <v>145</v>
      </c>
      <c r="T38" s="105" t="s">
        <v>145</v>
      </c>
      <c r="U38" s="106"/>
      <c r="V38" s="106">
        <v>5</v>
      </c>
      <c r="W38" s="107"/>
    </row>
    <row r="39" spans="2:23" s="96" customFormat="1" ht="18" customHeight="1" x14ac:dyDescent="0.4">
      <c r="B39" s="97">
        <f t="shared" si="0"/>
        <v>27</v>
      </c>
      <c r="C39" s="98" t="s">
        <v>155</v>
      </c>
      <c r="D39" s="99" t="s">
        <v>145</v>
      </c>
      <c r="E39" s="100" t="s">
        <v>146</v>
      </c>
      <c r="F39" s="98" t="s">
        <v>221</v>
      </c>
      <c r="G39" s="97">
        <v>1</v>
      </c>
      <c r="H39" s="101">
        <v>4</v>
      </c>
      <c r="I39" s="136"/>
      <c r="J39" s="102"/>
      <c r="K39" s="100" t="s">
        <v>148</v>
      </c>
      <c r="L39" s="103" t="s">
        <v>149</v>
      </c>
      <c r="M39" s="99" t="s">
        <v>150</v>
      </c>
      <c r="N39" s="99" t="s">
        <v>153</v>
      </c>
      <c r="O39" s="104" t="s">
        <v>145</v>
      </c>
      <c r="P39" s="105" t="s">
        <v>145</v>
      </c>
      <c r="Q39" s="105" t="s">
        <v>8</v>
      </c>
      <c r="R39" s="105" t="s">
        <v>145</v>
      </c>
      <c r="S39" s="105" t="s">
        <v>145</v>
      </c>
      <c r="T39" s="105" t="s">
        <v>145</v>
      </c>
      <c r="U39" s="106"/>
      <c r="V39" s="106">
        <v>5</v>
      </c>
      <c r="W39" s="107"/>
    </row>
    <row r="40" spans="2:23" s="96" customFormat="1" ht="18" customHeight="1" x14ac:dyDescent="0.4">
      <c r="B40" s="97">
        <f t="shared" si="0"/>
        <v>28</v>
      </c>
      <c r="C40" s="98" t="s">
        <v>156</v>
      </c>
      <c r="D40" s="99" t="s">
        <v>145</v>
      </c>
      <c r="E40" s="100" t="s">
        <v>146</v>
      </c>
      <c r="F40" s="98" t="s">
        <v>221</v>
      </c>
      <c r="G40" s="97">
        <v>1</v>
      </c>
      <c r="H40" s="101">
        <v>5</v>
      </c>
      <c r="I40" s="136"/>
      <c r="J40" s="102"/>
      <c r="K40" s="100" t="s">
        <v>148</v>
      </c>
      <c r="L40" s="103" t="s">
        <v>149</v>
      </c>
      <c r="M40" s="99" t="s">
        <v>150</v>
      </c>
      <c r="N40" s="99" t="s">
        <v>153</v>
      </c>
      <c r="O40" s="104" t="s">
        <v>145</v>
      </c>
      <c r="P40" s="105" t="s">
        <v>145</v>
      </c>
      <c r="Q40" s="105" t="s">
        <v>8</v>
      </c>
      <c r="R40" s="105" t="s">
        <v>145</v>
      </c>
      <c r="S40" s="105" t="s">
        <v>145</v>
      </c>
      <c r="T40" s="105" t="s">
        <v>145</v>
      </c>
      <c r="U40" s="106"/>
      <c r="V40" s="106">
        <v>5</v>
      </c>
      <c r="W40" s="107"/>
    </row>
    <row r="41" spans="2:23" x14ac:dyDescent="0.4">
      <c r="B41" s="4">
        <f t="shared" si="0"/>
        <v>29</v>
      </c>
      <c r="C41" s="125" t="s">
        <v>157</v>
      </c>
      <c r="D41" s="99" t="s">
        <v>145</v>
      </c>
      <c r="E41" s="137" t="s">
        <v>146</v>
      </c>
      <c r="F41" s="125" t="s">
        <v>221</v>
      </c>
      <c r="G41" s="125">
        <v>1</v>
      </c>
      <c r="H41" s="101">
        <v>6</v>
      </c>
      <c r="I41" s="138">
        <v>660000</v>
      </c>
      <c r="J41" s="139"/>
      <c r="K41" s="100" t="s">
        <v>148</v>
      </c>
      <c r="L41" s="8" t="s">
        <v>149</v>
      </c>
      <c r="M41" s="8" t="s">
        <v>222</v>
      </c>
      <c r="N41" s="111"/>
      <c r="O41" s="140">
        <v>6</v>
      </c>
      <c r="P41" s="130" t="s">
        <v>223</v>
      </c>
      <c r="Q41" s="130" t="s">
        <v>160</v>
      </c>
      <c r="R41" s="130" t="s">
        <v>223</v>
      </c>
      <c r="S41" s="130">
        <v>6</v>
      </c>
      <c r="T41" s="130" t="s">
        <v>162</v>
      </c>
      <c r="U41" s="126"/>
      <c r="V41" s="130">
        <v>5</v>
      </c>
      <c r="W41" s="141"/>
    </row>
    <row r="42" spans="2:23" x14ac:dyDescent="0.4">
      <c r="B42" s="4">
        <f t="shared" si="0"/>
        <v>30</v>
      </c>
      <c r="C42" s="125" t="s">
        <v>163</v>
      </c>
      <c r="D42" s="99" t="s">
        <v>145</v>
      </c>
      <c r="E42" s="137" t="s">
        <v>146</v>
      </c>
      <c r="F42" s="125" t="s">
        <v>221</v>
      </c>
      <c r="G42" s="125">
        <v>1</v>
      </c>
      <c r="H42" s="101">
        <v>7</v>
      </c>
      <c r="I42" s="142" t="s">
        <v>224</v>
      </c>
      <c r="J42" s="139"/>
      <c r="K42" s="100" t="s">
        <v>148</v>
      </c>
      <c r="L42" s="8" t="s">
        <v>149</v>
      </c>
      <c r="M42" s="8" t="s">
        <v>165</v>
      </c>
      <c r="N42" s="111"/>
      <c r="O42" s="140">
        <v>3</v>
      </c>
      <c r="P42" s="130" t="s">
        <v>223</v>
      </c>
      <c r="Q42" s="130" t="s">
        <v>160</v>
      </c>
      <c r="R42" s="130" t="s">
        <v>223</v>
      </c>
      <c r="S42" s="130">
        <v>3</v>
      </c>
      <c r="T42" s="130" t="s">
        <v>166</v>
      </c>
      <c r="U42" s="126"/>
      <c r="V42" s="130">
        <v>5</v>
      </c>
      <c r="W42" s="141"/>
    </row>
    <row r="43" spans="2:23" ht="37.5" x14ac:dyDescent="0.4">
      <c r="B43" s="4">
        <f t="shared" si="0"/>
        <v>31</v>
      </c>
      <c r="C43" s="125" t="s">
        <v>167</v>
      </c>
      <c r="D43" s="143" t="s">
        <v>225</v>
      </c>
      <c r="E43" s="137" t="s">
        <v>146</v>
      </c>
      <c r="F43" s="125" t="s">
        <v>221</v>
      </c>
      <c r="G43" s="125">
        <v>1</v>
      </c>
      <c r="H43" s="101">
        <v>8</v>
      </c>
      <c r="I43" s="138">
        <f ca="1">INDIRECT("補記シート!D21")</f>
        <v>0</v>
      </c>
      <c r="J43" s="139"/>
      <c r="K43" s="110" t="s">
        <v>169</v>
      </c>
      <c r="L43" s="103" t="s">
        <v>149</v>
      </c>
      <c r="M43" s="8" t="s">
        <v>170</v>
      </c>
      <c r="N43" s="111"/>
      <c r="O43" s="140">
        <v>7</v>
      </c>
      <c r="P43" s="130" t="s">
        <v>223</v>
      </c>
      <c r="Q43" s="130" t="s">
        <v>160</v>
      </c>
      <c r="R43" s="130" t="s">
        <v>223</v>
      </c>
      <c r="S43" s="130">
        <v>7</v>
      </c>
      <c r="T43" s="130" t="s">
        <v>171</v>
      </c>
      <c r="U43" s="126"/>
      <c r="V43" s="130">
        <v>5</v>
      </c>
      <c r="W43" s="141"/>
    </row>
    <row r="44" spans="2:23" ht="37.5" x14ac:dyDescent="0.4">
      <c r="B44" s="4">
        <f t="shared" si="0"/>
        <v>32</v>
      </c>
      <c r="C44" s="125" t="s">
        <v>226</v>
      </c>
      <c r="D44" s="143" t="s">
        <v>227</v>
      </c>
      <c r="E44" s="137" t="s">
        <v>146</v>
      </c>
      <c r="F44" s="125" t="s">
        <v>221</v>
      </c>
      <c r="G44" s="125">
        <v>1</v>
      </c>
      <c r="H44" s="101">
        <v>9</v>
      </c>
      <c r="I44" s="138" t="str">
        <f ca="1">IF(INDIRECT("間接口座管理機関に関する届出書!I31")="","",INDIRECT("間接口座管理機関に関する届出書!I31"))</f>
        <v/>
      </c>
      <c r="J44" s="139"/>
      <c r="K44" s="110" t="s">
        <v>228</v>
      </c>
      <c r="L44" s="8" t="s">
        <v>229</v>
      </c>
      <c r="M44" s="8" t="s">
        <v>206</v>
      </c>
      <c r="N44" s="111"/>
      <c r="O44" s="140">
        <v>2</v>
      </c>
      <c r="P44" s="130" t="s">
        <v>223</v>
      </c>
      <c r="Q44" s="130" t="s">
        <v>160</v>
      </c>
      <c r="R44" s="130" t="s">
        <v>223</v>
      </c>
      <c r="S44" s="130">
        <v>2</v>
      </c>
      <c r="T44" s="130" t="s">
        <v>162</v>
      </c>
      <c r="U44" s="126"/>
      <c r="V44" s="130">
        <v>5</v>
      </c>
      <c r="W44" s="141"/>
    </row>
    <row r="45" spans="2:23" ht="56.25" x14ac:dyDescent="0.4">
      <c r="B45" s="4">
        <f t="shared" si="0"/>
        <v>33</v>
      </c>
      <c r="C45" s="125" t="s">
        <v>230</v>
      </c>
      <c r="D45" s="143" t="s">
        <v>227</v>
      </c>
      <c r="E45" s="137" t="s">
        <v>146</v>
      </c>
      <c r="F45" s="125" t="s">
        <v>221</v>
      </c>
      <c r="G45" s="125">
        <v>1</v>
      </c>
      <c r="H45" s="101">
        <v>10</v>
      </c>
      <c r="I45" s="115">
        <f ca="1">INDIRECT("補記シート!D22")</f>
        <v>0</v>
      </c>
      <c r="J45" s="139"/>
      <c r="K45" s="110" t="s">
        <v>231</v>
      </c>
      <c r="L45" s="103" t="s">
        <v>149</v>
      </c>
      <c r="M45" s="117" t="s">
        <v>174</v>
      </c>
      <c r="N45" s="111"/>
      <c r="O45" s="140">
        <v>8</v>
      </c>
      <c r="P45" s="130" t="s">
        <v>223</v>
      </c>
      <c r="Q45" s="130" t="s">
        <v>160</v>
      </c>
      <c r="R45" s="130" t="s">
        <v>223</v>
      </c>
      <c r="S45" s="130">
        <v>8</v>
      </c>
      <c r="T45" s="130" t="s">
        <v>162</v>
      </c>
      <c r="U45" s="126"/>
      <c r="V45" s="130">
        <v>5</v>
      </c>
      <c r="W45" s="141"/>
    </row>
    <row r="46" spans="2:23" ht="150" x14ac:dyDescent="0.4">
      <c r="B46" s="4">
        <f t="shared" si="0"/>
        <v>34</v>
      </c>
      <c r="C46" s="125" t="s">
        <v>175</v>
      </c>
      <c r="D46" s="143" t="s">
        <v>227</v>
      </c>
      <c r="E46" s="137" t="s">
        <v>146</v>
      </c>
      <c r="F46" s="125" t="s">
        <v>221</v>
      </c>
      <c r="G46" s="125">
        <v>1</v>
      </c>
      <c r="H46" s="101">
        <v>11</v>
      </c>
      <c r="I46" s="115" t="str">
        <f ca="1">IF(AND(INDIRECT("間接口座管理機関に関する届出書!I26")="○",INDIRECT("間接口座管理機関に関する届出書!I24")="新規開設",INDIRECT("間接口座管理機関に関する届出書!I31")&lt;&gt;""),1,IF(AND(INDIRECT("間接口座管理機関に関する届出書!I26")="○",INDIRECT("間接口座管理機関に関する届出書!I24")="変更",INDIRECT("間接口座管理機関に関する届出書!I31")&lt;&gt;""),2,""))</f>
        <v/>
      </c>
      <c r="J46" s="139"/>
      <c r="K46" s="110" t="s">
        <v>228</v>
      </c>
      <c r="L46" s="8" t="s">
        <v>177</v>
      </c>
      <c r="M46" s="117" t="s">
        <v>674</v>
      </c>
      <c r="N46" s="111"/>
      <c r="O46" s="140">
        <v>1</v>
      </c>
      <c r="P46" s="130" t="s">
        <v>223</v>
      </c>
      <c r="Q46" s="130" t="s">
        <v>160</v>
      </c>
      <c r="R46" s="130" t="s">
        <v>223</v>
      </c>
      <c r="S46" s="130">
        <v>1</v>
      </c>
      <c r="T46" s="130" t="s">
        <v>162</v>
      </c>
      <c r="U46" s="126"/>
      <c r="V46" s="130">
        <v>5</v>
      </c>
      <c r="W46" s="141"/>
    </row>
    <row r="47" spans="2:23" x14ac:dyDescent="0.4">
      <c r="B47" s="4">
        <f t="shared" si="0"/>
        <v>35</v>
      </c>
      <c r="C47" s="125" t="s">
        <v>178</v>
      </c>
      <c r="D47" s="116" t="s">
        <v>145</v>
      </c>
      <c r="E47" s="108" t="s">
        <v>179</v>
      </c>
      <c r="F47" s="125" t="s">
        <v>221</v>
      </c>
      <c r="G47" s="125">
        <v>1</v>
      </c>
      <c r="H47" s="101">
        <v>12</v>
      </c>
      <c r="I47" s="142"/>
      <c r="J47" s="139"/>
      <c r="K47" s="110" t="s">
        <v>232</v>
      </c>
      <c r="L47" s="8" t="s">
        <v>149</v>
      </c>
      <c r="M47" s="8" t="s">
        <v>180</v>
      </c>
      <c r="N47" s="111"/>
      <c r="O47" s="140">
        <v>1</v>
      </c>
      <c r="P47" s="130" t="s">
        <v>223</v>
      </c>
      <c r="Q47" s="130" t="s">
        <v>181</v>
      </c>
      <c r="R47" s="130" t="s">
        <v>223</v>
      </c>
      <c r="S47" s="130">
        <v>1</v>
      </c>
      <c r="T47" s="130" t="s">
        <v>182</v>
      </c>
      <c r="U47" s="126"/>
      <c r="V47" s="130">
        <v>5</v>
      </c>
      <c r="W47" s="141"/>
    </row>
    <row r="48" spans="2:23" ht="75" x14ac:dyDescent="0.4">
      <c r="B48" s="4">
        <f t="shared" si="0"/>
        <v>36</v>
      </c>
      <c r="C48" s="125" t="s">
        <v>233</v>
      </c>
      <c r="D48" s="143" t="s">
        <v>225</v>
      </c>
      <c r="E48" s="108" t="s">
        <v>184</v>
      </c>
      <c r="F48" s="125" t="s">
        <v>221</v>
      </c>
      <c r="G48" s="125">
        <v>1</v>
      </c>
      <c r="H48" s="101">
        <v>13</v>
      </c>
      <c r="I48" s="144" t="str">
        <f ca="1">IF(I46=1,TEXT(DATE(INDIRECT("間接口座管理機関に関する届出書!I25"),INDIRECT("間接口座管理機関に関する届出書!O25"),INDIRECT("間接口座管理機関に関する届出書!U25")),"YYYYMMDD"),"")</f>
        <v/>
      </c>
      <c r="J48" s="139"/>
      <c r="K48" s="110" t="s">
        <v>228</v>
      </c>
      <c r="L48" s="8" t="s">
        <v>186</v>
      </c>
      <c r="M48" s="117" t="s">
        <v>187</v>
      </c>
      <c r="N48" s="111"/>
      <c r="O48" s="140">
        <v>8</v>
      </c>
      <c r="P48" s="130" t="s">
        <v>223</v>
      </c>
      <c r="Q48" s="130" t="s">
        <v>188</v>
      </c>
      <c r="R48" s="130" t="s">
        <v>223</v>
      </c>
      <c r="S48" s="130">
        <v>8</v>
      </c>
      <c r="T48" s="130" t="s">
        <v>162</v>
      </c>
      <c r="U48" s="145" t="s">
        <v>234</v>
      </c>
      <c r="V48" s="130">
        <v>5</v>
      </c>
      <c r="W48" s="141"/>
    </row>
    <row r="49" spans="2:23" x14ac:dyDescent="0.4">
      <c r="B49" s="4">
        <f t="shared" si="0"/>
        <v>37</v>
      </c>
      <c r="C49" s="125" t="s">
        <v>190</v>
      </c>
      <c r="D49" s="116" t="s">
        <v>145</v>
      </c>
      <c r="E49" s="108" t="s">
        <v>179</v>
      </c>
      <c r="F49" s="125" t="s">
        <v>221</v>
      </c>
      <c r="G49" s="125">
        <v>1</v>
      </c>
      <c r="H49" s="101">
        <v>14</v>
      </c>
      <c r="I49" s="142"/>
      <c r="J49" s="139"/>
      <c r="K49" s="110" t="s">
        <v>232</v>
      </c>
      <c r="L49" s="8" t="s">
        <v>149</v>
      </c>
      <c r="M49" s="8" t="s">
        <v>180</v>
      </c>
      <c r="N49" s="111"/>
      <c r="O49" s="140">
        <v>1</v>
      </c>
      <c r="P49" s="130" t="s">
        <v>223</v>
      </c>
      <c r="Q49" s="130" t="s">
        <v>181</v>
      </c>
      <c r="R49" s="130" t="s">
        <v>223</v>
      </c>
      <c r="S49" s="130">
        <v>1</v>
      </c>
      <c r="T49" s="130" t="s">
        <v>182</v>
      </c>
      <c r="U49" s="126"/>
      <c r="V49" s="130">
        <v>5</v>
      </c>
      <c r="W49" s="141"/>
    </row>
    <row r="50" spans="2:23" x14ac:dyDescent="0.4">
      <c r="B50" s="4">
        <f t="shared" si="0"/>
        <v>38</v>
      </c>
      <c r="C50" s="125" t="s">
        <v>191</v>
      </c>
      <c r="D50" s="143" t="s">
        <v>225</v>
      </c>
      <c r="E50" s="108" t="s">
        <v>184</v>
      </c>
      <c r="F50" s="125" t="s">
        <v>221</v>
      </c>
      <c r="G50" s="125">
        <v>1</v>
      </c>
      <c r="H50" s="101">
        <v>15</v>
      </c>
      <c r="I50" s="144">
        <v>29991231</v>
      </c>
      <c r="J50" s="139"/>
      <c r="K50" s="110" t="s">
        <v>232</v>
      </c>
      <c r="L50" s="8" t="s">
        <v>149</v>
      </c>
      <c r="M50" s="8" t="s">
        <v>235</v>
      </c>
      <c r="N50" s="111"/>
      <c r="O50" s="140">
        <v>8</v>
      </c>
      <c r="P50" s="130" t="s">
        <v>223</v>
      </c>
      <c r="Q50" s="130" t="s">
        <v>181</v>
      </c>
      <c r="R50" s="130" t="s">
        <v>223</v>
      </c>
      <c r="S50" s="130">
        <v>8</v>
      </c>
      <c r="T50" s="130" t="s">
        <v>162</v>
      </c>
      <c r="U50" s="126"/>
      <c r="V50" s="130">
        <v>5</v>
      </c>
      <c r="W50" s="141"/>
    </row>
    <row r="51" spans="2:23" x14ac:dyDescent="0.4">
      <c r="B51" s="4">
        <f t="shared" si="0"/>
        <v>39</v>
      </c>
      <c r="C51" s="125" t="s">
        <v>236</v>
      </c>
      <c r="D51" s="116" t="s">
        <v>145</v>
      </c>
      <c r="E51" s="108" t="s">
        <v>179</v>
      </c>
      <c r="F51" s="125" t="s">
        <v>221</v>
      </c>
      <c r="G51" s="125">
        <v>1</v>
      </c>
      <c r="H51" s="101">
        <v>16</v>
      </c>
      <c r="I51" s="142"/>
      <c r="J51" s="139"/>
      <c r="K51" s="110" t="s">
        <v>232</v>
      </c>
      <c r="L51" s="8" t="s">
        <v>149</v>
      </c>
      <c r="M51" s="8" t="s">
        <v>180</v>
      </c>
      <c r="N51" s="111"/>
      <c r="O51" s="140">
        <v>1</v>
      </c>
      <c r="P51" s="130" t="s">
        <v>223</v>
      </c>
      <c r="Q51" s="130" t="s">
        <v>181</v>
      </c>
      <c r="R51" s="130" t="s">
        <v>223</v>
      </c>
      <c r="S51" s="130">
        <v>1</v>
      </c>
      <c r="T51" s="130" t="s">
        <v>182</v>
      </c>
      <c r="U51" s="126"/>
      <c r="V51" s="130">
        <v>5</v>
      </c>
      <c r="W51" s="141"/>
    </row>
    <row r="52" spans="2:23" ht="37.5" x14ac:dyDescent="0.4">
      <c r="B52" s="4">
        <f t="shared" si="0"/>
        <v>40</v>
      </c>
      <c r="C52" s="125" t="s">
        <v>237</v>
      </c>
      <c r="D52" s="143" t="s">
        <v>225</v>
      </c>
      <c r="E52" s="108" t="s">
        <v>184</v>
      </c>
      <c r="F52" s="125" t="s">
        <v>221</v>
      </c>
      <c r="G52" s="125">
        <v>1</v>
      </c>
      <c r="H52" s="101">
        <v>17</v>
      </c>
      <c r="I52" s="138" t="str">
        <f ca="1">IF(INDIRECT("補記シート!D23")="","",INDIRECT("補記シート!D23"))</f>
        <v/>
      </c>
      <c r="J52" s="139"/>
      <c r="K52" s="110" t="s">
        <v>231</v>
      </c>
      <c r="L52" s="8" t="s">
        <v>149</v>
      </c>
      <c r="M52" s="8" t="s">
        <v>238</v>
      </c>
      <c r="N52" s="111"/>
      <c r="O52" s="140">
        <v>7</v>
      </c>
      <c r="P52" s="130" t="s">
        <v>223</v>
      </c>
      <c r="Q52" s="130" t="s">
        <v>188</v>
      </c>
      <c r="R52" s="130" t="s">
        <v>223</v>
      </c>
      <c r="S52" s="130">
        <v>7</v>
      </c>
      <c r="T52" s="130" t="s">
        <v>171</v>
      </c>
      <c r="U52" s="145" t="s">
        <v>234</v>
      </c>
      <c r="V52" s="130">
        <v>5</v>
      </c>
      <c r="W52" s="141"/>
    </row>
    <row r="53" spans="2:23" x14ac:dyDescent="0.4">
      <c r="B53" s="4">
        <f t="shared" si="0"/>
        <v>41</v>
      </c>
      <c r="C53" s="125" t="s">
        <v>239</v>
      </c>
      <c r="D53" s="116" t="s">
        <v>145</v>
      </c>
      <c r="E53" s="108" t="s">
        <v>179</v>
      </c>
      <c r="F53" s="125" t="s">
        <v>221</v>
      </c>
      <c r="G53" s="125">
        <v>1</v>
      </c>
      <c r="H53" s="101">
        <v>18</v>
      </c>
      <c r="I53" s="142"/>
      <c r="J53" s="139"/>
      <c r="K53" s="110" t="s">
        <v>232</v>
      </c>
      <c r="L53" s="8" t="s">
        <v>149</v>
      </c>
      <c r="M53" s="8" t="s">
        <v>180</v>
      </c>
      <c r="N53" s="111"/>
      <c r="O53" s="140">
        <v>1</v>
      </c>
      <c r="P53" s="130" t="s">
        <v>223</v>
      </c>
      <c r="Q53" s="130" t="s">
        <v>181</v>
      </c>
      <c r="R53" s="130" t="s">
        <v>223</v>
      </c>
      <c r="S53" s="130">
        <v>1</v>
      </c>
      <c r="T53" s="130" t="s">
        <v>182</v>
      </c>
      <c r="U53" s="126"/>
      <c r="V53" s="130">
        <v>5</v>
      </c>
      <c r="W53" s="141"/>
    </row>
    <row r="54" spans="2:23" ht="56.25" x14ac:dyDescent="0.4">
      <c r="B54" s="4">
        <f t="shared" si="0"/>
        <v>42</v>
      </c>
      <c r="C54" s="125" t="s">
        <v>240</v>
      </c>
      <c r="D54" s="143" t="s">
        <v>225</v>
      </c>
      <c r="E54" s="108" t="s">
        <v>184</v>
      </c>
      <c r="F54" s="125" t="s">
        <v>221</v>
      </c>
      <c r="G54" s="125">
        <v>1</v>
      </c>
      <c r="H54" s="101">
        <v>19</v>
      </c>
      <c r="I54" s="142" t="str">
        <f ca="1">IF(INDIRECT("補記シート!D24")="","",INDIRECT("補記シート!D24"))</f>
        <v/>
      </c>
      <c r="J54" s="139"/>
      <c r="K54" s="110" t="s">
        <v>231</v>
      </c>
      <c r="L54" s="8" t="s">
        <v>149</v>
      </c>
      <c r="M54" s="8" t="s">
        <v>241</v>
      </c>
      <c r="N54" s="111" t="s">
        <v>242</v>
      </c>
      <c r="O54" s="140">
        <v>2</v>
      </c>
      <c r="P54" s="130" t="s">
        <v>223</v>
      </c>
      <c r="Q54" s="130" t="s">
        <v>188</v>
      </c>
      <c r="R54" s="130" t="s">
        <v>223</v>
      </c>
      <c r="S54" s="130">
        <v>2</v>
      </c>
      <c r="T54" s="130" t="s">
        <v>166</v>
      </c>
      <c r="U54" s="145" t="s">
        <v>234</v>
      </c>
      <c r="V54" s="130">
        <v>5</v>
      </c>
      <c r="W54" s="141"/>
    </row>
    <row r="55" spans="2:23" x14ac:dyDescent="0.4">
      <c r="B55" s="4">
        <f t="shared" si="0"/>
        <v>43</v>
      </c>
      <c r="C55" s="125" t="s">
        <v>243</v>
      </c>
      <c r="D55" s="116" t="s">
        <v>145</v>
      </c>
      <c r="E55" s="108" t="s">
        <v>179</v>
      </c>
      <c r="F55" s="125" t="s">
        <v>221</v>
      </c>
      <c r="G55" s="125">
        <v>1</v>
      </c>
      <c r="H55" s="101">
        <v>20</v>
      </c>
      <c r="I55" s="142"/>
      <c r="J55" s="139"/>
      <c r="K55" s="110" t="s">
        <v>232</v>
      </c>
      <c r="L55" s="8" t="s">
        <v>149</v>
      </c>
      <c r="M55" s="8" t="s">
        <v>180</v>
      </c>
      <c r="N55" s="111"/>
      <c r="O55" s="140">
        <v>1</v>
      </c>
      <c r="P55" s="130" t="s">
        <v>223</v>
      </c>
      <c r="Q55" s="130" t="s">
        <v>181</v>
      </c>
      <c r="R55" s="130" t="s">
        <v>223</v>
      </c>
      <c r="S55" s="130">
        <v>1</v>
      </c>
      <c r="T55" s="130" t="s">
        <v>182</v>
      </c>
      <c r="U55" s="126"/>
      <c r="V55" s="130">
        <v>5</v>
      </c>
      <c r="W55" s="141"/>
    </row>
    <row r="56" spans="2:23" ht="56.25" x14ac:dyDescent="0.4">
      <c r="B56" s="4">
        <f t="shared" si="0"/>
        <v>44</v>
      </c>
      <c r="C56" s="125" t="s">
        <v>244</v>
      </c>
      <c r="D56" s="143" t="s">
        <v>225</v>
      </c>
      <c r="E56" s="108" t="s">
        <v>184</v>
      </c>
      <c r="F56" s="125" t="s">
        <v>221</v>
      </c>
      <c r="G56" s="125">
        <v>1</v>
      </c>
      <c r="H56" s="101">
        <v>21</v>
      </c>
      <c r="I56" s="138" t="str">
        <f ca="1">IF(INDIRECT("補記シート!D25")="","",INDIRECT("補記シート!D25"))</f>
        <v/>
      </c>
      <c r="J56" s="139"/>
      <c r="K56" s="110" t="s">
        <v>231</v>
      </c>
      <c r="L56" s="8" t="s">
        <v>149</v>
      </c>
      <c r="M56" s="117" t="s">
        <v>245</v>
      </c>
      <c r="N56" s="111"/>
      <c r="O56" s="140">
        <v>2</v>
      </c>
      <c r="P56" s="130" t="s">
        <v>223</v>
      </c>
      <c r="Q56" s="130" t="s">
        <v>188</v>
      </c>
      <c r="R56" s="130" t="s">
        <v>223</v>
      </c>
      <c r="S56" s="130">
        <v>2</v>
      </c>
      <c r="T56" s="130" t="s">
        <v>162</v>
      </c>
      <c r="U56" s="145" t="s">
        <v>234</v>
      </c>
      <c r="V56" s="130">
        <v>5</v>
      </c>
      <c r="W56" s="141"/>
    </row>
    <row r="57" spans="2:23" x14ac:dyDescent="0.4">
      <c r="B57" s="4">
        <f t="shared" si="0"/>
        <v>45</v>
      </c>
      <c r="C57" s="125" t="s">
        <v>246</v>
      </c>
      <c r="D57" s="116" t="s">
        <v>145</v>
      </c>
      <c r="E57" s="108" t="s">
        <v>179</v>
      </c>
      <c r="F57" s="125" t="s">
        <v>221</v>
      </c>
      <c r="G57" s="125">
        <v>1</v>
      </c>
      <c r="H57" s="101">
        <v>22</v>
      </c>
      <c r="I57" s="142"/>
      <c r="J57" s="139"/>
      <c r="K57" s="110" t="s">
        <v>232</v>
      </c>
      <c r="L57" s="8" t="s">
        <v>149</v>
      </c>
      <c r="M57" s="8" t="s">
        <v>180</v>
      </c>
      <c r="N57" s="111"/>
      <c r="O57" s="140">
        <v>1</v>
      </c>
      <c r="P57" s="130" t="s">
        <v>223</v>
      </c>
      <c r="Q57" s="130" t="s">
        <v>181</v>
      </c>
      <c r="R57" s="130" t="s">
        <v>223</v>
      </c>
      <c r="S57" s="130">
        <v>1</v>
      </c>
      <c r="T57" s="130" t="s">
        <v>182</v>
      </c>
      <c r="U57" s="126"/>
      <c r="V57" s="130">
        <v>5</v>
      </c>
      <c r="W57" s="141"/>
    </row>
    <row r="58" spans="2:23" ht="37.5" x14ac:dyDescent="0.4">
      <c r="B58" s="4">
        <f t="shared" si="0"/>
        <v>46</v>
      </c>
      <c r="C58" s="125" t="s">
        <v>247</v>
      </c>
      <c r="D58" s="143" t="s">
        <v>225</v>
      </c>
      <c r="E58" s="108" t="s">
        <v>184</v>
      </c>
      <c r="F58" s="125" t="s">
        <v>221</v>
      </c>
      <c r="G58" s="125">
        <v>1</v>
      </c>
      <c r="H58" s="101">
        <v>23</v>
      </c>
      <c r="I58" s="138" t="str">
        <f ca="1">IF(INDIRECT("間接口座管理機関に関する届出書!I114")="","",INDIRECT("間接口座管理機関に関する届出書!I114"))</f>
        <v/>
      </c>
      <c r="J58" s="139"/>
      <c r="K58" s="110" t="s">
        <v>228</v>
      </c>
      <c r="L58" s="117" t="s">
        <v>248</v>
      </c>
      <c r="M58" s="8" t="s">
        <v>206</v>
      </c>
      <c r="N58" s="111"/>
      <c r="O58" s="140">
        <v>4</v>
      </c>
      <c r="P58" s="130" t="s">
        <v>223</v>
      </c>
      <c r="Q58" s="130" t="s">
        <v>181</v>
      </c>
      <c r="R58" s="130" t="s">
        <v>223</v>
      </c>
      <c r="S58" s="130">
        <v>4</v>
      </c>
      <c r="T58" s="130" t="s">
        <v>162</v>
      </c>
      <c r="U58" s="126"/>
      <c r="V58" s="130">
        <v>5</v>
      </c>
      <c r="W58" s="141"/>
    </row>
    <row r="59" spans="2:23" x14ac:dyDescent="0.4">
      <c r="B59" s="4">
        <f t="shared" si="0"/>
        <v>47</v>
      </c>
      <c r="C59" s="125" t="s">
        <v>249</v>
      </c>
      <c r="D59" s="116" t="s">
        <v>145</v>
      </c>
      <c r="E59" s="108" t="s">
        <v>179</v>
      </c>
      <c r="F59" s="125" t="s">
        <v>221</v>
      </c>
      <c r="G59" s="125">
        <v>1</v>
      </c>
      <c r="H59" s="101">
        <v>24</v>
      </c>
      <c r="I59" s="142"/>
      <c r="J59" s="139"/>
      <c r="K59" s="110" t="s">
        <v>232</v>
      </c>
      <c r="L59" s="8" t="s">
        <v>149</v>
      </c>
      <c r="M59" s="8" t="s">
        <v>180</v>
      </c>
      <c r="N59" s="111"/>
      <c r="O59" s="140">
        <v>1</v>
      </c>
      <c r="P59" s="130" t="s">
        <v>223</v>
      </c>
      <c r="Q59" s="130" t="s">
        <v>181</v>
      </c>
      <c r="R59" s="130" t="s">
        <v>223</v>
      </c>
      <c r="S59" s="130">
        <v>1</v>
      </c>
      <c r="T59" s="130" t="s">
        <v>182</v>
      </c>
      <c r="U59" s="126"/>
      <c r="V59" s="130">
        <v>5</v>
      </c>
      <c r="W59" s="141"/>
    </row>
    <row r="60" spans="2:23" ht="37.5" x14ac:dyDescent="0.4">
      <c r="B60" s="4">
        <f t="shared" si="0"/>
        <v>48</v>
      </c>
      <c r="C60" s="125" t="s">
        <v>250</v>
      </c>
      <c r="D60" s="143" t="s">
        <v>251</v>
      </c>
      <c r="E60" s="108" t="s">
        <v>184</v>
      </c>
      <c r="F60" s="125" t="s">
        <v>221</v>
      </c>
      <c r="G60" s="125">
        <v>1</v>
      </c>
      <c r="H60" s="101">
        <v>25</v>
      </c>
      <c r="I60" s="138" t="str">
        <f ca="1">IF(INDIRECT("間接口座管理機関に関する届出書!U114")="","",INDIRECT("間接口座管理機関に関する届出書!U114"))</f>
        <v/>
      </c>
      <c r="J60" s="139"/>
      <c r="K60" s="110" t="s">
        <v>228</v>
      </c>
      <c r="L60" s="117" t="s">
        <v>252</v>
      </c>
      <c r="M60" s="8" t="s">
        <v>206</v>
      </c>
      <c r="N60" s="111"/>
      <c r="O60" s="140">
        <v>3</v>
      </c>
      <c r="P60" s="130" t="s">
        <v>223</v>
      </c>
      <c r="Q60" s="130" t="s">
        <v>181</v>
      </c>
      <c r="R60" s="130" t="s">
        <v>223</v>
      </c>
      <c r="S60" s="130">
        <v>3</v>
      </c>
      <c r="T60" s="130" t="s">
        <v>171</v>
      </c>
      <c r="U60" s="126"/>
      <c r="V60" s="130">
        <v>5</v>
      </c>
      <c r="W60" s="141"/>
    </row>
    <row r="61" spans="2:23" x14ac:dyDescent="0.4">
      <c r="B61" s="4">
        <f t="shared" si="0"/>
        <v>49</v>
      </c>
      <c r="C61" s="125" t="s">
        <v>253</v>
      </c>
      <c r="D61" s="116" t="s">
        <v>145</v>
      </c>
      <c r="E61" s="108" t="s">
        <v>179</v>
      </c>
      <c r="F61" s="125" t="s">
        <v>221</v>
      </c>
      <c r="G61" s="125">
        <v>1</v>
      </c>
      <c r="H61" s="101">
        <v>26</v>
      </c>
      <c r="I61" s="142"/>
      <c r="J61" s="139"/>
      <c r="K61" s="110" t="s">
        <v>232</v>
      </c>
      <c r="L61" s="8" t="s">
        <v>149</v>
      </c>
      <c r="M61" s="8" t="s">
        <v>180</v>
      </c>
      <c r="N61" s="111"/>
      <c r="O61" s="140">
        <v>1</v>
      </c>
      <c r="P61" s="130" t="s">
        <v>223</v>
      </c>
      <c r="Q61" s="130" t="s">
        <v>181</v>
      </c>
      <c r="R61" s="130" t="s">
        <v>223</v>
      </c>
      <c r="S61" s="130">
        <v>1</v>
      </c>
      <c r="T61" s="130" t="s">
        <v>182</v>
      </c>
      <c r="U61" s="126"/>
      <c r="V61" s="130">
        <v>5</v>
      </c>
      <c r="W61" s="141"/>
    </row>
    <row r="62" spans="2:23" ht="93.75" x14ac:dyDescent="0.4">
      <c r="B62" s="4">
        <f t="shared" si="0"/>
        <v>50</v>
      </c>
      <c r="C62" s="125" t="s">
        <v>254</v>
      </c>
      <c r="D62" s="143" t="s">
        <v>251</v>
      </c>
      <c r="E62" s="108" t="s">
        <v>184</v>
      </c>
      <c r="F62" s="125" t="s">
        <v>221</v>
      </c>
      <c r="G62" s="125">
        <v>1</v>
      </c>
      <c r="H62" s="101">
        <v>27</v>
      </c>
      <c r="I62" s="138" t="str">
        <f ca="1">IF(INDIRECT("間接口座管理機関に関する届出書!N116")="","",IF(INDIRECT("間接口座管理機関に関する届出書!N116")="普通",1,IF(INDIRECT("間接口座管理機関に関する届出書!N116")="当座",2,IF(INDIRECT("間接口座管理機関に関する届出書!N116")="その他",9,"想定外のエラー"))))</f>
        <v/>
      </c>
      <c r="J62" s="139"/>
      <c r="K62" s="108" t="s">
        <v>228</v>
      </c>
      <c r="L62" s="8" t="s">
        <v>255</v>
      </c>
      <c r="M62" s="8" t="s">
        <v>256</v>
      </c>
      <c r="N62" s="111" t="s">
        <v>257</v>
      </c>
      <c r="O62" s="140">
        <v>1</v>
      </c>
      <c r="P62" s="130" t="s">
        <v>223</v>
      </c>
      <c r="Q62" s="130" t="s">
        <v>181</v>
      </c>
      <c r="R62" s="130" t="s">
        <v>223</v>
      </c>
      <c r="S62" s="130">
        <v>1</v>
      </c>
      <c r="T62" s="130" t="s">
        <v>162</v>
      </c>
      <c r="U62" s="126"/>
      <c r="V62" s="130">
        <v>5</v>
      </c>
      <c r="W62" s="141"/>
    </row>
    <row r="63" spans="2:23" x14ac:dyDescent="0.4">
      <c r="B63" s="4">
        <f t="shared" si="0"/>
        <v>51</v>
      </c>
      <c r="C63" s="125" t="s">
        <v>258</v>
      </c>
      <c r="D63" s="116" t="s">
        <v>145</v>
      </c>
      <c r="E63" s="108" t="s">
        <v>179</v>
      </c>
      <c r="F63" s="125" t="s">
        <v>221</v>
      </c>
      <c r="G63" s="125">
        <v>1</v>
      </c>
      <c r="H63" s="101">
        <v>28</v>
      </c>
      <c r="I63" s="142"/>
      <c r="J63" s="139"/>
      <c r="K63" s="110" t="s">
        <v>232</v>
      </c>
      <c r="L63" s="8" t="s">
        <v>149</v>
      </c>
      <c r="M63" s="8" t="s">
        <v>180</v>
      </c>
      <c r="N63" s="111"/>
      <c r="O63" s="140">
        <v>1</v>
      </c>
      <c r="P63" s="130" t="s">
        <v>223</v>
      </c>
      <c r="Q63" s="130" t="s">
        <v>181</v>
      </c>
      <c r="R63" s="130" t="s">
        <v>223</v>
      </c>
      <c r="S63" s="130">
        <v>1</v>
      </c>
      <c r="T63" s="130" t="s">
        <v>182</v>
      </c>
      <c r="U63" s="126"/>
      <c r="V63" s="130">
        <v>5</v>
      </c>
      <c r="W63" s="141"/>
    </row>
    <row r="64" spans="2:23" ht="37.5" x14ac:dyDescent="0.4">
      <c r="B64" s="4">
        <f t="shared" si="0"/>
        <v>52</v>
      </c>
      <c r="C64" s="125" t="s">
        <v>259</v>
      </c>
      <c r="D64" s="143" t="s">
        <v>225</v>
      </c>
      <c r="E64" s="108" t="s">
        <v>184</v>
      </c>
      <c r="F64" s="125" t="s">
        <v>221</v>
      </c>
      <c r="G64" s="125">
        <v>1</v>
      </c>
      <c r="H64" s="101">
        <v>29</v>
      </c>
      <c r="I64" s="138" t="str">
        <f ca="1">IF(INDIRECT("間接口座管理機関に関する届出書!R116")="","",INDIRECT("間接口座管理機関に関する届出書!R116"))</f>
        <v/>
      </c>
      <c r="J64" s="139"/>
      <c r="K64" s="110" t="s">
        <v>228</v>
      </c>
      <c r="L64" s="117" t="s">
        <v>260</v>
      </c>
      <c r="M64" s="8" t="s">
        <v>206</v>
      </c>
      <c r="N64" s="111"/>
      <c r="O64" s="140">
        <v>7</v>
      </c>
      <c r="P64" s="130" t="s">
        <v>223</v>
      </c>
      <c r="Q64" s="130" t="s">
        <v>181</v>
      </c>
      <c r="R64" s="130" t="s">
        <v>223</v>
      </c>
      <c r="S64" s="130">
        <v>7</v>
      </c>
      <c r="T64" s="130" t="s">
        <v>162</v>
      </c>
      <c r="U64" s="126"/>
      <c r="V64" s="130">
        <v>5</v>
      </c>
      <c r="W64" s="141"/>
    </row>
    <row r="65" spans="2:23" x14ac:dyDescent="0.4">
      <c r="B65" s="4">
        <f t="shared" si="0"/>
        <v>53</v>
      </c>
      <c r="C65" s="125" t="s">
        <v>261</v>
      </c>
      <c r="D65" s="116" t="s">
        <v>145</v>
      </c>
      <c r="E65" s="108" t="s">
        <v>179</v>
      </c>
      <c r="F65" s="125" t="s">
        <v>221</v>
      </c>
      <c r="G65" s="125">
        <v>1</v>
      </c>
      <c r="H65" s="101">
        <v>30</v>
      </c>
      <c r="I65" s="142"/>
      <c r="J65" s="139"/>
      <c r="K65" s="110" t="s">
        <v>232</v>
      </c>
      <c r="L65" s="8" t="s">
        <v>149</v>
      </c>
      <c r="M65" s="8" t="s">
        <v>180</v>
      </c>
      <c r="N65" s="111"/>
      <c r="O65" s="140">
        <v>1</v>
      </c>
      <c r="P65" s="130" t="s">
        <v>223</v>
      </c>
      <c r="Q65" s="130" t="s">
        <v>181</v>
      </c>
      <c r="R65" s="130" t="s">
        <v>223</v>
      </c>
      <c r="S65" s="130">
        <v>1</v>
      </c>
      <c r="T65" s="130" t="s">
        <v>182</v>
      </c>
      <c r="U65" s="126"/>
      <c r="V65" s="130">
        <v>5</v>
      </c>
      <c r="W65" s="141"/>
    </row>
    <row r="66" spans="2:23" ht="56.25" x14ac:dyDescent="0.4">
      <c r="B66" s="4">
        <f t="shared" si="0"/>
        <v>54</v>
      </c>
      <c r="C66" s="125" t="s">
        <v>262</v>
      </c>
      <c r="D66" s="143" t="s">
        <v>251</v>
      </c>
      <c r="E66" s="108" t="s">
        <v>184</v>
      </c>
      <c r="F66" s="125" t="s">
        <v>221</v>
      </c>
      <c r="G66" s="125">
        <v>1</v>
      </c>
      <c r="H66" s="101">
        <v>31</v>
      </c>
      <c r="I66" s="138" t="str">
        <f ca="1">IF(INDIRECT("間接口座管理機関に関する届出書!I118")="","",DBCS(INDIRECT("間接口座管理機関に関する届出書!I30"))&amp;"　"&amp;INDIRECT("間接口座管理機関に関する届出書!I118"))</f>
        <v/>
      </c>
      <c r="J66" s="139"/>
      <c r="K66" s="110" t="s">
        <v>228</v>
      </c>
      <c r="L66" s="118" t="s">
        <v>201</v>
      </c>
      <c r="M66" s="8" t="s">
        <v>206</v>
      </c>
      <c r="N66" s="111"/>
      <c r="O66" s="140" t="s">
        <v>263</v>
      </c>
      <c r="P66" s="130" t="s">
        <v>223</v>
      </c>
      <c r="Q66" s="130" t="s">
        <v>181</v>
      </c>
      <c r="R66" s="130" t="s">
        <v>223</v>
      </c>
      <c r="S66" s="130">
        <v>120</v>
      </c>
      <c r="T66" s="130" t="s">
        <v>203</v>
      </c>
      <c r="U66" s="126"/>
      <c r="V66" s="130">
        <v>5</v>
      </c>
      <c r="W66" s="141"/>
    </row>
    <row r="67" spans="2:23" x14ac:dyDescent="0.4">
      <c r="B67" s="4">
        <f t="shared" si="0"/>
        <v>55</v>
      </c>
      <c r="C67" s="125" t="s">
        <v>264</v>
      </c>
      <c r="D67" s="116" t="s">
        <v>145</v>
      </c>
      <c r="E67" s="108" t="s">
        <v>179</v>
      </c>
      <c r="F67" s="125" t="s">
        <v>221</v>
      </c>
      <c r="G67" s="125">
        <v>1</v>
      </c>
      <c r="H67" s="101">
        <v>32</v>
      </c>
      <c r="I67" s="142"/>
      <c r="J67" s="139"/>
      <c r="K67" s="110" t="s">
        <v>232</v>
      </c>
      <c r="L67" s="8" t="s">
        <v>149</v>
      </c>
      <c r="M67" s="8" t="s">
        <v>180</v>
      </c>
      <c r="N67" s="111"/>
      <c r="O67" s="140">
        <v>1</v>
      </c>
      <c r="P67" s="130" t="s">
        <v>223</v>
      </c>
      <c r="Q67" s="130" t="s">
        <v>181</v>
      </c>
      <c r="R67" s="130" t="s">
        <v>223</v>
      </c>
      <c r="S67" s="130">
        <v>1</v>
      </c>
      <c r="T67" s="130" t="s">
        <v>182</v>
      </c>
      <c r="U67" s="126"/>
      <c r="V67" s="130">
        <v>5</v>
      </c>
      <c r="W67" s="141"/>
    </row>
    <row r="68" spans="2:23" ht="93.75" x14ac:dyDescent="0.4">
      <c r="B68" s="4">
        <f t="shared" si="0"/>
        <v>56</v>
      </c>
      <c r="C68" s="125" t="s">
        <v>265</v>
      </c>
      <c r="D68" s="143" t="s">
        <v>251</v>
      </c>
      <c r="E68" s="108" t="s">
        <v>184</v>
      </c>
      <c r="F68" s="125" t="s">
        <v>221</v>
      </c>
      <c r="G68" s="125">
        <v>1</v>
      </c>
      <c r="H68" s="101">
        <v>33</v>
      </c>
      <c r="I68" s="138" t="str">
        <f ca="1">SUBSTITUTE(SUBSTITUTE(IF(INDIRECT("間接口座管理機関に関する届出書!l117")="","",INDIRECT("間接口座管理機関に関する届出書!l117")),"ｰ","-"),"･",".")</f>
        <v/>
      </c>
      <c r="J68" s="139"/>
      <c r="K68" s="110" t="s">
        <v>228</v>
      </c>
      <c r="L68" s="8" t="s">
        <v>266</v>
      </c>
      <c r="M68" s="8" t="s">
        <v>206</v>
      </c>
      <c r="N68" s="111" t="s">
        <v>746</v>
      </c>
      <c r="O68" s="140">
        <v>30</v>
      </c>
      <c r="P68" s="130" t="s">
        <v>223</v>
      </c>
      <c r="Q68" s="130" t="s">
        <v>181</v>
      </c>
      <c r="R68" s="130" t="s">
        <v>223</v>
      </c>
      <c r="S68" s="130">
        <v>38</v>
      </c>
      <c r="T68" s="130" t="s">
        <v>184</v>
      </c>
      <c r="U68" s="126"/>
      <c r="V68" s="130">
        <v>5</v>
      </c>
      <c r="W68" s="141"/>
    </row>
    <row r="69" spans="2:23" x14ac:dyDescent="0.4">
      <c r="B69" s="4">
        <f t="shared" si="0"/>
        <v>57</v>
      </c>
      <c r="C69" s="125" t="s">
        <v>267</v>
      </c>
      <c r="D69" s="116" t="s">
        <v>145</v>
      </c>
      <c r="E69" s="108" t="s">
        <v>179</v>
      </c>
      <c r="F69" s="125" t="s">
        <v>221</v>
      </c>
      <c r="G69" s="125">
        <v>1</v>
      </c>
      <c r="H69" s="101">
        <v>34</v>
      </c>
      <c r="I69" s="142"/>
      <c r="J69" s="139"/>
      <c r="K69" s="110" t="s">
        <v>232</v>
      </c>
      <c r="L69" s="8" t="s">
        <v>149</v>
      </c>
      <c r="M69" s="8" t="s">
        <v>180</v>
      </c>
      <c r="N69" s="111"/>
      <c r="O69" s="140">
        <v>1</v>
      </c>
      <c r="P69" s="130" t="s">
        <v>223</v>
      </c>
      <c r="Q69" s="130" t="s">
        <v>181</v>
      </c>
      <c r="R69" s="130" t="s">
        <v>223</v>
      </c>
      <c r="S69" s="130">
        <v>1</v>
      </c>
      <c r="T69" s="130" t="s">
        <v>182</v>
      </c>
      <c r="U69" s="126"/>
      <c r="V69" s="130">
        <v>5</v>
      </c>
      <c r="W69" s="141"/>
    </row>
    <row r="70" spans="2:23" ht="56.25" x14ac:dyDescent="0.4">
      <c r="B70" s="4">
        <f t="shared" si="0"/>
        <v>58</v>
      </c>
      <c r="C70" s="125" t="s">
        <v>268</v>
      </c>
      <c r="D70" s="143" t="s">
        <v>225</v>
      </c>
      <c r="E70" s="108" t="s">
        <v>184</v>
      </c>
      <c r="F70" s="125" t="s">
        <v>221</v>
      </c>
      <c r="G70" s="125">
        <v>1</v>
      </c>
      <c r="H70" s="101">
        <v>35</v>
      </c>
      <c r="I70" s="138" t="str">
        <f ca="1">IF(INDIRECT("間接口座管理機関に関する届出書!I116")="自己名義",1,IF(INDIRECT("間接口座管理機関に関する届出書!I116")="再委託先名義",2,""))</f>
        <v/>
      </c>
      <c r="J70" s="139"/>
      <c r="K70" s="110" t="s">
        <v>228</v>
      </c>
      <c r="L70" s="8" t="s">
        <v>269</v>
      </c>
      <c r="M70" s="8" t="s">
        <v>270</v>
      </c>
      <c r="N70" s="111" t="s">
        <v>271</v>
      </c>
      <c r="O70" s="140">
        <v>1</v>
      </c>
      <c r="P70" s="130" t="s">
        <v>223</v>
      </c>
      <c r="Q70" s="130" t="s">
        <v>181</v>
      </c>
      <c r="R70" s="130" t="s">
        <v>223</v>
      </c>
      <c r="S70" s="130">
        <v>1</v>
      </c>
      <c r="T70" s="130" t="s">
        <v>162</v>
      </c>
      <c r="U70" s="126"/>
      <c r="V70" s="130">
        <v>5</v>
      </c>
      <c r="W70" s="141"/>
    </row>
    <row r="71" spans="2:23" ht="56.25" x14ac:dyDescent="0.4">
      <c r="B71" s="4">
        <f t="shared" si="0"/>
        <v>59</v>
      </c>
      <c r="C71" s="125" t="s">
        <v>272</v>
      </c>
      <c r="D71" s="99" t="s">
        <v>145</v>
      </c>
      <c r="E71" s="137" t="s">
        <v>203</v>
      </c>
      <c r="F71" s="125" t="s">
        <v>221</v>
      </c>
      <c r="G71" s="125">
        <v>1</v>
      </c>
      <c r="H71" s="101">
        <v>36</v>
      </c>
      <c r="I71" s="138" t="str">
        <f ca="1">IF(INDIRECT("間接口座管理機関に関する届出書!I119")="","",INDIRECT("間接口座管理機関に関する届出書!I119"))</f>
        <v/>
      </c>
      <c r="J71" s="139"/>
      <c r="K71" s="110" t="s">
        <v>228</v>
      </c>
      <c r="L71" s="118" t="s">
        <v>201</v>
      </c>
      <c r="M71" s="8" t="s">
        <v>206</v>
      </c>
      <c r="N71" s="111"/>
      <c r="O71" s="140">
        <v>100</v>
      </c>
      <c r="P71" s="130" t="s">
        <v>223</v>
      </c>
      <c r="Q71" s="130" t="s">
        <v>8</v>
      </c>
      <c r="R71" s="125"/>
      <c r="S71" s="125"/>
      <c r="T71" s="125"/>
      <c r="U71" s="126"/>
      <c r="V71" s="130">
        <v>5</v>
      </c>
      <c r="W71" s="141"/>
    </row>
    <row r="72" spans="2:23" ht="56.25" x14ac:dyDescent="0.4">
      <c r="B72" s="4">
        <f t="shared" si="0"/>
        <v>60</v>
      </c>
      <c r="C72" s="125" t="s">
        <v>273</v>
      </c>
      <c r="D72" s="99" t="s">
        <v>145</v>
      </c>
      <c r="E72" s="137" t="s">
        <v>203</v>
      </c>
      <c r="F72" s="125" t="s">
        <v>221</v>
      </c>
      <c r="G72" s="125">
        <v>1</v>
      </c>
      <c r="H72" s="101">
        <v>37</v>
      </c>
      <c r="I72" s="138" t="str">
        <f ca="1">IF(INDIRECT("間接口座管理機関に関する届出書!I120")="","",INDIRECT("間接口座管理機関に関する届出書!I120"))</f>
        <v/>
      </c>
      <c r="J72" s="139"/>
      <c r="K72" s="110" t="s">
        <v>228</v>
      </c>
      <c r="L72" s="118" t="s">
        <v>201</v>
      </c>
      <c r="M72" s="8" t="s">
        <v>206</v>
      </c>
      <c r="N72" s="111"/>
      <c r="O72" s="140">
        <v>200</v>
      </c>
      <c r="P72" s="130" t="s">
        <v>223</v>
      </c>
      <c r="Q72" s="130" t="s">
        <v>8</v>
      </c>
      <c r="R72" s="125"/>
      <c r="S72" s="125"/>
      <c r="T72" s="125"/>
      <c r="U72" s="126"/>
      <c r="V72" s="130">
        <v>5</v>
      </c>
      <c r="W72" s="141"/>
    </row>
    <row r="73" spans="2:23" ht="75" x14ac:dyDescent="0.4">
      <c r="B73" s="4">
        <f t="shared" si="0"/>
        <v>61</v>
      </c>
      <c r="C73" s="125" t="s">
        <v>274</v>
      </c>
      <c r="D73" s="99" t="s">
        <v>145</v>
      </c>
      <c r="E73" s="137" t="s">
        <v>203</v>
      </c>
      <c r="F73" s="125" t="s">
        <v>221</v>
      </c>
      <c r="G73" s="125">
        <v>1</v>
      </c>
      <c r="H73" s="101">
        <v>38</v>
      </c>
      <c r="I73" s="138" t="str">
        <f ca="1">IF(INDIRECT("間接口座管理機関に関する届出書!I121")="","",INDIRECT("間接口座管理機関に関する届出書!I121"))</f>
        <v/>
      </c>
      <c r="J73" s="139"/>
      <c r="K73" s="110" t="s">
        <v>228</v>
      </c>
      <c r="L73" s="118" t="s">
        <v>275</v>
      </c>
      <c r="M73" s="8" t="s">
        <v>206</v>
      </c>
      <c r="N73" s="111"/>
      <c r="O73" s="140">
        <v>8</v>
      </c>
      <c r="P73" s="130" t="s">
        <v>223</v>
      </c>
      <c r="Q73" s="130" t="s">
        <v>8</v>
      </c>
      <c r="R73" s="125"/>
      <c r="S73" s="125"/>
      <c r="T73" s="125"/>
      <c r="U73" s="126"/>
      <c r="V73" s="130">
        <v>5</v>
      </c>
      <c r="W73" s="141"/>
    </row>
    <row r="74" spans="2:23" ht="56.25" x14ac:dyDescent="0.4">
      <c r="B74" s="4">
        <f t="shared" si="0"/>
        <v>62</v>
      </c>
      <c r="C74" s="125" t="s">
        <v>198</v>
      </c>
      <c r="D74" s="99" t="s">
        <v>145</v>
      </c>
      <c r="E74" s="137" t="s">
        <v>276</v>
      </c>
      <c r="F74" s="125" t="s">
        <v>221</v>
      </c>
      <c r="G74" s="125">
        <v>1</v>
      </c>
      <c r="H74" s="101">
        <v>39</v>
      </c>
      <c r="I74" s="142"/>
      <c r="J74" s="139"/>
      <c r="K74" s="110" t="s">
        <v>277</v>
      </c>
      <c r="L74" s="118" t="s">
        <v>201</v>
      </c>
      <c r="M74" s="6" t="s">
        <v>278</v>
      </c>
      <c r="N74" s="111" t="s">
        <v>279</v>
      </c>
      <c r="O74" s="140" t="s">
        <v>280</v>
      </c>
      <c r="P74" s="130" t="s">
        <v>281</v>
      </c>
      <c r="Q74" s="130" t="s">
        <v>8</v>
      </c>
      <c r="R74" s="125"/>
      <c r="S74" s="125"/>
      <c r="T74" s="125"/>
      <c r="U74" s="126"/>
      <c r="V74" s="130">
        <v>5</v>
      </c>
      <c r="W74" s="141"/>
    </row>
    <row r="75" spans="2:23" ht="37.5" x14ac:dyDescent="0.4">
      <c r="B75" s="4">
        <f t="shared" si="0"/>
        <v>63</v>
      </c>
      <c r="C75" s="125" t="s">
        <v>715</v>
      </c>
      <c r="D75" s="99" t="s">
        <v>145</v>
      </c>
      <c r="E75" s="137" t="s">
        <v>203</v>
      </c>
      <c r="F75" s="125" t="s">
        <v>221</v>
      </c>
      <c r="G75" s="125">
        <v>1</v>
      </c>
      <c r="H75" s="101">
        <v>40</v>
      </c>
      <c r="I75" s="138" t="str">
        <f ca="1">IF(INDIRECT("間接口座管理機関に関する届出書!I30")="","",INDIRECT("間接口座管理機関に関する届出書!I30"))</f>
        <v/>
      </c>
      <c r="J75" s="139"/>
      <c r="K75" s="112" t="s">
        <v>228</v>
      </c>
      <c r="L75" s="117" t="s">
        <v>205</v>
      </c>
      <c r="M75" s="8" t="s">
        <v>206</v>
      </c>
      <c r="N75" s="111"/>
      <c r="O75" s="140">
        <v>5</v>
      </c>
      <c r="P75" s="130" t="s">
        <v>281</v>
      </c>
      <c r="Q75" s="130" t="s">
        <v>8</v>
      </c>
      <c r="R75" s="125"/>
      <c r="S75" s="125"/>
      <c r="T75" s="125"/>
      <c r="U75" s="126"/>
      <c r="V75" s="130">
        <v>5</v>
      </c>
      <c r="W75" s="141"/>
    </row>
    <row r="76" spans="2:23" ht="112.5" x14ac:dyDescent="0.4">
      <c r="B76" s="4">
        <f t="shared" si="0"/>
        <v>64</v>
      </c>
      <c r="C76" s="125" t="s">
        <v>282</v>
      </c>
      <c r="D76" s="99" t="s">
        <v>145</v>
      </c>
      <c r="E76" s="137" t="s">
        <v>203</v>
      </c>
      <c r="F76" s="125" t="s">
        <v>221</v>
      </c>
      <c r="G76" s="125">
        <v>1</v>
      </c>
      <c r="H76" s="101">
        <v>41</v>
      </c>
      <c r="I76" s="142"/>
      <c r="J76" s="139"/>
      <c r="K76" s="110" t="s">
        <v>283</v>
      </c>
      <c r="L76" s="118" t="s">
        <v>201</v>
      </c>
      <c r="M76" s="6" t="s">
        <v>278</v>
      </c>
      <c r="N76" s="8" t="s">
        <v>284</v>
      </c>
      <c r="O76" s="140" t="s">
        <v>280</v>
      </c>
      <c r="P76" s="130" t="s">
        <v>281</v>
      </c>
      <c r="Q76" s="130" t="s">
        <v>8</v>
      </c>
      <c r="R76" s="125"/>
      <c r="S76" s="125"/>
      <c r="T76" s="125"/>
      <c r="U76" s="126"/>
      <c r="V76" s="130">
        <v>5</v>
      </c>
      <c r="W76" s="141"/>
    </row>
    <row r="77" spans="2:23" ht="37.5" x14ac:dyDescent="0.4">
      <c r="B77" s="4">
        <f t="shared" ref="B77:B212" si="1">ROW()-12</f>
        <v>65</v>
      </c>
      <c r="C77" s="125" t="s">
        <v>702</v>
      </c>
      <c r="D77" s="99" t="s">
        <v>145</v>
      </c>
      <c r="E77" s="137" t="s">
        <v>203</v>
      </c>
      <c r="F77" s="125" t="s">
        <v>221</v>
      </c>
      <c r="G77" s="125">
        <v>1</v>
      </c>
      <c r="H77" s="101">
        <v>42</v>
      </c>
      <c r="I77" s="138" t="str">
        <f ca="1">IF(INDIRECT("間接口座管理機関に関する届出書!R38")="","",INDIRECT("間接口座管理機関に関する届出書!R38"))</f>
        <v/>
      </c>
      <c r="J77" s="139"/>
      <c r="K77" s="110" t="s">
        <v>228</v>
      </c>
      <c r="L77" s="117" t="s">
        <v>205</v>
      </c>
      <c r="M77" s="8" t="s">
        <v>206</v>
      </c>
      <c r="N77" s="111"/>
      <c r="O77" s="140">
        <v>5</v>
      </c>
      <c r="P77" s="130" t="s">
        <v>281</v>
      </c>
      <c r="Q77" s="130" t="s">
        <v>8</v>
      </c>
      <c r="R77" s="125"/>
      <c r="S77" s="125"/>
      <c r="T77" s="125"/>
      <c r="U77" s="126"/>
      <c r="V77" s="130">
        <v>5</v>
      </c>
      <c r="W77" s="141"/>
    </row>
    <row r="78" spans="2:23" ht="56.25" x14ac:dyDescent="0.4">
      <c r="B78" s="4">
        <f t="shared" si="1"/>
        <v>66</v>
      </c>
      <c r="C78" s="125" t="s">
        <v>285</v>
      </c>
      <c r="D78" s="99" t="s">
        <v>145</v>
      </c>
      <c r="E78" s="137" t="s">
        <v>203</v>
      </c>
      <c r="F78" s="125" t="s">
        <v>221</v>
      </c>
      <c r="G78" s="125">
        <v>1</v>
      </c>
      <c r="H78" s="101">
        <v>43</v>
      </c>
      <c r="I78" s="138" t="str">
        <f ca="1">IF(INDIRECT("補記シート!D26")="","",INDIRECT("補記シート!D26"))</f>
        <v/>
      </c>
      <c r="J78" s="139"/>
      <c r="K78" s="110" t="s">
        <v>231</v>
      </c>
      <c r="L78" s="103" t="s">
        <v>149</v>
      </c>
      <c r="M78" s="8" t="s">
        <v>286</v>
      </c>
      <c r="N78" s="111"/>
      <c r="O78" s="140">
        <v>7</v>
      </c>
      <c r="P78" s="130" t="s">
        <v>281</v>
      </c>
      <c r="Q78" s="130" t="s">
        <v>8</v>
      </c>
      <c r="R78" s="125"/>
      <c r="S78" s="125"/>
      <c r="T78" s="125"/>
      <c r="U78" s="126"/>
      <c r="V78" s="130">
        <v>5</v>
      </c>
      <c r="W78" s="141"/>
    </row>
    <row r="79" spans="2:23" ht="112.5" x14ac:dyDescent="0.4">
      <c r="B79" s="4">
        <f t="shared" si="1"/>
        <v>67</v>
      </c>
      <c r="C79" s="125" t="s">
        <v>287</v>
      </c>
      <c r="D79" s="99" t="s">
        <v>145</v>
      </c>
      <c r="E79" s="137" t="s">
        <v>203</v>
      </c>
      <c r="F79" s="125" t="s">
        <v>221</v>
      </c>
      <c r="G79" s="125">
        <v>1</v>
      </c>
      <c r="H79" s="101">
        <v>44</v>
      </c>
      <c r="I79" s="142"/>
      <c r="J79" s="139"/>
      <c r="K79" s="110" t="s">
        <v>283</v>
      </c>
      <c r="L79" s="118" t="s">
        <v>201</v>
      </c>
      <c r="M79" s="6" t="s">
        <v>278</v>
      </c>
      <c r="N79" s="8" t="s">
        <v>284</v>
      </c>
      <c r="O79" s="140" t="s">
        <v>280</v>
      </c>
      <c r="P79" s="130" t="s">
        <v>281</v>
      </c>
      <c r="Q79" s="130" t="s">
        <v>8</v>
      </c>
      <c r="R79" s="125"/>
      <c r="S79" s="125"/>
      <c r="T79" s="125"/>
      <c r="U79" s="126"/>
      <c r="V79" s="130">
        <v>5</v>
      </c>
      <c r="W79" s="141"/>
    </row>
    <row r="80" spans="2:23" ht="37.5" x14ac:dyDescent="0.4">
      <c r="B80" s="4">
        <f t="shared" si="1"/>
        <v>68</v>
      </c>
      <c r="C80" s="125" t="s">
        <v>288</v>
      </c>
      <c r="D80" s="99" t="s">
        <v>145</v>
      </c>
      <c r="E80" s="137" t="s">
        <v>203</v>
      </c>
      <c r="F80" s="125" t="s">
        <v>221</v>
      </c>
      <c r="G80" s="125">
        <v>1</v>
      </c>
      <c r="H80" s="101">
        <v>45</v>
      </c>
      <c r="I80" s="138" t="str">
        <f ca="1">IF(INDIRECT("間接口座管理機関に関する届出書!R42")="","",INDIRECT("間接口座管理機関に関する届出書!R42"))</f>
        <v/>
      </c>
      <c r="J80" s="139"/>
      <c r="K80" s="110" t="s">
        <v>228</v>
      </c>
      <c r="L80" s="117" t="s">
        <v>205</v>
      </c>
      <c r="M80" s="8" t="s">
        <v>206</v>
      </c>
      <c r="N80" s="111"/>
      <c r="O80" s="140">
        <v>5</v>
      </c>
      <c r="P80" s="130" t="s">
        <v>281</v>
      </c>
      <c r="Q80" s="130" t="s">
        <v>8</v>
      </c>
      <c r="R80" s="125"/>
      <c r="S80" s="125"/>
      <c r="T80" s="125"/>
      <c r="U80" s="126"/>
      <c r="V80" s="130">
        <v>5</v>
      </c>
      <c r="W80" s="141"/>
    </row>
    <row r="81" spans="2:23" ht="56.25" x14ac:dyDescent="0.4">
      <c r="B81" s="4">
        <f t="shared" si="1"/>
        <v>69</v>
      </c>
      <c r="C81" s="125" t="s">
        <v>289</v>
      </c>
      <c r="D81" s="99" t="s">
        <v>145</v>
      </c>
      <c r="E81" s="137" t="s">
        <v>203</v>
      </c>
      <c r="F81" s="125" t="s">
        <v>221</v>
      </c>
      <c r="G81" s="125">
        <v>1</v>
      </c>
      <c r="H81" s="101">
        <v>46</v>
      </c>
      <c r="I81" s="138" t="str">
        <f ca="1">IF(INDIRECT("補記シート!D27")="","",INDIRECT("補記シート!D27"))</f>
        <v/>
      </c>
      <c r="J81" s="139"/>
      <c r="K81" s="110" t="s">
        <v>231</v>
      </c>
      <c r="L81" s="103" t="s">
        <v>149</v>
      </c>
      <c r="M81" s="8" t="s">
        <v>286</v>
      </c>
      <c r="N81" s="111"/>
      <c r="O81" s="140">
        <v>7</v>
      </c>
      <c r="P81" s="130" t="s">
        <v>281</v>
      </c>
      <c r="Q81" s="130" t="s">
        <v>8</v>
      </c>
      <c r="R81" s="125"/>
      <c r="S81" s="125"/>
      <c r="T81" s="125"/>
      <c r="U81" s="126"/>
      <c r="V81" s="130">
        <v>5</v>
      </c>
      <c r="W81" s="141"/>
    </row>
    <row r="82" spans="2:23" ht="112.5" x14ac:dyDescent="0.4">
      <c r="B82" s="4">
        <f t="shared" si="1"/>
        <v>70</v>
      </c>
      <c r="C82" s="125" t="s">
        <v>290</v>
      </c>
      <c r="D82" s="99" t="s">
        <v>145</v>
      </c>
      <c r="E82" s="137" t="s">
        <v>203</v>
      </c>
      <c r="F82" s="125" t="s">
        <v>221</v>
      </c>
      <c r="G82" s="125">
        <v>1</v>
      </c>
      <c r="H82" s="101">
        <v>47</v>
      </c>
      <c r="I82" s="142"/>
      <c r="J82" s="139"/>
      <c r="K82" s="110" t="s">
        <v>283</v>
      </c>
      <c r="L82" s="118" t="s">
        <v>201</v>
      </c>
      <c r="M82" s="6" t="s">
        <v>278</v>
      </c>
      <c r="N82" s="8" t="s">
        <v>284</v>
      </c>
      <c r="O82" s="140" t="s">
        <v>280</v>
      </c>
      <c r="P82" s="130" t="s">
        <v>281</v>
      </c>
      <c r="Q82" s="130" t="s">
        <v>8</v>
      </c>
      <c r="R82" s="125"/>
      <c r="S82" s="125"/>
      <c r="T82" s="125"/>
      <c r="U82" s="126"/>
      <c r="V82" s="130">
        <v>5</v>
      </c>
      <c r="W82" s="141"/>
    </row>
    <row r="83" spans="2:23" ht="37.5" x14ac:dyDescent="0.4">
      <c r="B83" s="4">
        <f t="shared" si="1"/>
        <v>71</v>
      </c>
      <c r="C83" s="125" t="s">
        <v>291</v>
      </c>
      <c r="D83" s="99" t="s">
        <v>145</v>
      </c>
      <c r="E83" s="137" t="s">
        <v>203</v>
      </c>
      <c r="F83" s="125" t="s">
        <v>221</v>
      </c>
      <c r="G83" s="125">
        <v>1</v>
      </c>
      <c r="H83" s="101">
        <v>48</v>
      </c>
      <c r="I83" s="138" t="str">
        <f ca="1">IF(INDIRECT("間接口座管理機関に関する届出書!R43")="","",INDIRECT("間接口座管理機関に関する届出書!R43"))</f>
        <v/>
      </c>
      <c r="J83" s="139"/>
      <c r="K83" s="110" t="s">
        <v>228</v>
      </c>
      <c r="L83" s="117" t="s">
        <v>260</v>
      </c>
      <c r="M83" s="8" t="s">
        <v>206</v>
      </c>
      <c r="N83" s="111"/>
      <c r="O83" s="140">
        <v>5</v>
      </c>
      <c r="P83" s="130" t="s">
        <v>281</v>
      </c>
      <c r="Q83" s="130" t="s">
        <v>8</v>
      </c>
      <c r="R83" s="125"/>
      <c r="S83" s="125"/>
      <c r="T83" s="125"/>
      <c r="U83" s="126"/>
      <c r="V83" s="130">
        <v>5</v>
      </c>
      <c r="W83" s="141"/>
    </row>
    <row r="84" spans="2:23" ht="56.25" x14ac:dyDescent="0.4">
      <c r="B84" s="4">
        <f t="shared" si="1"/>
        <v>72</v>
      </c>
      <c r="C84" s="125" t="s">
        <v>292</v>
      </c>
      <c r="D84" s="99" t="s">
        <v>145</v>
      </c>
      <c r="E84" s="137" t="s">
        <v>203</v>
      </c>
      <c r="F84" s="125" t="s">
        <v>221</v>
      </c>
      <c r="G84" s="125">
        <v>1</v>
      </c>
      <c r="H84" s="101">
        <v>49</v>
      </c>
      <c r="I84" s="138" t="str">
        <f ca="1">IF(INDIRECT("補記シート!D28")="","",INDIRECT("補記シート!D28"))</f>
        <v/>
      </c>
      <c r="J84" s="139"/>
      <c r="K84" s="110" t="s">
        <v>231</v>
      </c>
      <c r="L84" s="103" t="s">
        <v>149</v>
      </c>
      <c r="M84" s="8" t="s">
        <v>286</v>
      </c>
      <c r="N84" s="111"/>
      <c r="O84" s="140">
        <v>7</v>
      </c>
      <c r="P84" s="130" t="s">
        <v>281</v>
      </c>
      <c r="Q84" s="130" t="s">
        <v>8</v>
      </c>
      <c r="R84" s="125"/>
      <c r="S84" s="125"/>
      <c r="T84" s="125"/>
      <c r="U84" s="126"/>
      <c r="V84" s="130">
        <v>5</v>
      </c>
      <c r="W84" s="141"/>
    </row>
    <row r="85" spans="2:23" ht="112.5" x14ac:dyDescent="0.4">
      <c r="B85" s="4">
        <f t="shared" si="1"/>
        <v>73</v>
      </c>
      <c r="C85" s="125" t="s">
        <v>293</v>
      </c>
      <c r="D85" s="99" t="s">
        <v>145</v>
      </c>
      <c r="E85" s="137" t="s">
        <v>203</v>
      </c>
      <c r="F85" s="125" t="s">
        <v>221</v>
      </c>
      <c r="G85" s="125">
        <v>1</v>
      </c>
      <c r="H85" s="101">
        <v>50</v>
      </c>
      <c r="I85" s="142"/>
      <c r="J85" s="139"/>
      <c r="K85" s="110" t="s">
        <v>283</v>
      </c>
      <c r="L85" s="118" t="s">
        <v>201</v>
      </c>
      <c r="M85" s="6" t="s">
        <v>278</v>
      </c>
      <c r="N85" s="8" t="s">
        <v>284</v>
      </c>
      <c r="O85" s="140" t="s">
        <v>280</v>
      </c>
      <c r="P85" s="130" t="s">
        <v>281</v>
      </c>
      <c r="Q85" s="130" t="s">
        <v>8</v>
      </c>
      <c r="R85" s="125"/>
      <c r="S85" s="125"/>
      <c r="T85" s="125"/>
      <c r="U85" s="126"/>
      <c r="V85" s="130">
        <v>5</v>
      </c>
      <c r="W85" s="141"/>
    </row>
    <row r="86" spans="2:23" ht="37.5" x14ac:dyDescent="0.4">
      <c r="B86" s="4">
        <f t="shared" si="1"/>
        <v>74</v>
      </c>
      <c r="C86" s="125" t="s">
        <v>294</v>
      </c>
      <c r="D86" s="99" t="s">
        <v>145</v>
      </c>
      <c r="E86" s="137" t="s">
        <v>203</v>
      </c>
      <c r="F86" s="125" t="s">
        <v>221</v>
      </c>
      <c r="G86" s="125">
        <v>1</v>
      </c>
      <c r="H86" s="101">
        <v>51</v>
      </c>
      <c r="I86" s="138" t="str">
        <f ca="1">IF(INDIRECT("間接口座管理機関に関する届出書!R44")="","",INDIRECT("間接口座管理機関に関する届出書!R44"))</f>
        <v/>
      </c>
      <c r="J86" s="139"/>
      <c r="K86" s="110" t="s">
        <v>228</v>
      </c>
      <c r="L86" s="117" t="s">
        <v>260</v>
      </c>
      <c r="M86" s="8" t="s">
        <v>206</v>
      </c>
      <c r="N86" s="111"/>
      <c r="O86" s="140">
        <v>5</v>
      </c>
      <c r="P86" s="130" t="s">
        <v>281</v>
      </c>
      <c r="Q86" s="130" t="s">
        <v>8</v>
      </c>
      <c r="R86" s="125"/>
      <c r="S86" s="125"/>
      <c r="T86" s="125"/>
      <c r="U86" s="126"/>
      <c r="V86" s="130">
        <v>5</v>
      </c>
      <c r="W86" s="141"/>
    </row>
    <row r="87" spans="2:23" s="3" customFormat="1" x14ac:dyDescent="0.4">
      <c r="B87" s="4">
        <f t="shared" si="1"/>
        <v>75</v>
      </c>
      <c r="C87" s="134" t="s">
        <v>295</v>
      </c>
      <c r="D87" s="146" t="s">
        <v>145</v>
      </c>
      <c r="E87" s="147" t="s">
        <v>296</v>
      </c>
      <c r="F87" s="125" t="s">
        <v>221</v>
      </c>
      <c r="G87" s="148">
        <v>1</v>
      </c>
      <c r="H87" s="101">
        <v>52</v>
      </c>
      <c r="I87" s="360"/>
      <c r="J87" s="149"/>
      <c r="K87" s="110" t="s">
        <v>232</v>
      </c>
      <c r="L87" s="8" t="s">
        <v>149</v>
      </c>
      <c r="M87" s="8" t="s">
        <v>180</v>
      </c>
      <c r="N87" s="151" t="s">
        <v>700</v>
      </c>
      <c r="O87" s="152">
        <v>30</v>
      </c>
      <c r="P87" s="5" t="s">
        <v>281</v>
      </c>
      <c r="Q87" s="153" t="s">
        <v>8</v>
      </c>
      <c r="R87" s="153"/>
      <c r="S87" s="153"/>
      <c r="T87" s="153"/>
      <c r="U87" s="154"/>
      <c r="V87" s="130">
        <v>5</v>
      </c>
      <c r="W87" s="111"/>
    </row>
    <row r="88" spans="2:23" x14ac:dyDescent="0.4">
      <c r="B88" s="4">
        <f t="shared" si="1"/>
        <v>76</v>
      </c>
      <c r="C88" s="134" t="s">
        <v>297</v>
      </c>
      <c r="D88" s="146" t="s">
        <v>145</v>
      </c>
      <c r="E88" s="147" t="s">
        <v>296</v>
      </c>
      <c r="F88" s="125" t="s">
        <v>221</v>
      </c>
      <c r="G88" s="148">
        <v>1</v>
      </c>
      <c r="H88" s="101">
        <v>53</v>
      </c>
      <c r="I88" s="360"/>
      <c r="J88" s="149"/>
      <c r="K88" s="110" t="s">
        <v>232</v>
      </c>
      <c r="L88" s="8" t="s">
        <v>149</v>
      </c>
      <c r="M88" s="8" t="s">
        <v>180</v>
      </c>
      <c r="N88" s="151" t="s">
        <v>700</v>
      </c>
      <c r="O88" s="152">
        <v>30</v>
      </c>
      <c r="P88" s="5" t="s">
        <v>281</v>
      </c>
      <c r="Q88" s="153" t="s">
        <v>8</v>
      </c>
      <c r="R88" s="153"/>
      <c r="S88" s="153"/>
      <c r="T88" s="153"/>
      <c r="U88" s="156"/>
      <c r="V88" s="130">
        <v>5</v>
      </c>
      <c r="W88" s="298"/>
    </row>
    <row r="89" spans="2:23" x14ac:dyDescent="0.4">
      <c r="B89" s="4">
        <f t="shared" si="1"/>
        <v>77</v>
      </c>
      <c r="C89" s="134" t="s">
        <v>298</v>
      </c>
      <c r="D89" s="158" t="s">
        <v>145</v>
      </c>
      <c r="E89" s="147" t="s">
        <v>296</v>
      </c>
      <c r="F89" s="125" t="s">
        <v>221</v>
      </c>
      <c r="G89" s="148">
        <v>1</v>
      </c>
      <c r="H89" s="101">
        <v>54</v>
      </c>
      <c r="I89" s="360"/>
      <c r="J89" s="149"/>
      <c r="K89" s="110" t="s">
        <v>232</v>
      </c>
      <c r="L89" s="8" t="s">
        <v>149</v>
      </c>
      <c r="M89" s="8" t="s">
        <v>180</v>
      </c>
      <c r="N89" s="151" t="s">
        <v>700</v>
      </c>
      <c r="O89" s="152">
        <v>30</v>
      </c>
      <c r="P89" s="5" t="s">
        <v>281</v>
      </c>
      <c r="Q89" s="153" t="s">
        <v>8</v>
      </c>
      <c r="R89" s="153"/>
      <c r="S89" s="153"/>
      <c r="T89" s="153"/>
      <c r="U89" s="147"/>
      <c r="V89" s="130">
        <v>5</v>
      </c>
      <c r="W89" s="412"/>
    </row>
    <row r="90" spans="2:23" ht="37.5" x14ac:dyDescent="0.4">
      <c r="B90" s="4">
        <f t="shared" si="1"/>
        <v>78</v>
      </c>
      <c r="C90" s="125" t="s">
        <v>711</v>
      </c>
      <c r="D90" s="99" t="s">
        <v>145</v>
      </c>
      <c r="E90" s="122" t="s">
        <v>146</v>
      </c>
      <c r="F90" s="125" t="s">
        <v>221</v>
      </c>
      <c r="G90" s="125">
        <v>1</v>
      </c>
      <c r="H90" s="101">
        <v>55</v>
      </c>
      <c r="I90" s="144" t="str">
        <f ca="1">IF(INDIRECT("補記シート!D29")="","",INDIRECT("補記シート!D29"))</f>
        <v/>
      </c>
      <c r="J90" s="139"/>
      <c r="K90" s="110" t="s">
        <v>169</v>
      </c>
      <c r="L90" s="8" t="s">
        <v>149</v>
      </c>
      <c r="M90" s="8" t="s">
        <v>208</v>
      </c>
      <c r="N90" s="117"/>
      <c r="O90" s="140">
        <v>10</v>
      </c>
      <c r="P90" s="130" t="s">
        <v>281</v>
      </c>
      <c r="Q90" s="130" t="s">
        <v>8</v>
      </c>
      <c r="R90" s="125"/>
      <c r="S90" s="125"/>
      <c r="T90" s="125"/>
      <c r="U90" s="126"/>
      <c r="V90" s="130">
        <v>5</v>
      </c>
      <c r="W90" s="141"/>
    </row>
    <row r="91" spans="2:23" ht="112.5" x14ac:dyDescent="0.4">
      <c r="B91" s="4">
        <f t="shared" si="1"/>
        <v>79</v>
      </c>
      <c r="C91" s="125" t="s">
        <v>300</v>
      </c>
      <c r="D91" s="99" t="s">
        <v>145</v>
      </c>
      <c r="E91" s="137" t="s">
        <v>203</v>
      </c>
      <c r="F91" s="125" t="s">
        <v>221</v>
      </c>
      <c r="G91" s="125">
        <v>1</v>
      </c>
      <c r="H91" s="101">
        <v>56</v>
      </c>
      <c r="I91" s="142" t="str">
        <f ca="1">IF(I48="","",LEFT(I48,4)&amp;"/"&amp;MID(I48,5,2)&amp;"/"&amp;RIGHT(I48,2))</f>
        <v/>
      </c>
      <c r="J91" s="139"/>
      <c r="K91" s="110" t="s">
        <v>210</v>
      </c>
      <c r="L91" s="8" t="s">
        <v>149</v>
      </c>
      <c r="M91" s="8" t="s">
        <v>301</v>
      </c>
      <c r="N91" s="111"/>
      <c r="O91" s="140">
        <v>10</v>
      </c>
      <c r="P91" s="130" t="s">
        <v>281</v>
      </c>
      <c r="Q91" s="130" t="s">
        <v>8</v>
      </c>
      <c r="R91" s="125"/>
      <c r="S91" s="125"/>
      <c r="T91" s="125"/>
      <c r="U91" s="126"/>
      <c r="V91" s="130">
        <v>5</v>
      </c>
      <c r="W91" s="141"/>
    </row>
    <row r="92" spans="2:23" ht="56.25" x14ac:dyDescent="0.4">
      <c r="B92" s="4">
        <f t="shared" si="1"/>
        <v>80</v>
      </c>
      <c r="C92" s="125" t="s">
        <v>302</v>
      </c>
      <c r="D92" s="99" t="s">
        <v>145</v>
      </c>
      <c r="E92" s="137" t="s">
        <v>219</v>
      </c>
      <c r="F92" s="125" t="s">
        <v>221</v>
      </c>
      <c r="G92" s="125">
        <v>1</v>
      </c>
      <c r="H92" s="101">
        <v>57</v>
      </c>
      <c r="I92" s="142" t="str">
        <f ca="1">LEFT(I45,4)&amp;"/"&amp;MID(I45,5,2)&amp;"/"&amp;RIGHT(I45,2)</f>
        <v>0//0</v>
      </c>
      <c r="J92" s="139"/>
      <c r="K92" s="110" t="s">
        <v>210</v>
      </c>
      <c r="L92" s="8" t="s">
        <v>149</v>
      </c>
      <c r="M92" s="8" t="s">
        <v>303</v>
      </c>
      <c r="N92" s="111"/>
      <c r="O92" s="140">
        <v>10</v>
      </c>
      <c r="P92" s="130" t="s">
        <v>281</v>
      </c>
      <c r="Q92" s="130" t="s">
        <v>8</v>
      </c>
      <c r="R92" s="125"/>
      <c r="S92" s="125"/>
      <c r="T92" s="125"/>
      <c r="U92" s="126"/>
      <c r="V92" s="130">
        <v>5</v>
      </c>
      <c r="W92" s="141"/>
    </row>
    <row r="93" spans="2:23" ht="56.25" x14ac:dyDescent="0.4">
      <c r="B93" s="4">
        <f t="shared" si="1"/>
        <v>81</v>
      </c>
      <c r="C93" s="125" t="s">
        <v>304</v>
      </c>
      <c r="D93" s="99" t="s">
        <v>145</v>
      </c>
      <c r="E93" s="137" t="s">
        <v>219</v>
      </c>
      <c r="F93" s="125" t="s">
        <v>221</v>
      </c>
      <c r="G93" s="125">
        <v>1</v>
      </c>
      <c r="H93" s="101">
        <v>58</v>
      </c>
      <c r="I93" s="142">
        <v>401768</v>
      </c>
      <c r="J93" s="139"/>
      <c r="K93" s="110" t="s">
        <v>148</v>
      </c>
      <c r="L93" s="8" t="s">
        <v>149</v>
      </c>
      <c r="M93" s="8" t="s">
        <v>216</v>
      </c>
      <c r="N93" s="111" t="s">
        <v>217</v>
      </c>
      <c r="O93" s="140">
        <v>10</v>
      </c>
      <c r="P93" s="130" t="s">
        <v>281</v>
      </c>
      <c r="Q93" s="130" t="s">
        <v>8</v>
      </c>
      <c r="R93" s="125"/>
      <c r="S93" s="125"/>
      <c r="T93" s="125"/>
      <c r="U93" s="126"/>
      <c r="V93" s="130">
        <v>5</v>
      </c>
      <c r="W93" s="141"/>
    </row>
    <row r="94" spans="2:23" ht="19.5" thickBot="1" x14ac:dyDescent="0.45">
      <c r="B94" s="160">
        <f t="shared" si="1"/>
        <v>82</v>
      </c>
      <c r="C94" s="161" t="s">
        <v>305</v>
      </c>
      <c r="D94" s="162" t="s">
        <v>145</v>
      </c>
      <c r="E94" s="163" t="s">
        <v>219</v>
      </c>
      <c r="F94" s="161" t="s">
        <v>221</v>
      </c>
      <c r="G94" s="161">
        <v>1</v>
      </c>
      <c r="H94" s="164">
        <v>59</v>
      </c>
      <c r="I94" s="165">
        <v>401768</v>
      </c>
      <c r="J94" s="166"/>
      <c r="K94" s="167" t="s">
        <v>148</v>
      </c>
      <c r="L94" s="168" t="s">
        <v>149</v>
      </c>
      <c r="M94" s="168" t="s">
        <v>216</v>
      </c>
      <c r="N94" s="169"/>
      <c r="O94" s="170">
        <v>10</v>
      </c>
      <c r="P94" s="171" t="s">
        <v>281</v>
      </c>
      <c r="Q94" s="171" t="s">
        <v>8</v>
      </c>
      <c r="R94" s="161"/>
      <c r="S94" s="161"/>
      <c r="T94" s="161"/>
      <c r="U94" s="172"/>
      <c r="V94" s="171">
        <v>5</v>
      </c>
      <c r="W94" s="173"/>
    </row>
    <row r="95" spans="2:23" s="96" customFormat="1" ht="18" customHeight="1" x14ac:dyDescent="0.4">
      <c r="B95" s="85">
        <f t="shared" si="1"/>
        <v>83</v>
      </c>
      <c r="C95" s="86" t="s">
        <v>144</v>
      </c>
      <c r="D95" s="87" t="s">
        <v>145</v>
      </c>
      <c r="E95" s="88" t="s">
        <v>146</v>
      </c>
      <c r="F95" s="86" t="s">
        <v>306</v>
      </c>
      <c r="G95" s="85">
        <v>2</v>
      </c>
      <c r="H95" s="89">
        <v>1</v>
      </c>
      <c r="I95" s="135"/>
      <c r="J95" s="90"/>
      <c r="K95" s="88" t="s">
        <v>148</v>
      </c>
      <c r="L95" s="91" t="s">
        <v>149</v>
      </c>
      <c r="M95" s="87" t="s">
        <v>150</v>
      </c>
      <c r="N95" s="87" t="s">
        <v>151</v>
      </c>
      <c r="O95" s="92" t="s">
        <v>145</v>
      </c>
      <c r="P95" s="93" t="s">
        <v>145</v>
      </c>
      <c r="Q95" s="93" t="s">
        <v>8</v>
      </c>
      <c r="R95" s="93" t="s">
        <v>145</v>
      </c>
      <c r="S95" s="93" t="s">
        <v>145</v>
      </c>
      <c r="T95" s="93" t="s">
        <v>145</v>
      </c>
      <c r="U95" s="94"/>
      <c r="V95" s="94">
        <v>5</v>
      </c>
      <c r="W95" s="95"/>
    </row>
    <row r="96" spans="2:23" s="96" customFormat="1" ht="18" customHeight="1" x14ac:dyDescent="0.4">
      <c r="B96" s="97">
        <f t="shared" si="1"/>
        <v>84</v>
      </c>
      <c r="C96" s="98" t="s">
        <v>152</v>
      </c>
      <c r="D96" s="99" t="s">
        <v>145</v>
      </c>
      <c r="E96" s="100" t="s">
        <v>146</v>
      </c>
      <c r="F96" s="98" t="s">
        <v>221</v>
      </c>
      <c r="G96" s="97">
        <v>2</v>
      </c>
      <c r="H96" s="101">
        <v>2</v>
      </c>
      <c r="I96" s="136"/>
      <c r="J96" s="102"/>
      <c r="K96" s="100" t="s">
        <v>148</v>
      </c>
      <c r="L96" s="103" t="s">
        <v>149</v>
      </c>
      <c r="M96" s="99" t="s">
        <v>150</v>
      </c>
      <c r="N96" s="99" t="s">
        <v>153</v>
      </c>
      <c r="O96" s="104" t="s">
        <v>145</v>
      </c>
      <c r="P96" s="105" t="s">
        <v>145</v>
      </c>
      <c r="Q96" s="105" t="s">
        <v>8</v>
      </c>
      <c r="R96" s="105" t="s">
        <v>145</v>
      </c>
      <c r="S96" s="105" t="s">
        <v>145</v>
      </c>
      <c r="T96" s="105" t="s">
        <v>145</v>
      </c>
      <c r="U96" s="106"/>
      <c r="V96" s="106">
        <v>5</v>
      </c>
      <c r="W96" s="107"/>
    </row>
    <row r="97" spans="2:23" s="96" customFormat="1" ht="18" customHeight="1" x14ac:dyDescent="0.4">
      <c r="B97" s="97">
        <f t="shared" si="1"/>
        <v>85</v>
      </c>
      <c r="C97" s="98" t="s">
        <v>154</v>
      </c>
      <c r="D97" s="99" t="s">
        <v>145</v>
      </c>
      <c r="E97" s="100" t="s">
        <v>146</v>
      </c>
      <c r="F97" s="98" t="s">
        <v>221</v>
      </c>
      <c r="G97" s="97">
        <v>2</v>
      </c>
      <c r="H97" s="101">
        <v>3</v>
      </c>
      <c r="I97" s="136"/>
      <c r="J97" s="102"/>
      <c r="K97" s="100" t="s">
        <v>148</v>
      </c>
      <c r="L97" s="103" t="s">
        <v>149</v>
      </c>
      <c r="M97" s="99" t="s">
        <v>150</v>
      </c>
      <c r="N97" s="99" t="s">
        <v>153</v>
      </c>
      <c r="O97" s="104" t="s">
        <v>145</v>
      </c>
      <c r="P97" s="105" t="s">
        <v>145</v>
      </c>
      <c r="Q97" s="105" t="s">
        <v>8</v>
      </c>
      <c r="R97" s="105" t="s">
        <v>145</v>
      </c>
      <c r="S97" s="105" t="s">
        <v>145</v>
      </c>
      <c r="T97" s="105" t="s">
        <v>145</v>
      </c>
      <c r="U97" s="106"/>
      <c r="V97" s="106">
        <v>5</v>
      </c>
      <c r="W97" s="107"/>
    </row>
    <row r="98" spans="2:23" s="96" customFormat="1" ht="18" customHeight="1" x14ac:dyDescent="0.4">
      <c r="B98" s="97">
        <f t="shared" si="1"/>
        <v>86</v>
      </c>
      <c r="C98" s="98" t="s">
        <v>155</v>
      </c>
      <c r="D98" s="99" t="s">
        <v>145</v>
      </c>
      <c r="E98" s="100" t="s">
        <v>146</v>
      </c>
      <c r="F98" s="98" t="s">
        <v>221</v>
      </c>
      <c r="G98" s="97">
        <v>2</v>
      </c>
      <c r="H98" s="101">
        <v>4</v>
      </c>
      <c r="I98" s="136"/>
      <c r="J98" s="102"/>
      <c r="K98" s="100" t="s">
        <v>148</v>
      </c>
      <c r="L98" s="103" t="s">
        <v>149</v>
      </c>
      <c r="M98" s="99" t="s">
        <v>150</v>
      </c>
      <c r="N98" s="99" t="s">
        <v>153</v>
      </c>
      <c r="O98" s="104" t="s">
        <v>145</v>
      </c>
      <c r="P98" s="105" t="s">
        <v>145</v>
      </c>
      <c r="Q98" s="105" t="s">
        <v>8</v>
      </c>
      <c r="R98" s="105" t="s">
        <v>145</v>
      </c>
      <c r="S98" s="105" t="s">
        <v>145</v>
      </c>
      <c r="T98" s="105" t="s">
        <v>145</v>
      </c>
      <c r="U98" s="106"/>
      <c r="V98" s="106">
        <v>5</v>
      </c>
      <c r="W98" s="107"/>
    </row>
    <row r="99" spans="2:23" s="96" customFormat="1" ht="18" customHeight="1" x14ac:dyDescent="0.4">
      <c r="B99" s="97">
        <f t="shared" si="1"/>
        <v>87</v>
      </c>
      <c r="C99" s="98" t="s">
        <v>156</v>
      </c>
      <c r="D99" s="99" t="s">
        <v>145</v>
      </c>
      <c r="E99" s="100" t="s">
        <v>146</v>
      </c>
      <c r="F99" s="98" t="s">
        <v>221</v>
      </c>
      <c r="G99" s="97">
        <v>2</v>
      </c>
      <c r="H99" s="101">
        <v>5</v>
      </c>
      <c r="I99" s="136"/>
      <c r="J99" s="102"/>
      <c r="K99" s="100" t="s">
        <v>148</v>
      </c>
      <c r="L99" s="103" t="s">
        <v>149</v>
      </c>
      <c r="M99" s="99" t="s">
        <v>150</v>
      </c>
      <c r="N99" s="99" t="s">
        <v>153</v>
      </c>
      <c r="O99" s="104" t="s">
        <v>145</v>
      </c>
      <c r="P99" s="105" t="s">
        <v>145</v>
      </c>
      <c r="Q99" s="105" t="s">
        <v>8</v>
      </c>
      <c r="R99" s="105" t="s">
        <v>145</v>
      </c>
      <c r="S99" s="105" t="s">
        <v>145</v>
      </c>
      <c r="T99" s="105" t="s">
        <v>145</v>
      </c>
      <c r="U99" s="106"/>
      <c r="V99" s="106">
        <v>5</v>
      </c>
      <c r="W99" s="107"/>
    </row>
    <row r="100" spans="2:23" x14ac:dyDescent="0.4">
      <c r="B100" s="4">
        <f t="shared" si="1"/>
        <v>88</v>
      </c>
      <c r="C100" s="125" t="s">
        <v>157</v>
      </c>
      <c r="D100" s="99" t="s">
        <v>145</v>
      </c>
      <c r="E100" s="137" t="s">
        <v>146</v>
      </c>
      <c r="F100" s="125" t="s">
        <v>221</v>
      </c>
      <c r="G100" s="97">
        <v>2</v>
      </c>
      <c r="H100" s="101">
        <v>6</v>
      </c>
      <c r="I100" s="138">
        <v>660000</v>
      </c>
      <c r="J100" s="139"/>
      <c r="K100" s="100" t="s">
        <v>148</v>
      </c>
      <c r="L100" s="8" t="s">
        <v>149</v>
      </c>
      <c r="M100" s="8" t="s">
        <v>222</v>
      </c>
      <c r="N100" s="111"/>
      <c r="O100" s="140">
        <v>6</v>
      </c>
      <c r="P100" s="130" t="s">
        <v>223</v>
      </c>
      <c r="Q100" s="130" t="s">
        <v>160</v>
      </c>
      <c r="R100" s="130" t="s">
        <v>223</v>
      </c>
      <c r="S100" s="130">
        <v>6</v>
      </c>
      <c r="T100" s="130" t="s">
        <v>162</v>
      </c>
      <c r="U100" s="126"/>
      <c r="V100" s="130">
        <v>5</v>
      </c>
      <c r="W100" s="141"/>
    </row>
    <row r="101" spans="2:23" x14ac:dyDescent="0.4">
      <c r="B101" s="4">
        <f t="shared" si="1"/>
        <v>89</v>
      </c>
      <c r="C101" s="125" t="s">
        <v>163</v>
      </c>
      <c r="D101" s="99" t="s">
        <v>145</v>
      </c>
      <c r="E101" s="137" t="s">
        <v>146</v>
      </c>
      <c r="F101" s="125" t="s">
        <v>221</v>
      </c>
      <c r="G101" s="97">
        <v>2</v>
      </c>
      <c r="H101" s="101">
        <v>7</v>
      </c>
      <c r="I101" s="142" t="s">
        <v>224</v>
      </c>
      <c r="J101" s="139"/>
      <c r="K101" s="100" t="s">
        <v>148</v>
      </c>
      <c r="L101" s="8" t="s">
        <v>149</v>
      </c>
      <c r="M101" s="8" t="s">
        <v>165</v>
      </c>
      <c r="N101" s="111"/>
      <c r="O101" s="140">
        <v>3</v>
      </c>
      <c r="P101" s="130" t="s">
        <v>223</v>
      </c>
      <c r="Q101" s="130" t="s">
        <v>160</v>
      </c>
      <c r="R101" s="130" t="s">
        <v>223</v>
      </c>
      <c r="S101" s="130">
        <v>3</v>
      </c>
      <c r="T101" s="130" t="s">
        <v>166</v>
      </c>
      <c r="U101" s="126"/>
      <c r="V101" s="130">
        <v>5</v>
      </c>
      <c r="W101" s="141"/>
    </row>
    <row r="102" spans="2:23" ht="37.5" x14ac:dyDescent="0.4">
      <c r="B102" s="4">
        <f t="shared" si="1"/>
        <v>90</v>
      </c>
      <c r="C102" s="125" t="s">
        <v>167</v>
      </c>
      <c r="D102" s="143" t="s">
        <v>307</v>
      </c>
      <c r="E102" s="137" t="s">
        <v>146</v>
      </c>
      <c r="F102" s="125" t="s">
        <v>221</v>
      </c>
      <c r="G102" s="97">
        <v>2</v>
      </c>
      <c r="H102" s="101">
        <v>8</v>
      </c>
      <c r="I102" s="138">
        <f ca="1">INDIRECT("補記シート!D30")</f>
        <v>0</v>
      </c>
      <c r="J102" s="139"/>
      <c r="K102" s="110" t="s">
        <v>169</v>
      </c>
      <c r="L102" s="103" t="s">
        <v>149</v>
      </c>
      <c r="M102" s="8" t="s">
        <v>170</v>
      </c>
      <c r="N102" s="111"/>
      <c r="O102" s="140">
        <v>7</v>
      </c>
      <c r="P102" s="130" t="s">
        <v>223</v>
      </c>
      <c r="Q102" s="130" t="s">
        <v>160</v>
      </c>
      <c r="R102" s="130" t="s">
        <v>223</v>
      </c>
      <c r="S102" s="130">
        <v>7</v>
      </c>
      <c r="T102" s="130" t="s">
        <v>171</v>
      </c>
      <c r="U102" s="126"/>
      <c r="V102" s="130">
        <v>5</v>
      </c>
      <c r="W102" s="141"/>
    </row>
    <row r="103" spans="2:23" ht="37.5" x14ac:dyDescent="0.4">
      <c r="B103" s="4">
        <f t="shared" si="1"/>
        <v>91</v>
      </c>
      <c r="C103" s="125" t="s">
        <v>308</v>
      </c>
      <c r="D103" s="143" t="s">
        <v>307</v>
      </c>
      <c r="E103" s="137" t="s">
        <v>146</v>
      </c>
      <c r="F103" s="125" t="s">
        <v>221</v>
      </c>
      <c r="G103" s="97">
        <v>2</v>
      </c>
      <c r="H103" s="101">
        <v>9</v>
      </c>
      <c r="I103" s="138" t="str">
        <f ca="1">IF(INDIRECT("間接口座管理機関に関する届出書!O31")="","",INDIRECT("間接口座管理機関に関する届出書!O31"))</f>
        <v/>
      </c>
      <c r="J103" s="139"/>
      <c r="K103" s="110" t="s">
        <v>228</v>
      </c>
      <c r="L103" s="8" t="s">
        <v>229</v>
      </c>
      <c r="M103" s="8" t="s">
        <v>206</v>
      </c>
      <c r="N103" s="111"/>
      <c r="O103" s="140">
        <v>2</v>
      </c>
      <c r="P103" s="130" t="s">
        <v>223</v>
      </c>
      <c r="Q103" s="130" t="s">
        <v>160</v>
      </c>
      <c r="R103" s="130" t="s">
        <v>223</v>
      </c>
      <c r="S103" s="130">
        <v>2</v>
      </c>
      <c r="T103" s="130" t="s">
        <v>162</v>
      </c>
      <c r="U103" s="126"/>
      <c r="V103" s="130">
        <v>5</v>
      </c>
      <c r="W103" s="141"/>
    </row>
    <row r="104" spans="2:23" ht="56.25" x14ac:dyDescent="0.4">
      <c r="B104" s="4">
        <f t="shared" si="1"/>
        <v>92</v>
      </c>
      <c r="C104" s="125" t="s">
        <v>230</v>
      </c>
      <c r="D104" s="143" t="s">
        <v>307</v>
      </c>
      <c r="E104" s="137" t="s">
        <v>146</v>
      </c>
      <c r="F104" s="125" t="s">
        <v>221</v>
      </c>
      <c r="G104" s="97">
        <v>2</v>
      </c>
      <c r="H104" s="101">
        <v>10</v>
      </c>
      <c r="I104" s="115">
        <f ca="1">INDIRECT("補記シート!D31")</f>
        <v>0</v>
      </c>
      <c r="J104" s="139"/>
      <c r="K104" s="110" t="s">
        <v>231</v>
      </c>
      <c r="L104" s="103" t="s">
        <v>149</v>
      </c>
      <c r="M104" s="117" t="s">
        <v>174</v>
      </c>
      <c r="N104" s="111"/>
      <c r="O104" s="140">
        <v>8</v>
      </c>
      <c r="P104" s="130" t="s">
        <v>223</v>
      </c>
      <c r="Q104" s="130" t="s">
        <v>160</v>
      </c>
      <c r="R104" s="130" t="s">
        <v>223</v>
      </c>
      <c r="S104" s="130">
        <v>8</v>
      </c>
      <c r="T104" s="130" t="s">
        <v>162</v>
      </c>
      <c r="U104" s="126"/>
      <c r="V104" s="130">
        <v>5</v>
      </c>
      <c r="W104" s="141"/>
    </row>
    <row r="105" spans="2:23" ht="150" x14ac:dyDescent="0.4">
      <c r="B105" s="4">
        <f t="shared" si="1"/>
        <v>93</v>
      </c>
      <c r="C105" s="125" t="s">
        <v>175</v>
      </c>
      <c r="D105" s="143" t="s">
        <v>307</v>
      </c>
      <c r="E105" s="137" t="s">
        <v>146</v>
      </c>
      <c r="F105" s="125" t="s">
        <v>221</v>
      </c>
      <c r="G105" s="97">
        <v>2</v>
      </c>
      <c r="H105" s="101">
        <v>11</v>
      </c>
      <c r="I105" s="115" t="str">
        <f ca="1">IF(AND(INDIRECT("間接口座管理機関に関する届出書!I26")="○",INDIRECT("間接口座管理機関に関する届出書!I24")="新規開設",INDIRECT("間接口座管理機関に関する届出書!O31")&lt;&gt;""),1,IF(AND(INDIRECT("間接口座管理機関に関する届出書!I26")="○",INDIRECT("間接口座管理機関に関する届出書!I24")="変更",INDIRECT("間接口座管理機関に関する届出書!O31")&lt;&gt;""),2,""))</f>
        <v/>
      </c>
      <c r="J105" s="139"/>
      <c r="K105" s="110" t="s">
        <v>228</v>
      </c>
      <c r="L105" s="8" t="s">
        <v>177</v>
      </c>
      <c r="M105" s="117" t="s">
        <v>701</v>
      </c>
      <c r="N105" s="111"/>
      <c r="O105" s="140">
        <v>1</v>
      </c>
      <c r="P105" s="130" t="s">
        <v>223</v>
      </c>
      <c r="Q105" s="130" t="s">
        <v>160</v>
      </c>
      <c r="R105" s="130" t="s">
        <v>223</v>
      </c>
      <c r="S105" s="130">
        <v>1</v>
      </c>
      <c r="T105" s="130" t="s">
        <v>162</v>
      </c>
      <c r="U105" s="126"/>
      <c r="V105" s="130">
        <v>5</v>
      </c>
      <c r="W105" s="141"/>
    </row>
    <row r="106" spans="2:23" x14ac:dyDescent="0.4">
      <c r="B106" s="4">
        <f t="shared" si="1"/>
        <v>94</v>
      </c>
      <c r="C106" s="125" t="s">
        <v>178</v>
      </c>
      <c r="D106" s="116" t="s">
        <v>145</v>
      </c>
      <c r="E106" s="108" t="s">
        <v>179</v>
      </c>
      <c r="F106" s="125" t="s">
        <v>221</v>
      </c>
      <c r="G106" s="97">
        <v>2</v>
      </c>
      <c r="H106" s="101">
        <v>12</v>
      </c>
      <c r="I106" s="142"/>
      <c r="J106" s="139"/>
      <c r="K106" s="110" t="s">
        <v>232</v>
      </c>
      <c r="L106" s="8" t="s">
        <v>149</v>
      </c>
      <c r="M106" s="8" t="s">
        <v>180</v>
      </c>
      <c r="N106" s="111"/>
      <c r="O106" s="140">
        <v>1</v>
      </c>
      <c r="P106" s="130" t="s">
        <v>223</v>
      </c>
      <c r="Q106" s="130" t="s">
        <v>181</v>
      </c>
      <c r="R106" s="130" t="s">
        <v>223</v>
      </c>
      <c r="S106" s="130">
        <v>1</v>
      </c>
      <c r="T106" s="130" t="s">
        <v>182</v>
      </c>
      <c r="U106" s="126"/>
      <c r="V106" s="130">
        <v>5</v>
      </c>
      <c r="W106" s="141"/>
    </row>
    <row r="107" spans="2:23" ht="75" x14ac:dyDescent="0.4">
      <c r="B107" s="4">
        <f t="shared" si="1"/>
        <v>95</v>
      </c>
      <c r="C107" s="125" t="s">
        <v>233</v>
      </c>
      <c r="D107" s="143" t="s">
        <v>307</v>
      </c>
      <c r="E107" s="108" t="s">
        <v>184</v>
      </c>
      <c r="F107" s="125" t="s">
        <v>221</v>
      </c>
      <c r="G107" s="97">
        <v>2</v>
      </c>
      <c r="H107" s="101">
        <v>13</v>
      </c>
      <c r="I107" s="144" t="str">
        <f ca="1">IF(I105=1,TEXT(DATE(INDIRECT("間接口座管理機関に関する届出書!I25"),INDIRECT("間接口座管理機関に関する届出書!O25"),INDIRECT("間接口座管理機関に関する届出書!U25")),"YYYYMMDD"),"")</f>
        <v/>
      </c>
      <c r="J107" s="139"/>
      <c r="K107" s="110" t="s">
        <v>228</v>
      </c>
      <c r="L107" s="8" t="s">
        <v>186</v>
      </c>
      <c r="M107" s="117" t="s">
        <v>187</v>
      </c>
      <c r="N107" s="111"/>
      <c r="O107" s="140">
        <v>8</v>
      </c>
      <c r="P107" s="130" t="s">
        <v>223</v>
      </c>
      <c r="Q107" s="130" t="s">
        <v>188</v>
      </c>
      <c r="R107" s="130" t="s">
        <v>223</v>
      </c>
      <c r="S107" s="130">
        <v>8</v>
      </c>
      <c r="T107" s="130" t="s">
        <v>162</v>
      </c>
      <c r="U107" s="145" t="s">
        <v>234</v>
      </c>
      <c r="V107" s="130">
        <v>5</v>
      </c>
      <c r="W107" s="141"/>
    </row>
    <row r="108" spans="2:23" x14ac:dyDescent="0.4">
      <c r="B108" s="4">
        <f t="shared" si="1"/>
        <v>96</v>
      </c>
      <c r="C108" s="125" t="s">
        <v>190</v>
      </c>
      <c r="D108" s="116" t="s">
        <v>145</v>
      </c>
      <c r="E108" s="108" t="s">
        <v>179</v>
      </c>
      <c r="F108" s="125" t="s">
        <v>221</v>
      </c>
      <c r="G108" s="97">
        <v>2</v>
      </c>
      <c r="H108" s="101">
        <v>14</v>
      </c>
      <c r="I108" s="142"/>
      <c r="J108" s="139"/>
      <c r="K108" s="110" t="s">
        <v>232</v>
      </c>
      <c r="L108" s="8" t="s">
        <v>149</v>
      </c>
      <c r="M108" s="8" t="s">
        <v>180</v>
      </c>
      <c r="N108" s="111"/>
      <c r="O108" s="140">
        <v>1</v>
      </c>
      <c r="P108" s="130" t="s">
        <v>223</v>
      </c>
      <c r="Q108" s="130" t="s">
        <v>181</v>
      </c>
      <c r="R108" s="130" t="s">
        <v>223</v>
      </c>
      <c r="S108" s="130">
        <v>1</v>
      </c>
      <c r="T108" s="130" t="s">
        <v>182</v>
      </c>
      <c r="U108" s="126"/>
      <c r="V108" s="130">
        <v>5</v>
      </c>
      <c r="W108" s="141"/>
    </row>
    <row r="109" spans="2:23" x14ac:dyDescent="0.4">
      <c r="B109" s="4">
        <f t="shared" si="1"/>
        <v>97</v>
      </c>
      <c r="C109" s="125" t="s">
        <v>191</v>
      </c>
      <c r="D109" s="143" t="s">
        <v>307</v>
      </c>
      <c r="E109" s="108" t="s">
        <v>184</v>
      </c>
      <c r="F109" s="125" t="s">
        <v>221</v>
      </c>
      <c r="G109" s="97">
        <v>2</v>
      </c>
      <c r="H109" s="101">
        <v>15</v>
      </c>
      <c r="I109" s="144">
        <v>29991231</v>
      </c>
      <c r="J109" s="139"/>
      <c r="K109" s="110" t="s">
        <v>232</v>
      </c>
      <c r="L109" s="8" t="s">
        <v>149</v>
      </c>
      <c r="M109" s="8" t="s">
        <v>235</v>
      </c>
      <c r="N109" s="111"/>
      <c r="O109" s="140">
        <v>8</v>
      </c>
      <c r="P109" s="130" t="s">
        <v>223</v>
      </c>
      <c r="Q109" s="130" t="s">
        <v>181</v>
      </c>
      <c r="R109" s="130" t="s">
        <v>223</v>
      </c>
      <c r="S109" s="130">
        <v>8</v>
      </c>
      <c r="T109" s="130" t="s">
        <v>162</v>
      </c>
      <c r="U109" s="126"/>
      <c r="V109" s="130">
        <v>5</v>
      </c>
      <c r="W109" s="141"/>
    </row>
    <row r="110" spans="2:23" x14ac:dyDescent="0.4">
      <c r="B110" s="4">
        <f t="shared" si="1"/>
        <v>98</v>
      </c>
      <c r="C110" s="125" t="s">
        <v>236</v>
      </c>
      <c r="D110" s="116" t="s">
        <v>145</v>
      </c>
      <c r="E110" s="108" t="s">
        <v>179</v>
      </c>
      <c r="F110" s="125" t="s">
        <v>221</v>
      </c>
      <c r="G110" s="97">
        <v>2</v>
      </c>
      <c r="H110" s="101">
        <v>16</v>
      </c>
      <c r="I110" s="142"/>
      <c r="J110" s="139"/>
      <c r="K110" s="110" t="s">
        <v>232</v>
      </c>
      <c r="L110" s="8" t="s">
        <v>149</v>
      </c>
      <c r="M110" s="8" t="s">
        <v>180</v>
      </c>
      <c r="N110" s="111"/>
      <c r="O110" s="140">
        <v>1</v>
      </c>
      <c r="P110" s="130" t="s">
        <v>223</v>
      </c>
      <c r="Q110" s="130" t="s">
        <v>181</v>
      </c>
      <c r="R110" s="130" t="s">
        <v>223</v>
      </c>
      <c r="S110" s="130">
        <v>1</v>
      </c>
      <c r="T110" s="130" t="s">
        <v>182</v>
      </c>
      <c r="U110" s="126"/>
      <c r="V110" s="130">
        <v>5</v>
      </c>
      <c r="W110" s="141"/>
    </row>
    <row r="111" spans="2:23" ht="37.5" x14ac:dyDescent="0.4">
      <c r="B111" s="4">
        <f t="shared" si="1"/>
        <v>99</v>
      </c>
      <c r="C111" s="125" t="s">
        <v>237</v>
      </c>
      <c r="D111" s="143" t="s">
        <v>225</v>
      </c>
      <c r="E111" s="108" t="s">
        <v>184</v>
      </c>
      <c r="F111" s="125" t="s">
        <v>221</v>
      </c>
      <c r="G111" s="97">
        <v>2</v>
      </c>
      <c r="H111" s="101">
        <v>17</v>
      </c>
      <c r="I111" s="138" t="str">
        <f ca="1">IF(INDIRECT("補記シート!D32")="","",INDIRECT("補記シート!D32"))</f>
        <v/>
      </c>
      <c r="J111" s="139"/>
      <c r="K111" s="110" t="s">
        <v>231</v>
      </c>
      <c r="L111" s="8" t="s">
        <v>149</v>
      </c>
      <c r="M111" s="8" t="s">
        <v>238</v>
      </c>
      <c r="N111" s="111"/>
      <c r="O111" s="140">
        <v>7</v>
      </c>
      <c r="P111" s="130" t="s">
        <v>223</v>
      </c>
      <c r="Q111" s="130" t="s">
        <v>188</v>
      </c>
      <c r="R111" s="130" t="s">
        <v>223</v>
      </c>
      <c r="S111" s="130">
        <v>7</v>
      </c>
      <c r="T111" s="130" t="s">
        <v>171</v>
      </c>
      <c r="U111" s="145" t="s">
        <v>234</v>
      </c>
      <c r="V111" s="130">
        <v>5</v>
      </c>
      <c r="W111" s="141"/>
    </row>
    <row r="112" spans="2:23" x14ac:dyDescent="0.4">
      <c r="B112" s="4">
        <f t="shared" si="1"/>
        <v>100</v>
      </c>
      <c r="C112" s="125" t="s">
        <v>239</v>
      </c>
      <c r="D112" s="116" t="s">
        <v>145</v>
      </c>
      <c r="E112" s="108" t="s">
        <v>179</v>
      </c>
      <c r="F112" s="125" t="s">
        <v>221</v>
      </c>
      <c r="G112" s="97">
        <v>2</v>
      </c>
      <c r="H112" s="101">
        <v>18</v>
      </c>
      <c r="I112" s="142"/>
      <c r="J112" s="139"/>
      <c r="K112" s="110" t="s">
        <v>232</v>
      </c>
      <c r="L112" s="8" t="s">
        <v>149</v>
      </c>
      <c r="M112" s="8" t="s">
        <v>180</v>
      </c>
      <c r="N112" s="111"/>
      <c r="O112" s="140">
        <v>1</v>
      </c>
      <c r="P112" s="130" t="s">
        <v>223</v>
      </c>
      <c r="Q112" s="130" t="s">
        <v>181</v>
      </c>
      <c r="R112" s="130" t="s">
        <v>223</v>
      </c>
      <c r="S112" s="130">
        <v>1</v>
      </c>
      <c r="T112" s="130" t="s">
        <v>182</v>
      </c>
      <c r="U112" s="126"/>
      <c r="V112" s="130">
        <v>5</v>
      </c>
      <c r="W112" s="141"/>
    </row>
    <row r="113" spans="2:23" ht="56.25" x14ac:dyDescent="0.4">
      <c r="B113" s="4">
        <f t="shared" si="1"/>
        <v>101</v>
      </c>
      <c r="C113" s="125" t="s">
        <v>240</v>
      </c>
      <c r="D113" s="143" t="s">
        <v>225</v>
      </c>
      <c r="E113" s="108" t="s">
        <v>184</v>
      </c>
      <c r="F113" s="125" t="s">
        <v>221</v>
      </c>
      <c r="G113" s="97">
        <v>2</v>
      </c>
      <c r="H113" s="101">
        <v>19</v>
      </c>
      <c r="I113" s="142" t="str">
        <f ca="1">IF(INDIRECT("補記シート!D33")="","",INDIRECT("補記シート!D33"))</f>
        <v/>
      </c>
      <c r="J113" s="139"/>
      <c r="K113" s="110" t="s">
        <v>231</v>
      </c>
      <c r="L113" s="8" t="s">
        <v>149</v>
      </c>
      <c r="M113" s="8" t="s">
        <v>241</v>
      </c>
      <c r="N113" s="111" t="s">
        <v>242</v>
      </c>
      <c r="O113" s="140">
        <v>2</v>
      </c>
      <c r="P113" s="130" t="s">
        <v>223</v>
      </c>
      <c r="Q113" s="130" t="s">
        <v>188</v>
      </c>
      <c r="R113" s="130" t="s">
        <v>223</v>
      </c>
      <c r="S113" s="130">
        <v>2</v>
      </c>
      <c r="T113" s="130" t="s">
        <v>166</v>
      </c>
      <c r="U113" s="145" t="s">
        <v>234</v>
      </c>
      <c r="V113" s="130">
        <v>5</v>
      </c>
      <c r="W113" s="141"/>
    </row>
    <row r="114" spans="2:23" x14ac:dyDescent="0.4">
      <c r="B114" s="4">
        <f t="shared" si="1"/>
        <v>102</v>
      </c>
      <c r="C114" s="125" t="s">
        <v>243</v>
      </c>
      <c r="D114" s="116" t="s">
        <v>145</v>
      </c>
      <c r="E114" s="108" t="s">
        <v>179</v>
      </c>
      <c r="F114" s="125" t="s">
        <v>221</v>
      </c>
      <c r="G114" s="97">
        <v>2</v>
      </c>
      <c r="H114" s="101">
        <v>20</v>
      </c>
      <c r="I114" s="142"/>
      <c r="J114" s="139"/>
      <c r="K114" s="110" t="s">
        <v>232</v>
      </c>
      <c r="L114" s="8" t="s">
        <v>149</v>
      </c>
      <c r="M114" s="8" t="s">
        <v>180</v>
      </c>
      <c r="N114" s="111"/>
      <c r="O114" s="140">
        <v>1</v>
      </c>
      <c r="P114" s="130" t="s">
        <v>223</v>
      </c>
      <c r="Q114" s="130" t="s">
        <v>181</v>
      </c>
      <c r="R114" s="130" t="s">
        <v>223</v>
      </c>
      <c r="S114" s="130">
        <v>1</v>
      </c>
      <c r="T114" s="130" t="s">
        <v>182</v>
      </c>
      <c r="U114" s="126"/>
      <c r="V114" s="130">
        <v>5</v>
      </c>
      <c r="W114" s="141"/>
    </row>
    <row r="115" spans="2:23" ht="56.25" x14ac:dyDescent="0.4">
      <c r="B115" s="4">
        <f t="shared" si="1"/>
        <v>103</v>
      </c>
      <c r="C115" s="125" t="s">
        <v>244</v>
      </c>
      <c r="D115" s="143" t="s">
        <v>225</v>
      </c>
      <c r="E115" s="108" t="s">
        <v>184</v>
      </c>
      <c r="F115" s="125" t="s">
        <v>221</v>
      </c>
      <c r="G115" s="97">
        <v>2</v>
      </c>
      <c r="H115" s="101">
        <v>21</v>
      </c>
      <c r="I115" s="138" t="str">
        <f ca="1">IF(INDIRECT("補記シート!D34")="","",INDIRECT("補記シート!D34"))</f>
        <v/>
      </c>
      <c r="J115" s="139"/>
      <c r="K115" s="110" t="s">
        <v>231</v>
      </c>
      <c r="L115" s="8" t="s">
        <v>149</v>
      </c>
      <c r="M115" s="117" t="s">
        <v>245</v>
      </c>
      <c r="N115" s="111"/>
      <c r="O115" s="140">
        <v>2</v>
      </c>
      <c r="P115" s="130" t="s">
        <v>223</v>
      </c>
      <c r="Q115" s="130" t="s">
        <v>188</v>
      </c>
      <c r="R115" s="130" t="s">
        <v>223</v>
      </c>
      <c r="S115" s="130">
        <v>2</v>
      </c>
      <c r="T115" s="130" t="s">
        <v>162</v>
      </c>
      <c r="U115" s="145" t="s">
        <v>234</v>
      </c>
      <c r="V115" s="130">
        <v>5</v>
      </c>
      <c r="W115" s="141"/>
    </row>
    <row r="116" spans="2:23" x14ac:dyDescent="0.4">
      <c r="B116" s="4">
        <f t="shared" si="1"/>
        <v>104</v>
      </c>
      <c r="C116" s="125" t="s">
        <v>246</v>
      </c>
      <c r="D116" s="116" t="s">
        <v>145</v>
      </c>
      <c r="E116" s="108" t="s">
        <v>179</v>
      </c>
      <c r="F116" s="125" t="s">
        <v>221</v>
      </c>
      <c r="G116" s="97">
        <v>2</v>
      </c>
      <c r="H116" s="101">
        <v>22</v>
      </c>
      <c r="I116" s="142"/>
      <c r="J116" s="139"/>
      <c r="K116" s="110" t="s">
        <v>232</v>
      </c>
      <c r="L116" s="8" t="s">
        <v>149</v>
      </c>
      <c r="M116" s="8" t="s">
        <v>180</v>
      </c>
      <c r="N116" s="111"/>
      <c r="O116" s="140">
        <v>1</v>
      </c>
      <c r="P116" s="130" t="s">
        <v>223</v>
      </c>
      <c r="Q116" s="130" t="s">
        <v>181</v>
      </c>
      <c r="R116" s="130" t="s">
        <v>223</v>
      </c>
      <c r="S116" s="130">
        <v>1</v>
      </c>
      <c r="T116" s="130" t="s">
        <v>182</v>
      </c>
      <c r="U116" s="126"/>
      <c r="V116" s="130">
        <v>5</v>
      </c>
      <c r="W116" s="141"/>
    </row>
    <row r="117" spans="2:23" ht="37.5" x14ac:dyDescent="0.4">
      <c r="B117" s="4">
        <f t="shared" si="1"/>
        <v>105</v>
      </c>
      <c r="C117" s="125" t="s">
        <v>247</v>
      </c>
      <c r="D117" s="143" t="s">
        <v>225</v>
      </c>
      <c r="E117" s="108" t="s">
        <v>184</v>
      </c>
      <c r="F117" s="125" t="s">
        <v>221</v>
      </c>
      <c r="G117" s="97">
        <v>2</v>
      </c>
      <c r="H117" s="101">
        <v>23</v>
      </c>
      <c r="I117" s="138" t="str">
        <f ca="1">IF(INDIRECT("間接口座管理機関に関する届出書!I114")="","",INDIRECT("間接口座管理機関に関する届出書!I114"))</f>
        <v/>
      </c>
      <c r="J117" s="139"/>
      <c r="K117" s="110" t="s">
        <v>228</v>
      </c>
      <c r="L117" s="117" t="s">
        <v>248</v>
      </c>
      <c r="M117" s="8" t="s">
        <v>206</v>
      </c>
      <c r="N117" s="111"/>
      <c r="O117" s="140">
        <v>4</v>
      </c>
      <c r="P117" s="130" t="s">
        <v>223</v>
      </c>
      <c r="Q117" s="130" t="s">
        <v>181</v>
      </c>
      <c r="R117" s="130" t="s">
        <v>223</v>
      </c>
      <c r="S117" s="130">
        <v>4</v>
      </c>
      <c r="T117" s="130" t="s">
        <v>162</v>
      </c>
      <c r="U117" s="126"/>
      <c r="V117" s="130">
        <v>5</v>
      </c>
      <c r="W117" s="141"/>
    </row>
    <row r="118" spans="2:23" x14ac:dyDescent="0.4">
      <c r="B118" s="4">
        <f t="shared" si="1"/>
        <v>106</v>
      </c>
      <c r="C118" s="125" t="s">
        <v>249</v>
      </c>
      <c r="D118" s="116" t="s">
        <v>145</v>
      </c>
      <c r="E118" s="108" t="s">
        <v>179</v>
      </c>
      <c r="F118" s="125" t="s">
        <v>221</v>
      </c>
      <c r="G118" s="97">
        <v>2</v>
      </c>
      <c r="H118" s="101">
        <v>24</v>
      </c>
      <c r="I118" s="142"/>
      <c r="J118" s="139"/>
      <c r="K118" s="110" t="s">
        <v>232</v>
      </c>
      <c r="L118" s="8" t="s">
        <v>149</v>
      </c>
      <c r="M118" s="8" t="s">
        <v>180</v>
      </c>
      <c r="N118" s="111"/>
      <c r="O118" s="140">
        <v>1</v>
      </c>
      <c r="P118" s="130" t="s">
        <v>223</v>
      </c>
      <c r="Q118" s="130" t="s">
        <v>181</v>
      </c>
      <c r="R118" s="130" t="s">
        <v>223</v>
      </c>
      <c r="S118" s="130">
        <v>1</v>
      </c>
      <c r="T118" s="130" t="s">
        <v>182</v>
      </c>
      <c r="U118" s="126"/>
      <c r="V118" s="130">
        <v>5</v>
      </c>
      <c r="W118" s="141"/>
    </row>
    <row r="119" spans="2:23" ht="37.5" x14ac:dyDescent="0.4">
      <c r="B119" s="4">
        <f t="shared" si="1"/>
        <v>107</v>
      </c>
      <c r="C119" s="125" t="s">
        <v>309</v>
      </c>
      <c r="D119" s="143" t="s">
        <v>225</v>
      </c>
      <c r="E119" s="108" t="s">
        <v>184</v>
      </c>
      <c r="F119" s="125" t="s">
        <v>221</v>
      </c>
      <c r="G119" s="97">
        <v>2</v>
      </c>
      <c r="H119" s="101">
        <v>25</v>
      </c>
      <c r="I119" s="138" t="str">
        <f ca="1">IF(INDIRECT("間接口座管理機関に関する届出書!U114")="","",INDIRECT("間接口座管理機関に関する届出書!U114"))</f>
        <v/>
      </c>
      <c r="J119" s="139"/>
      <c r="K119" s="110" t="s">
        <v>228</v>
      </c>
      <c r="L119" s="117" t="s">
        <v>252</v>
      </c>
      <c r="M119" s="8" t="s">
        <v>206</v>
      </c>
      <c r="N119" s="111"/>
      <c r="O119" s="140">
        <v>3</v>
      </c>
      <c r="P119" s="130" t="s">
        <v>223</v>
      </c>
      <c r="Q119" s="130" t="s">
        <v>181</v>
      </c>
      <c r="R119" s="130" t="s">
        <v>223</v>
      </c>
      <c r="S119" s="130">
        <v>3</v>
      </c>
      <c r="T119" s="130" t="s">
        <v>171</v>
      </c>
      <c r="U119" s="126"/>
      <c r="V119" s="130">
        <v>5</v>
      </c>
      <c r="W119" s="141"/>
    </row>
    <row r="120" spans="2:23" x14ac:dyDescent="0.4">
      <c r="B120" s="4">
        <f t="shared" si="1"/>
        <v>108</v>
      </c>
      <c r="C120" s="125" t="s">
        <v>253</v>
      </c>
      <c r="D120" s="116" t="s">
        <v>145</v>
      </c>
      <c r="E120" s="108" t="s">
        <v>179</v>
      </c>
      <c r="F120" s="125" t="s">
        <v>221</v>
      </c>
      <c r="G120" s="97">
        <v>2</v>
      </c>
      <c r="H120" s="101">
        <v>26</v>
      </c>
      <c r="I120" s="142"/>
      <c r="J120" s="139"/>
      <c r="K120" s="110" t="s">
        <v>232</v>
      </c>
      <c r="L120" s="8" t="s">
        <v>149</v>
      </c>
      <c r="M120" s="8" t="s">
        <v>180</v>
      </c>
      <c r="N120" s="111"/>
      <c r="O120" s="140">
        <v>1</v>
      </c>
      <c r="P120" s="130" t="s">
        <v>223</v>
      </c>
      <c r="Q120" s="130" t="s">
        <v>181</v>
      </c>
      <c r="R120" s="130" t="s">
        <v>223</v>
      </c>
      <c r="S120" s="130">
        <v>1</v>
      </c>
      <c r="T120" s="130" t="s">
        <v>182</v>
      </c>
      <c r="U120" s="126"/>
      <c r="V120" s="130">
        <v>5</v>
      </c>
      <c r="W120" s="141"/>
    </row>
    <row r="121" spans="2:23" ht="93.75" x14ac:dyDescent="0.4">
      <c r="B121" s="4">
        <f t="shared" si="1"/>
        <v>109</v>
      </c>
      <c r="C121" s="125" t="s">
        <v>254</v>
      </c>
      <c r="D121" s="143" t="s">
        <v>225</v>
      </c>
      <c r="E121" s="108" t="s">
        <v>184</v>
      </c>
      <c r="F121" s="125" t="s">
        <v>221</v>
      </c>
      <c r="G121" s="97">
        <v>2</v>
      </c>
      <c r="H121" s="101">
        <v>27</v>
      </c>
      <c r="I121" s="138" t="str">
        <f ca="1">IF(INDIRECT("間接口座管理機関に関する届出書!N116")="","",IF(INDIRECT("間接口座管理機関に関する届出書!N116")="普通",1,IF(INDIRECT("間接口座管理機関に関する届出書!N116")="当座",2,IF(INDIRECT("間接口座管理機関に関する届出書!N116")="その他",9,"想定外のエラー"))))</f>
        <v/>
      </c>
      <c r="J121" s="139"/>
      <c r="K121" s="108" t="s">
        <v>228</v>
      </c>
      <c r="L121" s="8" t="s">
        <v>255</v>
      </c>
      <c r="M121" s="8" t="s">
        <v>256</v>
      </c>
      <c r="N121" s="111" t="s">
        <v>257</v>
      </c>
      <c r="O121" s="140">
        <v>1</v>
      </c>
      <c r="P121" s="130" t="s">
        <v>223</v>
      </c>
      <c r="Q121" s="130" t="s">
        <v>181</v>
      </c>
      <c r="R121" s="130" t="s">
        <v>223</v>
      </c>
      <c r="S121" s="130">
        <v>1</v>
      </c>
      <c r="T121" s="130" t="s">
        <v>162</v>
      </c>
      <c r="U121" s="126"/>
      <c r="V121" s="130">
        <v>5</v>
      </c>
      <c r="W121" s="141"/>
    </row>
    <row r="122" spans="2:23" x14ac:dyDescent="0.4">
      <c r="B122" s="4">
        <f t="shared" si="1"/>
        <v>110</v>
      </c>
      <c r="C122" s="125" t="s">
        <v>258</v>
      </c>
      <c r="D122" s="116" t="s">
        <v>145</v>
      </c>
      <c r="E122" s="108" t="s">
        <v>179</v>
      </c>
      <c r="F122" s="125" t="s">
        <v>221</v>
      </c>
      <c r="G122" s="97">
        <v>2</v>
      </c>
      <c r="H122" s="101">
        <v>28</v>
      </c>
      <c r="I122" s="142"/>
      <c r="J122" s="139"/>
      <c r="K122" s="110" t="s">
        <v>232</v>
      </c>
      <c r="L122" s="8" t="s">
        <v>149</v>
      </c>
      <c r="M122" s="8" t="s">
        <v>180</v>
      </c>
      <c r="N122" s="111"/>
      <c r="O122" s="140">
        <v>1</v>
      </c>
      <c r="P122" s="130" t="s">
        <v>223</v>
      </c>
      <c r="Q122" s="130" t="s">
        <v>181</v>
      </c>
      <c r="R122" s="130" t="s">
        <v>223</v>
      </c>
      <c r="S122" s="130">
        <v>1</v>
      </c>
      <c r="T122" s="130" t="s">
        <v>182</v>
      </c>
      <c r="U122" s="126"/>
      <c r="V122" s="130">
        <v>5</v>
      </c>
      <c r="W122" s="141"/>
    </row>
    <row r="123" spans="2:23" ht="37.5" x14ac:dyDescent="0.4">
      <c r="B123" s="4">
        <f t="shared" si="1"/>
        <v>111</v>
      </c>
      <c r="C123" s="125" t="s">
        <v>259</v>
      </c>
      <c r="D123" s="143" t="s">
        <v>225</v>
      </c>
      <c r="E123" s="108" t="s">
        <v>184</v>
      </c>
      <c r="F123" s="125" t="s">
        <v>221</v>
      </c>
      <c r="G123" s="97">
        <v>2</v>
      </c>
      <c r="H123" s="101">
        <v>29</v>
      </c>
      <c r="I123" s="138" t="str">
        <f ca="1">IF(INDIRECT("間接口座管理機関に関する届出書!R116")="","",INDIRECT("間接口座管理機関に関する届出書!R116"))</f>
        <v/>
      </c>
      <c r="J123" s="139"/>
      <c r="K123" s="110" t="s">
        <v>228</v>
      </c>
      <c r="L123" s="117" t="s">
        <v>260</v>
      </c>
      <c r="M123" s="8" t="s">
        <v>206</v>
      </c>
      <c r="N123" s="111"/>
      <c r="O123" s="140">
        <v>7</v>
      </c>
      <c r="P123" s="130" t="s">
        <v>223</v>
      </c>
      <c r="Q123" s="130" t="s">
        <v>181</v>
      </c>
      <c r="R123" s="130" t="s">
        <v>223</v>
      </c>
      <c r="S123" s="130">
        <v>7</v>
      </c>
      <c r="T123" s="130" t="s">
        <v>162</v>
      </c>
      <c r="U123" s="126"/>
      <c r="V123" s="130">
        <v>5</v>
      </c>
      <c r="W123" s="141"/>
    </row>
    <row r="124" spans="2:23" x14ac:dyDescent="0.4">
      <c r="B124" s="4">
        <f t="shared" si="1"/>
        <v>112</v>
      </c>
      <c r="C124" s="125" t="s">
        <v>261</v>
      </c>
      <c r="D124" s="116" t="s">
        <v>145</v>
      </c>
      <c r="E124" s="108" t="s">
        <v>179</v>
      </c>
      <c r="F124" s="125" t="s">
        <v>221</v>
      </c>
      <c r="G124" s="97">
        <v>2</v>
      </c>
      <c r="H124" s="101">
        <v>30</v>
      </c>
      <c r="I124" s="142"/>
      <c r="J124" s="139"/>
      <c r="K124" s="110" t="s">
        <v>232</v>
      </c>
      <c r="L124" s="8" t="s">
        <v>149</v>
      </c>
      <c r="M124" s="8" t="s">
        <v>180</v>
      </c>
      <c r="N124" s="111"/>
      <c r="O124" s="140">
        <v>1</v>
      </c>
      <c r="P124" s="130" t="s">
        <v>223</v>
      </c>
      <c r="Q124" s="130" t="s">
        <v>181</v>
      </c>
      <c r="R124" s="130" t="s">
        <v>223</v>
      </c>
      <c r="S124" s="130">
        <v>1</v>
      </c>
      <c r="T124" s="130" t="s">
        <v>182</v>
      </c>
      <c r="U124" s="126"/>
      <c r="V124" s="130">
        <v>5</v>
      </c>
      <c r="W124" s="141"/>
    </row>
    <row r="125" spans="2:23" ht="56.25" x14ac:dyDescent="0.4">
      <c r="B125" s="4">
        <f t="shared" si="1"/>
        <v>113</v>
      </c>
      <c r="C125" s="125" t="s">
        <v>310</v>
      </c>
      <c r="D125" s="143" t="s">
        <v>251</v>
      </c>
      <c r="E125" s="108" t="s">
        <v>184</v>
      </c>
      <c r="F125" s="125" t="s">
        <v>221</v>
      </c>
      <c r="G125" s="97">
        <v>2</v>
      </c>
      <c r="H125" s="101">
        <v>31</v>
      </c>
      <c r="I125" s="138" t="str">
        <f ca="1">IF(INDIRECT("間接口座管理機関に関する届出書!I118")="","",DBCS(INDIRECT("間接口座管理機関に関する届出書!I30"))&amp;"　"&amp;INDIRECT("間接口座管理機関に関する届出書!I118"))</f>
        <v/>
      </c>
      <c r="J125" s="139"/>
      <c r="K125" s="110" t="s">
        <v>228</v>
      </c>
      <c r="L125" s="118" t="s">
        <v>201</v>
      </c>
      <c r="M125" s="8" t="s">
        <v>206</v>
      </c>
      <c r="N125" s="111"/>
      <c r="O125" s="140" t="s">
        <v>263</v>
      </c>
      <c r="P125" s="130" t="s">
        <v>223</v>
      </c>
      <c r="Q125" s="130" t="s">
        <v>181</v>
      </c>
      <c r="R125" s="130" t="s">
        <v>223</v>
      </c>
      <c r="S125" s="130">
        <v>120</v>
      </c>
      <c r="T125" s="130" t="s">
        <v>203</v>
      </c>
      <c r="U125" s="126"/>
      <c r="V125" s="130">
        <v>5</v>
      </c>
      <c r="W125" s="141"/>
    </row>
    <row r="126" spans="2:23" x14ac:dyDescent="0.4">
      <c r="B126" s="4">
        <f t="shared" si="1"/>
        <v>114</v>
      </c>
      <c r="C126" s="125" t="s">
        <v>264</v>
      </c>
      <c r="D126" s="116" t="s">
        <v>145</v>
      </c>
      <c r="E126" s="108" t="s">
        <v>179</v>
      </c>
      <c r="F126" s="125" t="s">
        <v>221</v>
      </c>
      <c r="G126" s="97">
        <v>2</v>
      </c>
      <c r="H126" s="101">
        <v>32</v>
      </c>
      <c r="I126" s="142"/>
      <c r="J126" s="139"/>
      <c r="K126" s="110" t="s">
        <v>232</v>
      </c>
      <c r="L126" s="8" t="s">
        <v>149</v>
      </c>
      <c r="M126" s="8" t="s">
        <v>180</v>
      </c>
      <c r="N126" s="111"/>
      <c r="O126" s="140">
        <v>1</v>
      </c>
      <c r="P126" s="130" t="s">
        <v>223</v>
      </c>
      <c r="Q126" s="130" t="s">
        <v>181</v>
      </c>
      <c r="R126" s="130" t="s">
        <v>223</v>
      </c>
      <c r="S126" s="130">
        <v>1</v>
      </c>
      <c r="T126" s="130" t="s">
        <v>182</v>
      </c>
      <c r="U126" s="126"/>
      <c r="V126" s="130">
        <v>5</v>
      </c>
      <c r="W126" s="141"/>
    </row>
    <row r="127" spans="2:23" ht="93.75" x14ac:dyDescent="0.4">
      <c r="B127" s="4">
        <f t="shared" si="1"/>
        <v>115</v>
      </c>
      <c r="C127" s="125" t="s">
        <v>311</v>
      </c>
      <c r="D127" s="143" t="s">
        <v>251</v>
      </c>
      <c r="E127" s="108" t="s">
        <v>184</v>
      </c>
      <c r="F127" s="125" t="s">
        <v>221</v>
      </c>
      <c r="G127" s="97">
        <v>2</v>
      </c>
      <c r="H127" s="101">
        <v>33</v>
      </c>
      <c r="I127" s="138" t="str">
        <f ca="1">SUBSTITUTE(SUBSTITUTE(IF(INDIRECT("間接口座管理機関に関する届出書!l117")="","",INDIRECT("間接口座管理機関に関する届出書!l117")),"ｰ","-"),"･",".")</f>
        <v/>
      </c>
      <c r="J127" s="139"/>
      <c r="K127" s="110" t="s">
        <v>228</v>
      </c>
      <c r="L127" s="8" t="s">
        <v>266</v>
      </c>
      <c r="M127" s="8" t="s">
        <v>206</v>
      </c>
      <c r="N127" s="111" t="s">
        <v>745</v>
      </c>
      <c r="O127" s="140">
        <v>30</v>
      </c>
      <c r="P127" s="130" t="s">
        <v>223</v>
      </c>
      <c r="Q127" s="130" t="s">
        <v>181</v>
      </c>
      <c r="R127" s="130" t="s">
        <v>223</v>
      </c>
      <c r="S127" s="130">
        <v>38</v>
      </c>
      <c r="T127" s="130" t="s">
        <v>184</v>
      </c>
      <c r="U127" s="126"/>
      <c r="V127" s="130">
        <v>5</v>
      </c>
      <c r="W127" s="141"/>
    </row>
    <row r="128" spans="2:23" x14ac:dyDescent="0.4">
      <c r="B128" s="4">
        <f t="shared" si="1"/>
        <v>116</v>
      </c>
      <c r="C128" s="125" t="s">
        <v>267</v>
      </c>
      <c r="D128" s="116" t="s">
        <v>145</v>
      </c>
      <c r="E128" s="108" t="s">
        <v>179</v>
      </c>
      <c r="F128" s="125" t="s">
        <v>221</v>
      </c>
      <c r="G128" s="97">
        <v>2</v>
      </c>
      <c r="H128" s="101">
        <v>34</v>
      </c>
      <c r="I128" s="142"/>
      <c r="J128" s="139"/>
      <c r="K128" s="110" t="s">
        <v>232</v>
      </c>
      <c r="L128" s="8" t="s">
        <v>149</v>
      </c>
      <c r="M128" s="8" t="s">
        <v>180</v>
      </c>
      <c r="N128" s="111"/>
      <c r="O128" s="140">
        <v>1</v>
      </c>
      <c r="P128" s="130" t="s">
        <v>223</v>
      </c>
      <c r="Q128" s="130" t="s">
        <v>181</v>
      </c>
      <c r="R128" s="130" t="s">
        <v>223</v>
      </c>
      <c r="S128" s="130">
        <v>1</v>
      </c>
      <c r="T128" s="130" t="s">
        <v>182</v>
      </c>
      <c r="U128" s="126"/>
      <c r="V128" s="130">
        <v>5</v>
      </c>
      <c r="W128" s="141"/>
    </row>
    <row r="129" spans="2:23" ht="56.25" x14ac:dyDescent="0.4">
      <c r="B129" s="4">
        <f t="shared" si="1"/>
        <v>117</v>
      </c>
      <c r="C129" s="125" t="s">
        <v>268</v>
      </c>
      <c r="D129" s="143" t="s">
        <v>251</v>
      </c>
      <c r="E129" s="108" t="s">
        <v>184</v>
      </c>
      <c r="F129" s="125" t="s">
        <v>221</v>
      </c>
      <c r="G129" s="97">
        <v>2</v>
      </c>
      <c r="H129" s="101">
        <v>35</v>
      </c>
      <c r="I129" s="138" t="str">
        <f ca="1">IF(INDIRECT("間接口座管理機関に関する届出書!I116")="自己名義",1,IF(INDIRECT("間接口座管理機関に関する届出書!I116")="再委託先名義",2,""))</f>
        <v/>
      </c>
      <c r="J129" s="139"/>
      <c r="K129" s="110" t="s">
        <v>228</v>
      </c>
      <c r="L129" s="8" t="s">
        <v>269</v>
      </c>
      <c r="M129" s="8" t="s">
        <v>270</v>
      </c>
      <c r="N129" s="111" t="s">
        <v>271</v>
      </c>
      <c r="O129" s="140">
        <v>1</v>
      </c>
      <c r="P129" s="130" t="s">
        <v>223</v>
      </c>
      <c r="Q129" s="130" t="s">
        <v>181</v>
      </c>
      <c r="R129" s="130" t="s">
        <v>223</v>
      </c>
      <c r="S129" s="130">
        <v>1</v>
      </c>
      <c r="T129" s="130" t="s">
        <v>162</v>
      </c>
      <c r="U129" s="126"/>
      <c r="V129" s="130">
        <v>5</v>
      </c>
      <c r="W129" s="141"/>
    </row>
    <row r="130" spans="2:23" ht="56.25" x14ac:dyDescent="0.4">
      <c r="B130" s="4">
        <f t="shared" si="1"/>
        <v>118</v>
      </c>
      <c r="C130" s="125" t="s">
        <v>312</v>
      </c>
      <c r="D130" s="99" t="s">
        <v>145</v>
      </c>
      <c r="E130" s="137" t="s">
        <v>203</v>
      </c>
      <c r="F130" s="125" t="s">
        <v>221</v>
      </c>
      <c r="G130" s="97">
        <v>2</v>
      </c>
      <c r="H130" s="101">
        <v>36</v>
      </c>
      <c r="I130" s="138" t="str">
        <f ca="1">IF(INDIRECT("間接口座管理機関に関する届出書!I119")="","",INDIRECT("間接口座管理機関に関する届出書!I119"))</f>
        <v/>
      </c>
      <c r="J130" s="139"/>
      <c r="K130" s="110" t="s">
        <v>228</v>
      </c>
      <c r="L130" s="118" t="s">
        <v>201</v>
      </c>
      <c r="M130" s="8" t="s">
        <v>206</v>
      </c>
      <c r="N130" s="111"/>
      <c r="O130" s="140">
        <v>100</v>
      </c>
      <c r="P130" s="130" t="s">
        <v>223</v>
      </c>
      <c r="Q130" s="130" t="s">
        <v>8</v>
      </c>
      <c r="R130" s="125"/>
      <c r="S130" s="125"/>
      <c r="T130" s="125"/>
      <c r="U130" s="126"/>
      <c r="V130" s="130">
        <v>5</v>
      </c>
      <c r="W130" s="141"/>
    </row>
    <row r="131" spans="2:23" ht="56.25" x14ac:dyDescent="0.4">
      <c r="B131" s="4">
        <f t="shared" si="1"/>
        <v>119</v>
      </c>
      <c r="C131" s="125" t="s">
        <v>313</v>
      </c>
      <c r="D131" s="99" t="s">
        <v>145</v>
      </c>
      <c r="E131" s="137" t="s">
        <v>203</v>
      </c>
      <c r="F131" s="125" t="s">
        <v>221</v>
      </c>
      <c r="G131" s="97">
        <v>2</v>
      </c>
      <c r="H131" s="101">
        <v>37</v>
      </c>
      <c r="I131" s="138" t="str">
        <f ca="1">IF(INDIRECT("間接口座管理機関に関する届出書!I120")="","",INDIRECT("間接口座管理機関に関する届出書!I120"))</f>
        <v/>
      </c>
      <c r="J131" s="139"/>
      <c r="K131" s="110" t="s">
        <v>228</v>
      </c>
      <c r="L131" s="118" t="s">
        <v>201</v>
      </c>
      <c r="M131" s="8" t="s">
        <v>206</v>
      </c>
      <c r="N131" s="111"/>
      <c r="O131" s="140">
        <v>200</v>
      </c>
      <c r="P131" s="130" t="s">
        <v>223</v>
      </c>
      <c r="Q131" s="130" t="s">
        <v>8</v>
      </c>
      <c r="R131" s="125"/>
      <c r="S131" s="125"/>
      <c r="T131" s="125"/>
      <c r="U131" s="126"/>
      <c r="V131" s="130">
        <v>5</v>
      </c>
      <c r="W131" s="141"/>
    </row>
    <row r="132" spans="2:23" ht="75" x14ac:dyDescent="0.4">
      <c r="B132" s="4">
        <f t="shared" si="1"/>
        <v>120</v>
      </c>
      <c r="C132" s="125" t="s">
        <v>314</v>
      </c>
      <c r="D132" s="99" t="s">
        <v>145</v>
      </c>
      <c r="E132" s="137" t="s">
        <v>203</v>
      </c>
      <c r="F132" s="125" t="s">
        <v>221</v>
      </c>
      <c r="G132" s="97">
        <v>2</v>
      </c>
      <c r="H132" s="101">
        <v>38</v>
      </c>
      <c r="I132" s="138" t="str">
        <f ca="1">IF(INDIRECT("間接口座管理機関に関する届出書!I121")="","",INDIRECT("間接口座管理機関に関する届出書!I121"))</f>
        <v/>
      </c>
      <c r="J132" s="139"/>
      <c r="K132" s="110" t="s">
        <v>228</v>
      </c>
      <c r="L132" s="118" t="s">
        <v>275</v>
      </c>
      <c r="M132" s="8" t="s">
        <v>206</v>
      </c>
      <c r="N132" s="111"/>
      <c r="O132" s="140">
        <v>8</v>
      </c>
      <c r="P132" s="130" t="s">
        <v>223</v>
      </c>
      <c r="Q132" s="130" t="s">
        <v>8</v>
      </c>
      <c r="R132" s="125"/>
      <c r="S132" s="125"/>
      <c r="T132" s="125"/>
      <c r="U132" s="126"/>
      <c r="V132" s="130">
        <v>5</v>
      </c>
      <c r="W132" s="141"/>
    </row>
    <row r="133" spans="2:23" ht="56.25" x14ac:dyDescent="0.4">
      <c r="B133" s="4">
        <f t="shared" si="1"/>
        <v>121</v>
      </c>
      <c r="C133" s="125" t="s">
        <v>198</v>
      </c>
      <c r="D133" s="99" t="s">
        <v>145</v>
      </c>
      <c r="E133" s="137" t="s">
        <v>315</v>
      </c>
      <c r="F133" s="125" t="s">
        <v>221</v>
      </c>
      <c r="G133" s="97">
        <v>2</v>
      </c>
      <c r="H133" s="101">
        <v>39</v>
      </c>
      <c r="I133" s="142"/>
      <c r="J133" s="139"/>
      <c r="K133" s="110" t="s">
        <v>200</v>
      </c>
      <c r="L133" s="118" t="s">
        <v>201</v>
      </c>
      <c r="M133" s="6" t="s">
        <v>278</v>
      </c>
      <c r="N133" s="111" t="s">
        <v>279</v>
      </c>
      <c r="O133" s="140" t="s">
        <v>280</v>
      </c>
      <c r="P133" s="130" t="s">
        <v>281</v>
      </c>
      <c r="Q133" s="130" t="s">
        <v>8</v>
      </c>
      <c r="R133" s="125"/>
      <c r="S133" s="125"/>
      <c r="T133" s="125"/>
      <c r="U133" s="126"/>
      <c r="V133" s="130">
        <v>5</v>
      </c>
      <c r="W133" s="141"/>
    </row>
    <row r="134" spans="2:23" ht="37.5" x14ac:dyDescent="0.4">
      <c r="B134" s="4">
        <f t="shared" si="1"/>
        <v>122</v>
      </c>
      <c r="C134" s="125" t="s">
        <v>715</v>
      </c>
      <c r="D134" s="99" t="s">
        <v>145</v>
      </c>
      <c r="E134" s="137" t="s">
        <v>203</v>
      </c>
      <c r="F134" s="125" t="s">
        <v>221</v>
      </c>
      <c r="G134" s="97">
        <v>2</v>
      </c>
      <c r="H134" s="101">
        <v>40</v>
      </c>
      <c r="I134" s="138" t="str">
        <f ca="1">IF(INDIRECT("間接口座管理機関に関する届出書!I30")="","",INDIRECT("間接口座管理機関に関する届出書!I30"))</f>
        <v/>
      </c>
      <c r="J134" s="139"/>
      <c r="K134" s="112" t="s">
        <v>228</v>
      </c>
      <c r="L134" s="117" t="s">
        <v>205</v>
      </c>
      <c r="M134" s="8" t="s">
        <v>206</v>
      </c>
      <c r="N134" s="111"/>
      <c r="O134" s="140">
        <v>5</v>
      </c>
      <c r="P134" s="130" t="s">
        <v>281</v>
      </c>
      <c r="Q134" s="130" t="s">
        <v>8</v>
      </c>
      <c r="R134" s="125"/>
      <c r="S134" s="125"/>
      <c r="T134" s="125"/>
      <c r="U134" s="126"/>
      <c r="V134" s="130">
        <v>5</v>
      </c>
      <c r="W134" s="141"/>
    </row>
    <row r="135" spans="2:23" ht="112.5" x14ac:dyDescent="0.4">
      <c r="B135" s="4">
        <f t="shared" si="1"/>
        <v>123</v>
      </c>
      <c r="C135" s="125" t="s">
        <v>282</v>
      </c>
      <c r="D135" s="99" t="s">
        <v>145</v>
      </c>
      <c r="E135" s="137" t="s">
        <v>203</v>
      </c>
      <c r="F135" s="125" t="s">
        <v>221</v>
      </c>
      <c r="G135" s="97">
        <v>2</v>
      </c>
      <c r="H135" s="101">
        <v>41</v>
      </c>
      <c r="I135" s="142"/>
      <c r="J135" s="139"/>
      <c r="K135" s="110" t="s">
        <v>200</v>
      </c>
      <c r="L135" s="118" t="s">
        <v>201</v>
      </c>
      <c r="M135" s="6" t="s">
        <v>278</v>
      </c>
      <c r="N135" s="8" t="s">
        <v>284</v>
      </c>
      <c r="O135" s="140" t="s">
        <v>280</v>
      </c>
      <c r="P135" s="130" t="s">
        <v>281</v>
      </c>
      <c r="Q135" s="130" t="s">
        <v>8</v>
      </c>
      <c r="R135" s="125"/>
      <c r="S135" s="125"/>
      <c r="T135" s="125"/>
      <c r="U135" s="126"/>
      <c r="V135" s="130">
        <v>5</v>
      </c>
      <c r="W135" s="141"/>
    </row>
    <row r="136" spans="2:23" ht="37.5" x14ac:dyDescent="0.4">
      <c r="B136" s="4">
        <f t="shared" si="1"/>
        <v>124</v>
      </c>
      <c r="C136" s="125" t="s">
        <v>702</v>
      </c>
      <c r="D136" s="99" t="s">
        <v>145</v>
      </c>
      <c r="E136" s="137" t="s">
        <v>203</v>
      </c>
      <c r="F136" s="125" t="s">
        <v>221</v>
      </c>
      <c r="G136" s="97">
        <v>2</v>
      </c>
      <c r="H136" s="101">
        <v>42</v>
      </c>
      <c r="I136" s="138" t="str">
        <f ca="1">IF(INDIRECT("間接口座管理機関に関する届出書!R38")="","",INDIRECT("間接口座管理機関に関する届出書!R38"))</f>
        <v/>
      </c>
      <c r="J136" s="139"/>
      <c r="K136" s="110" t="s">
        <v>228</v>
      </c>
      <c r="L136" s="117" t="s">
        <v>205</v>
      </c>
      <c r="M136" s="8" t="s">
        <v>206</v>
      </c>
      <c r="N136" s="111"/>
      <c r="O136" s="140">
        <v>5</v>
      </c>
      <c r="P136" s="130" t="s">
        <v>281</v>
      </c>
      <c r="Q136" s="130" t="s">
        <v>8</v>
      </c>
      <c r="R136" s="125"/>
      <c r="S136" s="125"/>
      <c r="T136" s="125"/>
      <c r="U136" s="126"/>
      <c r="V136" s="130">
        <v>5</v>
      </c>
      <c r="W136" s="141"/>
    </row>
    <row r="137" spans="2:23" ht="56.25" x14ac:dyDescent="0.4">
      <c r="B137" s="4">
        <f t="shared" si="1"/>
        <v>125</v>
      </c>
      <c r="C137" s="125" t="s">
        <v>285</v>
      </c>
      <c r="D137" s="99" t="s">
        <v>145</v>
      </c>
      <c r="E137" s="137" t="s">
        <v>203</v>
      </c>
      <c r="F137" s="125" t="s">
        <v>221</v>
      </c>
      <c r="G137" s="97">
        <v>2</v>
      </c>
      <c r="H137" s="101">
        <v>43</v>
      </c>
      <c r="I137" s="138" t="str">
        <f ca="1">IF(INDIRECT("補記シート!D35")="","",INDIRECT("補記シート!D35"))</f>
        <v/>
      </c>
      <c r="J137" s="139"/>
      <c r="K137" s="110" t="s">
        <v>231</v>
      </c>
      <c r="L137" s="103" t="s">
        <v>149</v>
      </c>
      <c r="M137" s="8" t="s">
        <v>286</v>
      </c>
      <c r="N137" s="111"/>
      <c r="O137" s="140">
        <v>7</v>
      </c>
      <c r="P137" s="130" t="s">
        <v>281</v>
      </c>
      <c r="Q137" s="130" t="s">
        <v>8</v>
      </c>
      <c r="R137" s="125"/>
      <c r="S137" s="125"/>
      <c r="T137" s="125"/>
      <c r="U137" s="126"/>
      <c r="V137" s="130">
        <v>5</v>
      </c>
      <c r="W137" s="141"/>
    </row>
    <row r="138" spans="2:23" ht="112.5" x14ac:dyDescent="0.4">
      <c r="B138" s="4">
        <f t="shared" si="1"/>
        <v>126</v>
      </c>
      <c r="C138" s="125" t="s">
        <v>287</v>
      </c>
      <c r="D138" s="99" t="s">
        <v>145</v>
      </c>
      <c r="E138" s="137" t="s">
        <v>203</v>
      </c>
      <c r="F138" s="125" t="s">
        <v>221</v>
      </c>
      <c r="G138" s="97">
        <v>2</v>
      </c>
      <c r="H138" s="101">
        <v>44</v>
      </c>
      <c r="I138" s="142"/>
      <c r="J138" s="139"/>
      <c r="K138" s="110" t="s">
        <v>200</v>
      </c>
      <c r="L138" s="118" t="s">
        <v>201</v>
      </c>
      <c r="M138" s="6" t="s">
        <v>278</v>
      </c>
      <c r="N138" s="8" t="s">
        <v>284</v>
      </c>
      <c r="O138" s="140" t="s">
        <v>280</v>
      </c>
      <c r="P138" s="130" t="s">
        <v>281</v>
      </c>
      <c r="Q138" s="130" t="s">
        <v>8</v>
      </c>
      <c r="R138" s="125"/>
      <c r="S138" s="125"/>
      <c r="T138" s="125"/>
      <c r="U138" s="126"/>
      <c r="V138" s="130">
        <v>5</v>
      </c>
      <c r="W138" s="141"/>
    </row>
    <row r="139" spans="2:23" ht="37.5" x14ac:dyDescent="0.4">
      <c r="B139" s="4">
        <f t="shared" si="1"/>
        <v>127</v>
      </c>
      <c r="C139" s="125" t="s">
        <v>316</v>
      </c>
      <c r="D139" s="99" t="s">
        <v>145</v>
      </c>
      <c r="E139" s="137" t="s">
        <v>203</v>
      </c>
      <c r="F139" s="125" t="s">
        <v>221</v>
      </c>
      <c r="G139" s="97">
        <v>2</v>
      </c>
      <c r="H139" s="101">
        <v>45</v>
      </c>
      <c r="I139" s="138" t="str">
        <f ca="1">IF(INDIRECT("間接口座管理機関に関する届出書!R42")="","",INDIRECT("間接口座管理機関に関する届出書!R42"))</f>
        <v/>
      </c>
      <c r="J139" s="139"/>
      <c r="K139" s="110" t="s">
        <v>228</v>
      </c>
      <c r="L139" s="117" t="s">
        <v>205</v>
      </c>
      <c r="M139" s="8" t="s">
        <v>206</v>
      </c>
      <c r="N139" s="111"/>
      <c r="O139" s="140">
        <v>5</v>
      </c>
      <c r="P139" s="130" t="s">
        <v>281</v>
      </c>
      <c r="Q139" s="130" t="s">
        <v>8</v>
      </c>
      <c r="R139" s="125"/>
      <c r="S139" s="125"/>
      <c r="T139" s="125"/>
      <c r="U139" s="126"/>
      <c r="V139" s="130">
        <v>5</v>
      </c>
      <c r="W139" s="141"/>
    </row>
    <row r="140" spans="2:23" ht="56.25" x14ac:dyDescent="0.4">
      <c r="B140" s="4">
        <f t="shared" si="1"/>
        <v>128</v>
      </c>
      <c r="C140" s="125" t="s">
        <v>289</v>
      </c>
      <c r="D140" s="99" t="s">
        <v>145</v>
      </c>
      <c r="E140" s="137" t="s">
        <v>203</v>
      </c>
      <c r="F140" s="125" t="s">
        <v>221</v>
      </c>
      <c r="G140" s="97">
        <v>2</v>
      </c>
      <c r="H140" s="101">
        <v>46</v>
      </c>
      <c r="I140" s="138" t="str">
        <f ca="1">IF(INDIRECT("補記シート!D36")="","",INDIRECT("補記シート!D36"))</f>
        <v/>
      </c>
      <c r="J140" s="139"/>
      <c r="K140" s="110" t="s">
        <v>231</v>
      </c>
      <c r="L140" s="103" t="s">
        <v>149</v>
      </c>
      <c r="M140" s="8" t="s">
        <v>286</v>
      </c>
      <c r="N140" s="111"/>
      <c r="O140" s="140">
        <v>7</v>
      </c>
      <c r="P140" s="130" t="s">
        <v>281</v>
      </c>
      <c r="Q140" s="130" t="s">
        <v>8</v>
      </c>
      <c r="R140" s="125"/>
      <c r="S140" s="125"/>
      <c r="T140" s="125"/>
      <c r="U140" s="126"/>
      <c r="V140" s="130">
        <v>5</v>
      </c>
      <c r="W140" s="141"/>
    </row>
    <row r="141" spans="2:23" ht="112.5" x14ac:dyDescent="0.4">
      <c r="B141" s="4">
        <f t="shared" si="1"/>
        <v>129</v>
      </c>
      <c r="C141" s="125" t="s">
        <v>290</v>
      </c>
      <c r="D141" s="99" t="s">
        <v>145</v>
      </c>
      <c r="E141" s="137" t="s">
        <v>203</v>
      </c>
      <c r="F141" s="125" t="s">
        <v>221</v>
      </c>
      <c r="G141" s="97">
        <v>2</v>
      </c>
      <c r="H141" s="101">
        <v>47</v>
      </c>
      <c r="I141" s="142"/>
      <c r="J141" s="139"/>
      <c r="K141" s="110" t="s">
        <v>200</v>
      </c>
      <c r="L141" s="118" t="s">
        <v>201</v>
      </c>
      <c r="M141" s="6" t="s">
        <v>278</v>
      </c>
      <c r="N141" s="8" t="s">
        <v>284</v>
      </c>
      <c r="O141" s="140" t="s">
        <v>280</v>
      </c>
      <c r="P141" s="130" t="s">
        <v>281</v>
      </c>
      <c r="Q141" s="130" t="s">
        <v>8</v>
      </c>
      <c r="R141" s="125"/>
      <c r="S141" s="125"/>
      <c r="T141" s="125"/>
      <c r="U141" s="126"/>
      <c r="V141" s="130">
        <v>5</v>
      </c>
      <c r="W141" s="141"/>
    </row>
    <row r="142" spans="2:23" ht="37.5" x14ac:dyDescent="0.4">
      <c r="B142" s="4">
        <f t="shared" si="1"/>
        <v>130</v>
      </c>
      <c r="C142" s="125" t="s">
        <v>291</v>
      </c>
      <c r="D142" s="99" t="s">
        <v>145</v>
      </c>
      <c r="E142" s="137" t="s">
        <v>203</v>
      </c>
      <c r="F142" s="125" t="s">
        <v>221</v>
      </c>
      <c r="G142" s="97">
        <v>2</v>
      </c>
      <c r="H142" s="101">
        <v>48</v>
      </c>
      <c r="I142" s="138" t="str">
        <f ca="1">IF(INDIRECT("間接口座管理機関に関する届出書!R43")="","",INDIRECT("間接口座管理機関に関する届出書!R43"))</f>
        <v/>
      </c>
      <c r="J142" s="139"/>
      <c r="K142" s="110" t="s">
        <v>228</v>
      </c>
      <c r="L142" s="117" t="s">
        <v>260</v>
      </c>
      <c r="M142" s="8" t="s">
        <v>206</v>
      </c>
      <c r="N142" s="111"/>
      <c r="O142" s="140">
        <v>5</v>
      </c>
      <c r="P142" s="130" t="s">
        <v>281</v>
      </c>
      <c r="Q142" s="130" t="s">
        <v>8</v>
      </c>
      <c r="R142" s="125"/>
      <c r="S142" s="125"/>
      <c r="T142" s="125"/>
      <c r="U142" s="126"/>
      <c r="V142" s="130">
        <v>5</v>
      </c>
      <c r="W142" s="141"/>
    </row>
    <row r="143" spans="2:23" ht="56.25" x14ac:dyDescent="0.4">
      <c r="B143" s="4">
        <f t="shared" si="1"/>
        <v>131</v>
      </c>
      <c r="C143" s="125" t="s">
        <v>292</v>
      </c>
      <c r="D143" s="99" t="s">
        <v>145</v>
      </c>
      <c r="E143" s="137" t="s">
        <v>203</v>
      </c>
      <c r="F143" s="125" t="s">
        <v>221</v>
      </c>
      <c r="G143" s="97">
        <v>2</v>
      </c>
      <c r="H143" s="101">
        <v>49</v>
      </c>
      <c r="I143" s="138" t="str">
        <f ca="1">IF(INDIRECT("補記シート!D37")="","",INDIRECT("補記シート!D37"))</f>
        <v/>
      </c>
      <c r="J143" s="139"/>
      <c r="K143" s="110" t="s">
        <v>231</v>
      </c>
      <c r="L143" s="103" t="s">
        <v>149</v>
      </c>
      <c r="M143" s="8" t="s">
        <v>286</v>
      </c>
      <c r="N143" s="111"/>
      <c r="O143" s="140">
        <v>7</v>
      </c>
      <c r="P143" s="130" t="s">
        <v>281</v>
      </c>
      <c r="Q143" s="130" t="s">
        <v>8</v>
      </c>
      <c r="R143" s="125"/>
      <c r="S143" s="125"/>
      <c r="T143" s="125"/>
      <c r="U143" s="126"/>
      <c r="V143" s="130">
        <v>5</v>
      </c>
      <c r="W143" s="141"/>
    </row>
    <row r="144" spans="2:23" ht="112.5" x14ac:dyDescent="0.4">
      <c r="B144" s="4">
        <f t="shared" si="1"/>
        <v>132</v>
      </c>
      <c r="C144" s="125" t="s">
        <v>293</v>
      </c>
      <c r="D144" s="99" t="s">
        <v>145</v>
      </c>
      <c r="E144" s="137" t="s">
        <v>203</v>
      </c>
      <c r="F144" s="125" t="s">
        <v>221</v>
      </c>
      <c r="G144" s="97">
        <v>2</v>
      </c>
      <c r="H144" s="101">
        <v>50</v>
      </c>
      <c r="I144" s="142"/>
      <c r="J144" s="139"/>
      <c r="K144" s="110" t="s">
        <v>200</v>
      </c>
      <c r="L144" s="118" t="s">
        <v>201</v>
      </c>
      <c r="M144" s="6" t="s">
        <v>278</v>
      </c>
      <c r="N144" s="8" t="s">
        <v>284</v>
      </c>
      <c r="O144" s="140" t="s">
        <v>280</v>
      </c>
      <c r="P144" s="130" t="s">
        <v>281</v>
      </c>
      <c r="Q144" s="130" t="s">
        <v>8</v>
      </c>
      <c r="R144" s="125"/>
      <c r="S144" s="125"/>
      <c r="T144" s="125"/>
      <c r="U144" s="126"/>
      <c r="V144" s="130">
        <v>5</v>
      </c>
      <c r="W144" s="141"/>
    </row>
    <row r="145" spans="2:23" ht="37.5" x14ac:dyDescent="0.4">
      <c r="B145" s="4">
        <f t="shared" si="1"/>
        <v>133</v>
      </c>
      <c r="C145" s="125" t="s">
        <v>294</v>
      </c>
      <c r="D145" s="99" t="s">
        <v>145</v>
      </c>
      <c r="E145" s="137" t="s">
        <v>203</v>
      </c>
      <c r="F145" s="125" t="s">
        <v>221</v>
      </c>
      <c r="G145" s="97">
        <v>2</v>
      </c>
      <c r="H145" s="101">
        <v>51</v>
      </c>
      <c r="I145" s="138" t="str">
        <f ca="1">IF(INDIRECT("間接口座管理機関に関する届出書!R44")="","",INDIRECT("間接口座管理機関に関する届出書!R44"))</f>
        <v/>
      </c>
      <c r="J145" s="139"/>
      <c r="K145" s="110" t="s">
        <v>228</v>
      </c>
      <c r="L145" s="117" t="s">
        <v>260</v>
      </c>
      <c r="M145" s="8" t="s">
        <v>206</v>
      </c>
      <c r="N145" s="111"/>
      <c r="O145" s="140">
        <v>5</v>
      </c>
      <c r="P145" s="130" t="s">
        <v>281</v>
      </c>
      <c r="Q145" s="130" t="s">
        <v>8</v>
      </c>
      <c r="R145" s="125"/>
      <c r="S145" s="125"/>
      <c r="T145" s="125"/>
      <c r="U145" s="126"/>
      <c r="V145" s="130">
        <v>5</v>
      </c>
      <c r="W145" s="141"/>
    </row>
    <row r="146" spans="2:23" s="3" customFormat="1" x14ac:dyDescent="0.4">
      <c r="B146" s="4">
        <f t="shared" si="1"/>
        <v>134</v>
      </c>
      <c r="C146" s="134" t="s">
        <v>295</v>
      </c>
      <c r="D146" s="146" t="s">
        <v>145</v>
      </c>
      <c r="E146" s="147" t="s">
        <v>203</v>
      </c>
      <c r="F146" s="125" t="s">
        <v>221</v>
      </c>
      <c r="G146" s="97">
        <v>2</v>
      </c>
      <c r="H146" s="101">
        <v>52</v>
      </c>
      <c r="I146" s="360"/>
      <c r="J146" s="149"/>
      <c r="K146" s="110" t="s">
        <v>232</v>
      </c>
      <c r="L146" s="8" t="s">
        <v>149</v>
      </c>
      <c r="M146" s="8" t="s">
        <v>180</v>
      </c>
      <c r="N146" s="151" t="s">
        <v>700</v>
      </c>
      <c r="O146" s="152">
        <v>30</v>
      </c>
      <c r="P146" s="5" t="s">
        <v>281</v>
      </c>
      <c r="Q146" s="153" t="s">
        <v>8</v>
      </c>
      <c r="R146" s="153"/>
      <c r="S146" s="153"/>
      <c r="T146" s="153"/>
      <c r="U146" s="154"/>
      <c r="V146" s="130">
        <v>5</v>
      </c>
      <c r="W146" s="111"/>
    </row>
    <row r="147" spans="2:23" x14ac:dyDescent="0.4">
      <c r="B147" s="4">
        <f t="shared" si="1"/>
        <v>135</v>
      </c>
      <c r="C147" s="134" t="s">
        <v>297</v>
      </c>
      <c r="D147" s="146" t="s">
        <v>145</v>
      </c>
      <c r="E147" s="147" t="s">
        <v>203</v>
      </c>
      <c r="F147" s="125" t="s">
        <v>221</v>
      </c>
      <c r="G147" s="97">
        <v>2</v>
      </c>
      <c r="H147" s="101">
        <v>53</v>
      </c>
      <c r="I147" s="360"/>
      <c r="J147" s="149"/>
      <c r="K147" s="110" t="s">
        <v>232</v>
      </c>
      <c r="L147" s="8" t="s">
        <v>149</v>
      </c>
      <c r="M147" s="8" t="s">
        <v>180</v>
      </c>
      <c r="N147" s="151" t="s">
        <v>700</v>
      </c>
      <c r="O147" s="152">
        <v>30</v>
      </c>
      <c r="P147" s="5" t="s">
        <v>281</v>
      </c>
      <c r="Q147" s="153" t="s">
        <v>8</v>
      </c>
      <c r="R147" s="153"/>
      <c r="S147" s="153"/>
      <c r="T147" s="153"/>
      <c r="U147" s="156"/>
      <c r="V147" s="130">
        <v>5</v>
      </c>
      <c r="W147" s="298"/>
    </row>
    <row r="148" spans="2:23" x14ac:dyDescent="0.4">
      <c r="B148" s="4">
        <f t="shared" si="1"/>
        <v>136</v>
      </c>
      <c r="C148" s="134" t="s">
        <v>298</v>
      </c>
      <c r="D148" s="158" t="s">
        <v>145</v>
      </c>
      <c r="E148" s="147" t="s">
        <v>203</v>
      </c>
      <c r="F148" s="125" t="s">
        <v>221</v>
      </c>
      <c r="G148" s="97">
        <v>2</v>
      </c>
      <c r="H148" s="101">
        <v>54</v>
      </c>
      <c r="I148" s="360"/>
      <c r="J148" s="149"/>
      <c r="K148" s="110" t="s">
        <v>232</v>
      </c>
      <c r="L148" s="8" t="s">
        <v>149</v>
      </c>
      <c r="M148" s="8" t="s">
        <v>180</v>
      </c>
      <c r="N148" s="151" t="s">
        <v>700</v>
      </c>
      <c r="O148" s="152">
        <v>30</v>
      </c>
      <c r="P148" s="5" t="s">
        <v>281</v>
      </c>
      <c r="Q148" s="153" t="s">
        <v>8</v>
      </c>
      <c r="R148" s="153"/>
      <c r="S148" s="153"/>
      <c r="T148" s="153"/>
      <c r="U148" s="147"/>
      <c r="V148" s="130">
        <v>5</v>
      </c>
      <c r="W148" s="412"/>
    </row>
    <row r="149" spans="2:23" ht="37.5" x14ac:dyDescent="0.4">
      <c r="B149" s="4">
        <f t="shared" si="1"/>
        <v>137</v>
      </c>
      <c r="C149" s="125" t="s">
        <v>299</v>
      </c>
      <c r="D149" s="99" t="s">
        <v>145</v>
      </c>
      <c r="E149" s="122" t="s">
        <v>146</v>
      </c>
      <c r="F149" s="125" t="s">
        <v>221</v>
      </c>
      <c r="G149" s="97">
        <v>2</v>
      </c>
      <c r="H149" s="101">
        <v>55</v>
      </c>
      <c r="I149" s="144" t="str">
        <f ca="1">IF(INDIRECT("補記シート!D38")="","",INDIRECT("補記シート!D38"))</f>
        <v/>
      </c>
      <c r="J149" s="139"/>
      <c r="K149" s="110" t="s">
        <v>169</v>
      </c>
      <c r="L149" s="8" t="s">
        <v>149</v>
      </c>
      <c r="M149" s="8" t="s">
        <v>208</v>
      </c>
      <c r="N149" s="117"/>
      <c r="O149" s="140">
        <v>10</v>
      </c>
      <c r="P149" s="130" t="s">
        <v>281</v>
      </c>
      <c r="Q149" s="130" t="s">
        <v>8</v>
      </c>
      <c r="R149" s="125"/>
      <c r="S149" s="125"/>
      <c r="T149" s="125"/>
      <c r="U149" s="126"/>
      <c r="V149" s="130">
        <v>5</v>
      </c>
      <c r="W149" s="141"/>
    </row>
    <row r="150" spans="2:23" ht="112.5" x14ac:dyDescent="0.4">
      <c r="B150" s="4">
        <f t="shared" si="1"/>
        <v>138</v>
      </c>
      <c r="C150" s="125" t="s">
        <v>300</v>
      </c>
      <c r="D150" s="99" t="s">
        <v>145</v>
      </c>
      <c r="E150" s="137" t="s">
        <v>203</v>
      </c>
      <c r="F150" s="125" t="s">
        <v>221</v>
      </c>
      <c r="G150" s="97">
        <v>2</v>
      </c>
      <c r="H150" s="101">
        <v>56</v>
      </c>
      <c r="I150" s="142" t="str">
        <f ca="1">IF(I107="","",LEFT(I107,4)&amp;"/"&amp;MID(I107,5,2)&amp;"/"&amp;RIGHT(I107,2))</f>
        <v/>
      </c>
      <c r="J150" s="139"/>
      <c r="K150" s="110" t="s">
        <v>210</v>
      </c>
      <c r="L150" s="8" t="s">
        <v>149</v>
      </c>
      <c r="M150" s="8" t="s">
        <v>301</v>
      </c>
      <c r="N150" s="111"/>
      <c r="O150" s="140">
        <v>10</v>
      </c>
      <c r="P150" s="130" t="s">
        <v>281</v>
      </c>
      <c r="Q150" s="130" t="s">
        <v>8</v>
      </c>
      <c r="R150" s="125"/>
      <c r="S150" s="125"/>
      <c r="T150" s="125"/>
      <c r="U150" s="126"/>
      <c r="V150" s="130">
        <v>5</v>
      </c>
      <c r="W150" s="141"/>
    </row>
    <row r="151" spans="2:23" ht="56.25" x14ac:dyDescent="0.4">
      <c r="B151" s="4">
        <f t="shared" si="1"/>
        <v>139</v>
      </c>
      <c r="C151" s="125" t="s">
        <v>302</v>
      </c>
      <c r="D151" s="99" t="s">
        <v>145</v>
      </c>
      <c r="E151" s="137" t="s">
        <v>146</v>
      </c>
      <c r="F151" s="125" t="s">
        <v>221</v>
      </c>
      <c r="G151" s="97">
        <v>2</v>
      </c>
      <c r="H151" s="101">
        <v>57</v>
      </c>
      <c r="I151" s="142" t="str">
        <f ca="1">LEFT(I104,4)&amp;"/"&amp;MID(I104,5,2)&amp;"/"&amp;RIGHT(I104,2)</f>
        <v>0//0</v>
      </c>
      <c r="J151" s="139"/>
      <c r="K151" s="110" t="s">
        <v>210</v>
      </c>
      <c r="L151" s="8" t="s">
        <v>149</v>
      </c>
      <c r="M151" s="8" t="s">
        <v>303</v>
      </c>
      <c r="N151" s="111"/>
      <c r="O151" s="140">
        <v>10</v>
      </c>
      <c r="P151" s="130" t="s">
        <v>281</v>
      </c>
      <c r="Q151" s="130" t="s">
        <v>8</v>
      </c>
      <c r="R151" s="125"/>
      <c r="S151" s="125"/>
      <c r="T151" s="125"/>
      <c r="U151" s="126"/>
      <c r="V151" s="130">
        <v>5</v>
      </c>
      <c r="W151" s="141"/>
    </row>
    <row r="152" spans="2:23" ht="56.25" x14ac:dyDescent="0.4">
      <c r="B152" s="4">
        <f t="shared" si="1"/>
        <v>140</v>
      </c>
      <c r="C152" s="125" t="s">
        <v>304</v>
      </c>
      <c r="D152" s="99" t="s">
        <v>145</v>
      </c>
      <c r="E152" s="137" t="s">
        <v>146</v>
      </c>
      <c r="F152" s="125" t="s">
        <v>221</v>
      </c>
      <c r="G152" s="97">
        <v>2</v>
      </c>
      <c r="H152" s="101">
        <v>58</v>
      </c>
      <c r="I152" s="142">
        <v>401768</v>
      </c>
      <c r="J152" s="139"/>
      <c r="K152" s="110" t="s">
        <v>148</v>
      </c>
      <c r="L152" s="8" t="s">
        <v>149</v>
      </c>
      <c r="M152" s="8" t="s">
        <v>216</v>
      </c>
      <c r="N152" s="111" t="s">
        <v>217</v>
      </c>
      <c r="O152" s="140">
        <v>10</v>
      </c>
      <c r="P152" s="130" t="s">
        <v>281</v>
      </c>
      <c r="Q152" s="130" t="s">
        <v>8</v>
      </c>
      <c r="R152" s="125"/>
      <c r="S152" s="125"/>
      <c r="T152" s="125"/>
      <c r="U152" s="126"/>
      <c r="V152" s="130">
        <v>5</v>
      </c>
      <c r="W152" s="141"/>
    </row>
    <row r="153" spans="2:23" ht="19.5" thickBot="1" x14ac:dyDescent="0.45">
      <c r="B153" s="160">
        <f t="shared" si="1"/>
        <v>141</v>
      </c>
      <c r="C153" s="161" t="s">
        <v>305</v>
      </c>
      <c r="D153" s="162" t="s">
        <v>145</v>
      </c>
      <c r="E153" s="163" t="s">
        <v>146</v>
      </c>
      <c r="F153" s="161" t="s">
        <v>221</v>
      </c>
      <c r="G153" s="161">
        <v>2</v>
      </c>
      <c r="H153" s="164">
        <v>59</v>
      </c>
      <c r="I153" s="165">
        <v>401768</v>
      </c>
      <c r="J153" s="166"/>
      <c r="K153" s="167" t="s">
        <v>148</v>
      </c>
      <c r="L153" s="168" t="s">
        <v>149</v>
      </c>
      <c r="M153" s="168" t="s">
        <v>216</v>
      </c>
      <c r="N153" s="169"/>
      <c r="O153" s="170">
        <v>10</v>
      </c>
      <c r="P153" s="171" t="s">
        <v>281</v>
      </c>
      <c r="Q153" s="171" t="s">
        <v>8</v>
      </c>
      <c r="R153" s="161"/>
      <c r="S153" s="161"/>
      <c r="T153" s="161"/>
      <c r="U153" s="172"/>
      <c r="V153" s="171">
        <v>5</v>
      </c>
      <c r="W153" s="173"/>
    </row>
    <row r="154" spans="2:23" s="96" customFormat="1" ht="18" customHeight="1" x14ac:dyDescent="0.4">
      <c r="B154" s="85">
        <f t="shared" si="1"/>
        <v>142</v>
      </c>
      <c r="C154" s="86" t="s">
        <v>144</v>
      </c>
      <c r="D154" s="87" t="s">
        <v>145</v>
      </c>
      <c r="E154" s="88" t="s">
        <v>146</v>
      </c>
      <c r="F154" s="86" t="s">
        <v>306</v>
      </c>
      <c r="G154" s="85">
        <v>3</v>
      </c>
      <c r="H154" s="89">
        <v>1</v>
      </c>
      <c r="I154" s="135"/>
      <c r="J154" s="90"/>
      <c r="K154" s="88" t="s">
        <v>148</v>
      </c>
      <c r="L154" s="91" t="s">
        <v>149</v>
      </c>
      <c r="M154" s="87" t="s">
        <v>150</v>
      </c>
      <c r="N154" s="87" t="s">
        <v>151</v>
      </c>
      <c r="O154" s="92" t="s">
        <v>145</v>
      </c>
      <c r="P154" s="93" t="s">
        <v>145</v>
      </c>
      <c r="Q154" s="93" t="s">
        <v>8</v>
      </c>
      <c r="R154" s="93" t="s">
        <v>145</v>
      </c>
      <c r="S154" s="93" t="s">
        <v>145</v>
      </c>
      <c r="T154" s="93" t="s">
        <v>145</v>
      </c>
      <c r="U154" s="94"/>
      <c r="V154" s="94">
        <v>5</v>
      </c>
      <c r="W154" s="95"/>
    </row>
    <row r="155" spans="2:23" s="96" customFormat="1" ht="18" customHeight="1" x14ac:dyDescent="0.4">
      <c r="B155" s="97">
        <f t="shared" si="1"/>
        <v>143</v>
      </c>
      <c r="C155" s="98" t="s">
        <v>152</v>
      </c>
      <c r="D155" s="99" t="s">
        <v>145</v>
      </c>
      <c r="E155" s="100" t="s">
        <v>146</v>
      </c>
      <c r="F155" s="98" t="s">
        <v>221</v>
      </c>
      <c r="G155" s="97">
        <v>3</v>
      </c>
      <c r="H155" s="101">
        <v>2</v>
      </c>
      <c r="I155" s="136"/>
      <c r="J155" s="102"/>
      <c r="K155" s="100" t="s">
        <v>148</v>
      </c>
      <c r="L155" s="103" t="s">
        <v>149</v>
      </c>
      <c r="M155" s="99" t="s">
        <v>150</v>
      </c>
      <c r="N155" s="99" t="s">
        <v>153</v>
      </c>
      <c r="O155" s="104" t="s">
        <v>145</v>
      </c>
      <c r="P155" s="105" t="s">
        <v>145</v>
      </c>
      <c r="Q155" s="105" t="s">
        <v>8</v>
      </c>
      <c r="R155" s="105" t="s">
        <v>145</v>
      </c>
      <c r="S155" s="105" t="s">
        <v>145</v>
      </c>
      <c r="T155" s="105" t="s">
        <v>145</v>
      </c>
      <c r="U155" s="106"/>
      <c r="V155" s="106">
        <v>5</v>
      </c>
      <c r="W155" s="107"/>
    </row>
    <row r="156" spans="2:23" s="96" customFormat="1" ht="18" customHeight="1" x14ac:dyDescent="0.4">
      <c r="B156" s="97">
        <f t="shared" si="1"/>
        <v>144</v>
      </c>
      <c r="C156" s="98" t="s">
        <v>154</v>
      </c>
      <c r="D156" s="99" t="s">
        <v>145</v>
      </c>
      <c r="E156" s="100" t="s">
        <v>146</v>
      </c>
      <c r="F156" s="98" t="s">
        <v>221</v>
      </c>
      <c r="G156" s="97">
        <v>3</v>
      </c>
      <c r="H156" s="101">
        <v>3</v>
      </c>
      <c r="I156" s="136"/>
      <c r="J156" s="102"/>
      <c r="K156" s="100" t="s">
        <v>148</v>
      </c>
      <c r="L156" s="103" t="s">
        <v>149</v>
      </c>
      <c r="M156" s="99" t="s">
        <v>150</v>
      </c>
      <c r="N156" s="99" t="s">
        <v>153</v>
      </c>
      <c r="O156" s="104" t="s">
        <v>145</v>
      </c>
      <c r="P156" s="105" t="s">
        <v>145</v>
      </c>
      <c r="Q156" s="105" t="s">
        <v>8</v>
      </c>
      <c r="R156" s="105" t="s">
        <v>145</v>
      </c>
      <c r="S156" s="105" t="s">
        <v>145</v>
      </c>
      <c r="T156" s="105" t="s">
        <v>145</v>
      </c>
      <c r="U156" s="106"/>
      <c r="V156" s="106">
        <v>5</v>
      </c>
      <c r="W156" s="107"/>
    </row>
    <row r="157" spans="2:23" s="96" customFormat="1" ht="18" customHeight="1" x14ac:dyDescent="0.4">
      <c r="B157" s="97">
        <f t="shared" si="1"/>
        <v>145</v>
      </c>
      <c r="C157" s="98" t="s">
        <v>155</v>
      </c>
      <c r="D157" s="99" t="s">
        <v>145</v>
      </c>
      <c r="E157" s="100" t="s">
        <v>146</v>
      </c>
      <c r="F157" s="98" t="s">
        <v>221</v>
      </c>
      <c r="G157" s="97">
        <v>3</v>
      </c>
      <c r="H157" s="101">
        <v>4</v>
      </c>
      <c r="I157" s="136"/>
      <c r="J157" s="102"/>
      <c r="K157" s="100" t="s">
        <v>148</v>
      </c>
      <c r="L157" s="103" t="s">
        <v>149</v>
      </c>
      <c r="M157" s="99" t="s">
        <v>150</v>
      </c>
      <c r="N157" s="99" t="s">
        <v>153</v>
      </c>
      <c r="O157" s="104" t="s">
        <v>145</v>
      </c>
      <c r="P157" s="105" t="s">
        <v>145</v>
      </c>
      <c r="Q157" s="105" t="s">
        <v>8</v>
      </c>
      <c r="R157" s="105" t="s">
        <v>145</v>
      </c>
      <c r="S157" s="105" t="s">
        <v>145</v>
      </c>
      <c r="T157" s="105" t="s">
        <v>145</v>
      </c>
      <c r="U157" s="106"/>
      <c r="V157" s="106">
        <v>5</v>
      </c>
      <c r="W157" s="107"/>
    </row>
    <row r="158" spans="2:23" s="96" customFormat="1" ht="18" customHeight="1" x14ac:dyDescent="0.4">
      <c r="B158" s="97">
        <f t="shared" si="1"/>
        <v>146</v>
      </c>
      <c r="C158" s="98" t="s">
        <v>156</v>
      </c>
      <c r="D158" s="99" t="s">
        <v>145</v>
      </c>
      <c r="E158" s="100" t="s">
        <v>146</v>
      </c>
      <c r="F158" s="98" t="s">
        <v>221</v>
      </c>
      <c r="G158" s="97">
        <v>3</v>
      </c>
      <c r="H158" s="101">
        <v>5</v>
      </c>
      <c r="I158" s="136"/>
      <c r="J158" s="102"/>
      <c r="K158" s="100" t="s">
        <v>148</v>
      </c>
      <c r="L158" s="103" t="s">
        <v>149</v>
      </c>
      <c r="M158" s="99" t="s">
        <v>150</v>
      </c>
      <c r="N158" s="99" t="s">
        <v>153</v>
      </c>
      <c r="O158" s="104" t="s">
        <v>145</v>
      </c>
      <c r="P158" s="105" t="s">
        <v>145</v>
      </c>
      <c r="Q158" s="105" t="s">
        <v>8</v>
      </c>
      <c r="R158" s="105" t="s">
        <v>145</v>
      </c>
      <c r="S158" s="105" t="s">
        <v>145</v>
      </c>
      <c r="T158" s="105" t="s">
        <v>145</v>
      </c>
      <c r="U158" s="106"/>
      <c r="V158" s="106">
        <v>5</v>
      </c>
      <c r="W158" s="107"/>
    </row>
    <row r="159" spans="2:23" x14ac:dyDescent="0.4">
      <c r="B159" s="4">
        <f t="shared" si="1"/>
        <v>147</v>
      </c>
      <c r="C159" s="125" t="s">
        <v>157</v>
      </c>
      <c r="D159" s="99" t="s">
        <v>145</v>
      </c>
      <c r="E159" s="137" t="s">
        <v>146</v>
      </c>
      <c r="F159" s="125" t="s">
        <v>221</v>
      </c>
      <c r="G159" s="97">
        <v>3</v>
      </c>
      <c r="H159" s="101">
        <v>6</v>
      </c>
      <c r="I159" s="138">
        <v>660000</v>
      </c>
      <c r="J159" s="139"/>
      <c r="K159" s="100" t="s">
        <v>148</v>
      </c>
      <c r="L159" s="8" t="s">
        <v>149</v>
      </c>
      <c r="M159" s="8" t="s">
        <v>222</v>
      </c>
      <c r="N159" s="111"/>
      <c r="O159" s="140">
        <v>6</v>
      </c>
      <c r="P159" s="130" t="s">
        <v>223</v>
      </c>
      <c r="Q159" s="130" t="s">
        <v>160</v>
      </c>
      <c r="R159" s="130" t="s">
        <v>223</v>
      </c>
      <c r="S159" s="130">
        <v>6</v>
      </c>
      <c r="T159" s="130" t="s">
        <v>162</v>
      </c>
      <c r="U159" s="126"/>
      <c r="V159" s="130">
        <v>5</v>
      </c>
      <c r="W159" s="141"/>
    </row>
    <row r="160" spans="2:23" x14ac:dyDescent="0.4">
      <c r="B160" s="4">
        <f t="shared" si="1"/>
        <v>148</v>
      </c>
      <c r="C160" s="125" t="s">
        <v>163</v>
      </c>
      <c r="D160" s="99" t="s">
        <v>145</v>
      </c>
      <c r="E160" s="137" t="s">
        <v>146</v>
      </c>
      <c r="F160" s="125" t="s">
        <v>221</v>
      </c>
      <c r="G160" s="97">
        <v>3</v>
      </c>
      <c r="H160" s="101">
        <v>7</v>
      </c>
      <c r="I160" s="142" t="s">
        <v>224</v>
      </c>
      <c r="J160" s="139"/>
      <c r="K160" s="100" t="s">
        <v>148</v>
      </c>
      <c r="L160" s="8" t="s">
        <v>149</v>
      </c>
      <c r="M160" s="8" t="s">
        <v>165</v>
      </c>
      <c r="N160" s="111"/>
      <c r="O160" s="140">
        <v>3</v>
      </c>
      <c r="P160" s="130" t="s">
        <v>223</v>
      </c>
      <c r="Q160" s="130" t="s">
        <v>160</v>
      </c>
      <c r="R160" s="130" t="s">
        <v>223</v>
      </c>
      <c r="S160" s="130">
        <v>3</v>
      </c>
      <c r="T160" s="130" t="s">
        <v>166</v>
      </c>
      <c r="U160" s="126"/>
      <c r="V160" s="130">
        <v>5</v>
      </c>
      <c r="W160" s="141"/>
    </row>
    <row r="161" spans="2:23" ht="37.5" x14ac:dyDescent="0.4">
      <c r="B161" s="4">
        <f t="shared" si="1"/>
        <v>149</v>
      </c>
      <c r="C161" s="125" t="s">
        <v>167</v>
      </c>
      <c r="D161" s="143" t="s">
        <v>225</v>
      </c>
      <c r="E161" s="137" t="s">
        <v>146</v>
      </c>
      <c r="F161" s="125" t="s">
        <v>221</v>
      </c>
      <c r="G161" s="97">
        <v>3</v>
      </c>
      <c r="H161" s="101">
        <v>8</v>
      </c>
      <c r="I161" s="138">
        <f ca="1">INDIRECT("補記シート!D39")</f>
        <v>0</v>
      </c>
      <c r="J161" s="139"/>
      <c r="K161" s="110" t="s">
        <v>169</v>
      </c>
      <c r="L161" s="103" t="s">
        <v>149</v>
      </c>
      <c r="M161" s="8" t="s">
        <v>170</v>
      </c>
      <c r="N161" s="111"/>
      <c r="O161" s="140">
        <v>7</v>
      </c>
      <c r="P161" s="130" t="s">
        <v>223</v>
      </c>
      <c r="Q161" s="130" t="s">
        <v>160</v>
      </c>
      <c r="R161" s="130" t="s">
        <v>223</v>
      </c>
      <c r="S161" s="130">
        <v>7</v>
      </c>
      <c r="T161" s="130" t="s">
        <v>171</v>
      </c>
      <c r="U161" s="126"/>
      <c r="V161" s="130">
        <v>5</v>
      </c>
      <c r="W161" s="141"/>
    </row>
    <row r="162" spans="2:23" ht="37.5" x14ac:dyDescent="0.4">
      <c r="B162" s="4">
        <f t="shared" si="1"/>
        <v>150</v>
      </c>
      <c r="C162" s="125" t="s">
        <v>308</v>
      </c>
      <c r="D162" s="143" t="s">
        <v>225</v>
      </c>
      <c r="E162" s="137" t="s">
        <v>146</v>
      </c>
      <c r="F162" s="125" t="s">
        <v>221</v>
      </c>
      <c r="G162" s="97">
        <v>3</v>
      </c>
      <c r="H162" s="101">
        <v>9</v>
      </c>
      <c r="I162" s="138" t="str">
        <f ca="1">IF(INDIRECT("間接口座管理機関に関する届出書!U31")="","",INDIRECT("間接口座管理機関に関する届出書!U31"))</f>
        <v/>
      </c>
      <c r="J162" s="139"/>
      <c r="K162" s="110" t="s">
        <v>228</v>
      </c>
      <c r="L162" s="8" t="s">
        <v>229</v>
      </c>
      <c r="M162" s="8" t="s">
        <v>206</v>
      </c>
      <c r="N162" s="111"/>
      <c r="O162" s="140">
        <v>2</v>
      </c>
      <c r="P162" s="130" t="s">
        <v>223</v>
      </c>
      <c r="Q162" s="130" t="s">
        <v>160</v>
      </c>
      <c r="R162" s="130" t="s">
        <v>223</v>
      </c>
      <c r="S162" s="130">
        <v>2</v>
      </c>
      <c r="T162" s="130" t="s">
        <v>162</v>
      </c>
      <c r="U162" s="126"/>
      <c r="V162" s="130">
        <v>5</v>
      </c>
      <c r="W162" s="141"/>
    </row>
    <row r="163" spans="2:23" ht="56.25" x14ac:dyDescent="0.4">
      <c r="B163" s="4">
        <f t="shared" si="1"/>
        <v>151</v>
      </c>
      <c r="C163" s="125" t="s">
        <v>230</v>
      </c>
      <c r="D163" s="143" t="s">
        <v>225</v>
      </c>
      <c r="E163" s="137" t="s">
        <v>146</v>
      </c>
      <c r="F163" s="125" t="s">
        <v>221</v>
      </c>
      <c r="G163" s="97">
        <v>3</v>
      </c>
      <c r="H163" s="101">
        <v>10</v>
      </c>
      <c r="I163" s="115">
        <f ca="1">INDIRECT("補記シート!D40")</f>
        <v>0</v>
      </c>
      <c r="J163" s="139"/>
      <c r="K163" s="110" t="s">
        <v>231</v>
      </c>
      <c r="L163" s="103" t="s">
        <v>149</v>
      </c>
      <c r="M163" s="117" t="s">
        <v>174</v>
      </c>
      <c r="N163" s="111"/>
      <c r="O163" s="140">
        <v>8</v>
      </c>
      <c r="P163" s="130" t="s">
        <v>223</v>
      </c>
      <c r="Q163" s="130" t="s">
        <v>160</v>
      </c>
      <c r="R163" s="130" t="s">
        <v>223</v>
      </c>
      <c r="S163" s="130">
        <v>8</v>
      </c>
      <c r="T163" s="130" t="s">
        <v>162</v>
      </c>
      <c r="U163" s="126"/>
      <c r="V163" s="130">
        <v>5</v>
      </c>
      <c r="W163" s="141"/>
    </row>
    <row r="164" spans="2:23" ht="150" x14ac:dyDescent="0.4">
      <c r="B164" s="4">
        <f t="shared" si="1"/>
        <v>152</v>
      </c>
      <c r="C164" s="125" t="s">
        <v>175</v>
      </c>
      <c r="D164" s="143" t="s">
        <v>225</v>
      </c>
      <c r="E164" s="137" t="s">
        <v>146</v>
      </c>
      <c r="F164" s="125" t="s">
        <v>221</v>
      </c>
      <c r="G164" s="97">
        <v>3</v>
      </c>
      <c r="H164" s="101">
        <v>11</v>
      </c>
      <c r="I164" s="115" t="str">
        <f ca="1">IF(AND(INDIRECT("間接口座管理機関に関する届出書!I26")="○",INDIRECT("間接口座管理機関に関する届出書!I24")="新規開設",INDIRECT("間接口座管理機関に関する届出書!U31")&lt;&gt;""),1,IF(AND(INDIRECT("間接口座管理機関に関する届出書!I26")="○",INDIRECT("間接口座管理機関に関する届出書!I24")="変更",INDIRECT("間接口座管理機関に関する届出書!U31")&lt;&gt;""),2,""))</f>
        <v/>
      </c>
      <c r="J164" s="139"/>
      <c r="K164" s="110" t="s">
        <v>228</v>
      </c>
      <c r="L164" s="8" t="s">
        <v>177</v>
      </c>
      <c r="M164" s="117" t="s">
        <v>674</v>
      </c>
      <c r="N164" s="111"/>
      <c r="O164" s="140">
        <v>1</v>
      </c>
      <c r="P164" s="130" t="s">
        <v>223</v>
      </c>
      <c r="Q164" s="130" t="s">
        <v>160</v>
      </c>
      <c r="R164" s="130" t="s">
        <v>223</v>
      </c>
      <c r="S164" s="130">
        <v>1</v>
      </c>
      <c r="T164" s="130" t="s">
        <v>162</v>
      </c>
      <c r="U164" s="126"/>
      <c r="V164" s="130">
        <v>5</v>
      </c>
      <c r="W164" s="141"/>
    </row>
    <row r="165" spans="2:23" x14ac:dyDescent="0.4">
      <c r="B165" s="4">
        <f t="shared" si="1"/>
        <v>153</v>
      </c>
      <c r="C165" s="125" t="s">
        <v>178</v>
      </c>
      <c r="D165" s="116" t="s">
        <v>145</v>
      </c>
      <c r="E165" s="108" t="s">
        <v>179</v>
      </c>
      <c r="F165" s="125" t="s">
        <v>221</v>
      </c>
      <c r="G165" s="97">
        <v>3</v>
      </c>
      <c r="H165" s="101">
        <v>12</v>
      </c>
      <c r="I165" s="142"/>
      <c r="J165" s="139"/>
      <c r="K165" s="110" t="s">
        <v>232</v>
      </c>
      <c r="L165" s="8" t="s">
        <v>149</v>
      </c>
      <c r="M165" s="8" t="s">
        <v>180</v>
      </c>
      <c r="N165" s="111"/>
      <c r="O165" s="140">
        <v>1</v>
      </c>
      <c r="P165" s="130" t="s">
        <v>223</v>
      </c>
      <c r="Q165" s="130" t="s">
        <v>181</v>
      </c>
      <c r="R165" s="130" t="s">
        <v>223</v>
      </c>
      <c r="S165" s="130">
        <v>1</v>
      </c>
      <c r="T165" s="130" t="s">
        <v>182</v>
      </c>
      <c r="U165" s="126"/>
      <c r="V165" s="130">
        <v>5</v>
      </c>
      <c r="W165" s="141"/>
    </row>
    <row r="166" spans="2:23" ht="75" x14ac:dyDescent="0.4">
      <c r="B166" s="4">
        <f t="shared" si="1"/>
        <v>154</v>
      </c>
      <c r="C166" s="125" t="s">
        <v>233</v>
      </c>
      <c r="D166" s="143" t="s">
        <v>251</v>
      </c>
      <c r="E166" s="108" t="s">
        <v>184</v>
      </c>
      <c r="F166" s="125" t="s">
        <v>221</v>
      </c>
      <c r="G166" s="97">
        <v>3</v>
      </c>
      <c r="H166" s="101">
        <v>13</v>
      </c>
      <c r="I166" s="144" t="str">
        <f ca="1">IF(I164=1,TEXT(DATE(INDIRECT("間接口座管理機関に関する届出書!I25"),INDIRECT("間接口座管理機関に関する届出書!O25"),INDIRECT("間接口座管理機関に関する届出書!U25")),"YYYYMMDD"),"")</f>
        <v/>
      </c>
      <c r="J166" s="139"/>
      <c r="K166" s="110" t="s">
        <v>228</v>
      </c>
      <c r="L166" s="8" t="s">
        <v>186</v>
      </c>
      <c r="M166" s="117" t="s">
        <v>187</v>
      </c>
      <c r="N166" s="111"/>
      <c r="O166" s="140">
        <v>8</v>
      </c>
      <c r="P166" s="130" t="s">
        <v>223</v>
      </c>
      <c r="Q166" s="130" t="s">
        <v>188</v>
      </c>
      <c r="R166" s="130" t="s">
        <v>223</v>
      </c>
      <c r="S166" s="130">
        <v>8</v>
      </c>
      <c r="T166" s="130" t="s">
        <v>162</v>
      </c>
      <c r="U166" s="145" t="s">
        <v>234</v>
      </c>
      <c r="V166" s="130">
        <v>5</v>
      </c>
      <c r="W166" s="141"/>
    </row>
    <row r="167" spans="2:23" x14ac:dyDescent="0.4">
      <c r="B167" s="4">
        <f t="shared" si="1"/>
        <v>155</v>
      </c>
      <c r="C167" s="125" t="s">
        <v>190</v>
      </c>
      <c r="D167" s="116" t="s">
        <v>145</v>
      </c>
      <c r="E167" s="108" t="s">
        <v>179</v>
      </c>
      <c r="F167" s="125" t="s">
        <v>221</v>
      </c>
      <c r="G167" s="97">
        <v>3</v>
      </c>
      <c r="H167" s="101">
        <v>14</v>
      </c>
      <c r="I167" s="142"/>
      <c r="J167" s="139"/>
      <c r="K167" s="110" t="s">
        <v>232</v>
      </c>
      <c r="L167" s="8" t="s">
        <v>149</v>
      </c>
      <c r="M167" s="8" t="s">
        <v>180</v>
      </c>
      <c r="N167" s="111"/>
      <c r="O167" s="140">
        <v>1</v>
      </c>
      <c r="P167" s="130" t="s">
        <v>223</v>
      </c>
      <c r="Q167" s="130" t="s">
        <v>181</v>
      </c>
      <c r="R167" s="130" t="s">
        <v>223</v>
      </c>
      <c r="S167" s="130">
        <v>1</v>
      </c>
      <c r="T167" s="130" t="s">
        <v>182</v>
      </c>
      <c r="U167" s="126"/>
      <c r="V167" s="130">
        <v>5</v>
      </c>
      <c r="W167" s="141"/>
    </row>
    <row r="168" spans="2:23" x14ac:dyDescent="0.4">
      <c r="B168" s="4">
        <f t="shared" si="1"/>
        <v>156</v>
      </c>
      <c r="C168" s="125" t="s">
        <v>191</v>
      </c>
      <c r="D168" s="143" t="s">
        <v>251</v>
      </c>
      <c r="E168" s="108" t="s">
        <v>184</v>
      </c>
      <c r="F168" s="125" t="s">
        <v>221</v>
      </c>
      <c r="G168" s="97">
        <v>3</v>
      </c>
      <c r="H168" s="101">
        <v>15</v>
      </c>
      <c r="I168" s="144">
        <v>29991231</v>
      </c>
      <c r="J168" s="139"/>
      <c r="K168" s="110" t="s">
        <v>232</v>
      </c>
      <c r="L168" s="8" t="s">
        <v>149</v>
      </c>
      <c r="M168" s="8" t="s">
        <v>235</v>
      </c>
      <c r="N168" s="111"/>
      <c r="O168" s="140">
        <v>8</v>
      </c>
      <c r="P168" s="130" t="s">
        <v>223</v>
      </c>
      <c r="Q168" s="130" t="s">
        <v>181</v>
      </c>
      <c r="R168" s="130" t="s">
        <v>223</v>
      </c>
      <c r="S168" s="130">
        <v>8</v>
      </c>
      <c r="T168" s="130" t="s">
        <v>162</v>
      </c>
      <c r="U168" s="126"/>
      <c r="V168" s="130">
        <v>5</v>
      </c>
      <c r="W168" s="141"/>
    </row>
    <row r="169" spans="2:23" x14ac:dyDescent="0.4">
      <c r="B169" s="4">
        <f t="shared" si="1"/>
        <v>157</v>
      </c>
      <c r="C169" s="125" t="s">
        <v>236</v>
      </c>
      <c r="D169" s="116" t="s">
        <v>145</v>
      </c>
      <c r="E169" s="108" t="s">
        <v>179</v>
      </c>
      <c r="F169" s="125" t="s">
        <v>221</v>
      </c>
      <c r="G169" s="97">
        <v>3</v>
      </c>
      <c r="H169" s="101">
        <v>16</v>
      </c>
      <c r="I169" s="142"/>
      <c r="J169" s="139"/>
      <c r="K169" s="110" t="s">
        <v>232</v>
      </c>
      <c r="L169" s="8" t="s">
        <v>149</v>
      </c>
      <c r="M169" s="8" t="s">
        <v>180</v>
      </c>
      <c r="N169" s="111"/>
      <c r="O169" s="140">
        <v>1</v>
      </c>
      <c r="P169" s="130" t="s">
        <v>223</v>
      </c>
      <c r="Q169" s="130" t="s">
        <v>181</v>
      </c>
      <c r="R169" s="130" t="s">
        <v>223</v>
      </c>
      <c r="S169" s="130">
        <v>1</v>
      </c>
      <c r="T169" s="130" t="s">
        <v>182</v>
      </c>
      <c r="U169" s="126"/>
      <c r="V169" s="130">
        <v>5</v>
      </c>
      <c r="W169" s="141"/>
    </row>
    <row r="170" spans="2:23" ht="37.5" x14ac:dyDescent="0.4">
      <c r="B170" s="4">
        <f t="shared" si="1"/>
        <v>158</v>
      </c>
      <c r="C170" s="125" t="s">
        <v>237</v>
      </c>
      <c r="D170" s="143" t="s">
        <v>251</v>
      </c>
      <c r="E170" s="108" t="s">
        <v>184</v>
      </c>
      <c r="F170" s="125" t="s">
        <v>221</v>
      </c>
      <c r="G170" s="97">
        <v>3</v>
      </c>
      <c r="H170" s="101">
        <v>17</v>
      </c>
      <c r="I170" s="138" t="str">
        <f ca="1">IF(INDIRECT("補記シート!D41")="","",INDIRECT("補記シート!D41"))</f>
        <v/>
      </c>
      <c r="J170" s="139"/>
      <c r="K170" s="110" t="s">
        <v>231</v>
      </c>
      <c r="L170" s="8" t="s">
        <v>149</v>
      </c>
      <c r="M170" s="8" t="s">
        <v>238</v>
      </c>
      <c r="N170" s="111"/>
      <c r="O170" s="140">
        <v>7</v>
      </c>
      <c r="P170" s="130" t="s">
        <v>223</v>
      </c>
      <c r="Q170" s="130" t="s">
        <v>188</v>
      </c>
      <c r="R170" s="130" t="s">
        <v>223</v>
      </c>
      <c r="S170" s="130">
        <v>7</v>
      </c>
      <c r="T170" s="130" t="s">
        <v>171</v>
      </c>
      <c r="U170" s="145" t="s">
        <v>234</v>
      </c>
      <c r="V170" s="130">
        <v>5</v>
      </c>
      <c r="W170" s="141"/>
    </row>
    <row r="171" spans="2:23" x14ac:dyDescent="0.4">
      <c r="B171" s="4">
        <f t="shared" si="1"/>
        <v>159</v>
      </c>
      <c r="C171" s="125" t="s">
        <v>239</v>
      </c>
      <c r="D171" s="116" t="s">
        <v>145</v>
      </c>
      <c r="E171" s="108" t="s">
        <v>179</v>
      </c>
      <c r="F171" s="125" t="s">
        <v>221</v>
      </c>
      <c r="G171" s="97">
        <v>3</v>
      </c>
      <c r="H171" s="101">
        <v>18</v>
      </c>
      <c r="I171" s="142"/>
      <c r="J171" s="139"/>
      <c r="K171" s="110" t="s">
        <v>232</v>
      </c>
      <c r="L171" s="8" t="s">
        <v>149</v>
      </c>
      <c r="M171" s="8" t="s">
        <v>180</v>
      </c>
      <c r="N171" s="111"/>
      <c r="O171" s="140">
        <v>1</v>
      </c>
      <c r="P171" s="130" t="s">
        <v>223</v>
      </c>
      <c r="Q171" s="130" t="s">
        <v>181</v>
      </c>
      <c r="R171" s="130" t="s">
        <v>223</v>
      </c>
      <c r="S171" s="130">
        <v>1</v>
      </c>
      <c r="T171" s="130" t="s">
        <v>182</v>
      </c>
      <c r="U171" s="126"/>
      <c r="V171" s="130">
        <v>5</v>
      </c>
      <c r="W171" s="141"/>
    </row>
    <row r="172" spans="2:23" ht="56.25" x14ac:dyDescent="0.4">
      <c r="B172" s="4">
        <f t="shared" si="1"/>
        <v>160</v>
      </c>
      <c r="C172" s="125" t="s">
        <v>240</v>
      </c>
      <c r="D172" s="143" t="s">
        <v>251</v>
      </c>
      <c r="E172" s="108" t="s">
        <v>184</v>
      </c>
      <c r="F172" s="125" t="s">
        <v>221</v>
      </c>
      <c r="G172" s="97">
        <v>3</v>
      </c>
      <c r="H172" s="101">
        <v>19</v>
      </c>
      <c r="I172" s="142" t="str">
        <f ca="1">IF(INDIRECT("補記シート!D42")="","",INDIRECT("補記シート!D42"))</f>
        <v/>
      </c>
      <c r="J172" s="139"/>
      <c r="K172" s="110" t="s">
        <v>231</v>
      </c>
      <c r="L172" s="8" t="s">
        <v>149</v>
      </c>
      <c r="M172" s="8" t="s">
        <v>241</v>
      </c>
      <c r="N172" s="111" t="s">
        <v>242</v>
      </c>
      <c r="O172" s="140">
        <v>2</v>
      </c>
      <c r="P172" s="130" t="s">
        <v>223</v>
      </c>
      <c r="Q172" s="130" t="s">
        <v>188</v>
      </c>
      <c r="R172" s="130" t="s">
        <v>223</v>
      </c>
      <c r="S172" s="130">
        <v>2</v>
      </c>
      <c r="T172" s="130" t="s">
        <v>166</v>
      </c>
      <c r="U172" s="145" t="s">
        <v>234</v>
      </c>
      <c r="V172" s="130">
        <v>5</v>
      </c>
      <c r="W172" s="141"/>
    </row>
    <row r="173" spans="2:23" x14ac:dyDescent="0.4">
      <c r="B173" s="4">
        <f t="shared" si="1"/>
        <v>161</v>
      </c>
      <c r="C173" s="125" t="s">
        <v>243</v>
      </c>
      <c r="D173" s="116" t="s">
        <v>145</v>
      </c>
      <c r="E173" s="108" t="s">
        <v>179</v>
      </c>
      <c r="F173" s="125" t="s">
        <v>221</v>
      </c>
      <c r="G173" s="97">
        <v>3</v>
      </c>
      <c r="H173" s="101">
        <v>20</v>
      </c>
      <c r="I173" s="142"/>
      <c r="J173" s="139"/>
      <c r="K173" s="110" t="s">
        <v>232</v>
      </c>
      <c r="L173" s="8" t="s">
        <v>149</v>
      </c>
      <c r="M173" s="8" t="s">
        <v>180</v>
      </c>
      <c r="N173" s="111"/>
      <c r="O173" s="140">
        <v>1</v>
      </c>
      <c r="P173" s="130" t="s">
        <v>223</v>
      </c>
      <c r="Q173" s="130" t="s">
        <v>181</v>
      </c>
      <c r="R173" s="130" t="s">
        <v>223</v>
      </c>
      <c r="S173" s="130">
        <v>1</v>
      </c>
      <c r="T173" s="130" t="s">
        <v>182</v>
      </c>
      <c r="U173" s="126"/>
      <c r="V173" s="130">
        <v>5</v>
      </c>
      <c r="W173" s="141"/>
    </row>
    <row r="174" spans="2:23" ht="56.25" x14ac:dyDescent="0.4">
      <c r="B174" s="4">
        <f t="shared" si="1"/>
        <v>162</v>
      </c>
      <c r="C174" s="125" t="s">
        <v>244</v>
      </c>
      <c r="D174" s="143" t="s">
        <v>251</v>
      </c>
      <c r="E174" s="108" t="s">
        <v>184</v>
      </c>
      <c r="F174" s="125" t="s">
        <v>221</v>
      </c>
      <c r="G174" s="97">
        <v>3</v>
      </c>
      <c r="H174" s="101">
        <v>21</v>
      </c>
      <c r="I174" s="138" t="str">
        <f ca="1">IF(INDIRECT("補記シート!D43")="","",INDIRECT("補記シート!D43"))</f>
        <v/>
      </c>
      <c r="J174" s="139"/>
      <c r="K174" s="110" t="s">
        <v>231</v>
      </c>
      <c r="L174" s="8" t="s">
        <v>149</v>
      </c>
      <c r="M174" s="117" t="s">
        <v>245</v>
      </c>
      <c r="N174" s="111"/>
      <c r="O174" s="140">
        <v>2</v>
      </c>
      <c r="P174" s="130" t="s">
        <v>223</v>
      </c>
      <c r="Q174" s="130" t="s">
        <v>188</v>
      </c>
      <c r="R174" s="130" t="s">
        <v>223</v>
      </c>
      <c r="S174" s="130">
        <v>2</v>
      </c>
      <c r="T174" s="130" t="s">
        <v>162</v>
      </c>
      <c r="U174" s="145" t="s">
        <v>234</v>
      </c>
      <c r="V174" s="130">
        <v>5</v>
      </c>
      <c r="W174" s="141"/>
    </row>
    <row r="175" spans="2:23" x14ac:dyDescent="0.4">
      <c r="B175" s="4">
        <f t="shared" si="1"/>
        <v>163</v>
      </c>
      <c r="C175" s="125" t="s">
        <v>246</v>
      </c>
      <c r="D175" s="116" t="s">
        <v>145</v>
      </c>
      <c r="E175" s="108" t="s">
        <v>179</v>
      </c>
      <c r="F175" s="125" t="s">
        <v>221</v>
      </c>
      <c r="G175" s="97">
        <v>3</v>
      </c>
      <c r="H175" s="101">
        <v>22</v>
      </c>
      <c r="I175" s="142"/>
      <c r="J175" s="139"/>
      <c r="K175" s="110" t="s">
        <v>232</v>
      </c>
      <c r="L175" s="8" t="s">
        <v>149</v>
      </c>
      <c r="M175" s="8" t="s">
        <v>180</v>
      </c>
      <c r="N175" s="111"/>
      <c r="O175" s="140">
        <v>1</v>
      </c>
      <c r="P175" s="130" t="s">
        <v>223</v>
      </c>
      <c r="Q175" s="130" t="s">
        <v>181</v>
      </c>
      <c r="R175" s="130" t="s">
        <v>223</v>
      </c>
      <c r="S175" s="130">
        <v>1</v>
      </c>
      <c r="T175" s="130" t="s">
        <v>182</v>
      </c>
      <c r="U175" s="126"/>
      <c r="V175" s="130">
        <v>5</v>
      </c>
      <c r="W175" s="141"/>
    </row>
    <row r="176" spans="2:23" ht="37.5" x14ac:dyDescent="0.4">
      <c r="B176" s="4">
        <f t="shared" si="1"/>
        <v>164</v>
      </c>
      <c r="C176" s="125" t="s">
        <v>247</v>
      </c>
      <c r="D176" s="143" t="s">
        <v>225</v>
      </c>
      <c r="E176" s="108" t="s">
        <v>184</v>
      </c>
      <c r="F176" s="125" t="s">
        <v>221</v>
      </c>
      <c r="G176" s="97">
        <v>3</v>
      </c>
      <c r="H176" s="101">
        <v>23</v>
      </c>
      <c r="I176" s="138" t="str">
        <f ca="1">IF(INDIRECT("間接口座管理機関に関する届出書!I114")="","",INDIRECT("間接口座管理機関に関する届出書!I114"))</f>
        <v/>
      </c>
      <c r="J176" s="139"/>
      <c r="K176" s="110" t="s">
        <v>228</v>
      </c>
      <c r="L176" s="117" t="s">
        <v>248</v>
      </c>
      <c r="M176" s="8" t="s">
        <v>206</v>
      </c>
      <c r="N176" s="111"/>
      <c r="O176" s="140">
        <v>4</v>
      </c>
      <c r="P176" s="130" t="s">
        <v>223</v>
      </c>
      <c r="Q176" s="130" t="s">
        <v>181</v>
      </c>
      <c r="R176" s="130" t="s">
        <v>223</v>
      </c>
      <c r="S176" s="130">
        <v>4</v>
      </c>
      <c r="T176" s="130" t="s">
        <v>162</v>
      </c>
      <c r="U176" s="126"/>
      <c r="V176" s="130">
        <v>5</v>
      </c>
      <c r="W176" s="141"/>
    </row>
    <row r="177" spans="2:23" x14ac:dyDescent="0.4">
      <c r="B177" s="4">
        <f t="shared" si="1"/>
        <v>165</v>
      </c>
      <c r="C177" s="125" t="s">
        <v>249</v>
      </c>
      <c r="D177" s="116" t="s">
        <v>145</v>
      </c>
      <c r="E177" s="108" t="s">
        <v>179</v>
      </c>
      <c r="F177" s="125" t="s">
        <v>221</v>
      </c>
      <c r="G177" s="97">
        <v>3</v>
      </c>
      <c r="H177" s="101">
        <v>24</v>
      </c>
      <c r="I177" s="142"/>
      <c r="J177" s="139"/>
      <c r="K177" s="110" t="s">
        <v>232</v>
      </c>
      <c r="L177" s="8" t="s">
        <v>149</v>
      </c>
      <c r="M177" s="8" t="s">
        <v>180</v>
      </c>
      <c r="N177" s="111"/>
      <c r="O177" s="140">
        <v>1</v>
      </c>
      <c r="P177" s="130" t="s">
        <v>223</v>
      </c>
      <c r="Q177" s="130" t="s">
        <v>181</v>
      </c>
      <c r="R177" s="130" t="s">
        <v>223</v>
      </c>
      <c r="S177" s="130">
        <v>1</v>
      </c>
      <c r="T177" s="130" t="s">
        <v>182</v>
      </c>
      <c r="U177" s="126"/>
      <c r="V177" s="130">
        <v>5</v>
      </c>
      <c r="W177" s="141"/>
    </row>
    <row r="178" spans="2:23" ht="37.5" x14ac:dyDescent="0.4">
      <c r="B178" s="4">
        <f t="shared" si="1"/>
        <v>166</v>
      </c>
      <c r="C178" s="125" t="s">
        <v>309</v>
      </c>
      <c r="D178" s="143" t="s">
        <v>317</v>
      </c>
      <c r="E178" s="108" t="s">
        <v>184</v>
      </c>
      <c r="F178" s="125" t="s">
        <v>221</v>
      </c>
      <c r="G178" s="97">
        <v>3</v>
      </c>
      <c r="H178" s="101">
        <v>25</v>
      </c>
      <c r="I178" s="138" t="str">
        <f ca="1">IF(INDIRECT("間接口座管理機関に関する届出書!U114")="","",INDIRECT("間接口座管理機関に関する届出書!U114"))</f>
        <v/>
      </c>
      <c r="J178" s="139"/>
      <c r="K178" s="110" t="s">
        <v>228</v>
      </c>
      <c r="L178" s="117" t="s">
        <v>252</v>
      </c>
      <c r="M178" s="8" t="s">
        <v>206</v>
      </c>
      <c r="N178" s="111"/>
      <c r="O178" s="140">
        <v>3</v>
      </c>
      <c r="P178" s="130" t="s">
        <v>223</v>
      </c>
      <c r="Q178" s="130" t="s">
        <v>181</v>
      </c>
      <c r="R178" s="130" t="s">
        <v>223</v>
      </c>
      <c r="S178" s="130">
        <v>3</v>
      </c>
      <c r="T178" s="130" t="s">
        <v>171</v>
      </c>
      <c r="U178" s="126"/>
      <c r="V178" s="130">
        <v>5</v>
      </c>
      <c r="W178" s="141"/>
    </row>
    <row r="179" spans="2:23" x14ac:dyDescent="0.4">
      <c r="B179" s="4">
        <f t="shared" si="1"/>
        <v>167</v>
      </c>
      <c r="C179" s="125" t="s">
        <v>253</v>
      </c>
      <c r="D179" s="116" t="s">
        <v>145</v>
      </c>
      <c r="E179" s="108" t="s">
        <v>179</v>
      </c>
      <c r="F179" s="125" t="s">
        <v>221</v>
      </c>
      <c r="G179" s="97">
        <v>3</v>
      </c>
      <c r="H179" s="101">
        <v>26</v>
      </c>
      <c r="I179" s="142"/>
      <c r="J179" s="139"/>
      <c r="K179" s="110" t="s">
        <v>232</v>
      </c>
      <c r="L179" s="8" t="s">
        <v>149</v>
      </c>
      <c r="M179" s="8" t="s">
        <v>180</v>
      </c>
      <c r="N179" s="111"/>
      <c r="O179" s="140">
        <v>1</v>
      </c>
      <c r="P179" s="130" t="s">
        <v>223</v>
      </c>
      <c r="Q179" s="130" t="s">
        <v>181</v>
      </c>
      <c r="R179" s="130" t="s">
        <v>223</v>
      </c>
      <c r="S179" s="130">
        <v>1</v>
      </c>
      <c r="T179" s="130" t="s">
        <v>182</v>
      </c>
      <c r="U179" s="126"/>
      <c r="V179" s="130">
        <v>5</v>
      </c>
      <c r="W179" s="141"/>
    </row>
    <row r="180" spans="2:23" ht="93.75" x14ac:dyDescent="0.4">
      <c r="B180" s="4">
        <f t="shared" si="1"/>
        <v>168</v>
      </c>
      <c r="C180" s="125" t="s">
        <v>254</v>
      </c>
      <c r="D180" s="143" t="s">
        <v>317</v>
      </c>
      <c r="E180" s="108" t="s">
        <v>184</v>
      </c>
      <c r="F180" s="125" t="s">
        <v>221</v>
      </c>
      <c r="G180" s="97">
        <v>3</v>
      </c>
      <c r="H180" s="101">
        <v>27</v>
      </c>
      <c r="I180" s="138" t="str">
        <f ca="1">IF(INDIRECT("間接口座管理機関に関する届出書!N116")="","",IF(INDIRECT("間接口座管理機関に関する届出書!N116")="普通",1,IF(INDIRECT("間接口座管理機関に関する届出書!N116")="当座",2,IF(INDIRECT("間接口座管理機関に関する届出書!N116")="その他",9,"想定外のエラー"))))</f>
        <v/>
      </c>
      <c r="J180" s="139"/>
      <c r="K180" s="108" t="s">
        <v>228</v>
      </c>
      <c r="L180" s="8" t="s">
        <v>255</v>
      </c>
      <c r="M180" s="8" t="s">
        <v>256</v>
      </c>
      <c r="N180" s="111" t="s">
        <v>257</v>
      </c>
      <c r="O180" s="140">
        <v>1</v>
      </c>
      <c r="P180" s="130" t="s">
        <v>223</v>
      </c>
      <c r="Q180" s="130" t="s">
        <v>181</v>
      </c>
      <c r="R180" s="130" t="s">
        <v>223</v>
      </c>
      <c r="S180" s="130">
        <v>1</v>
      </c>
      <c r="T180" s="130" t="s">
        <v>162</v>
      </c>
      <c r="U180" s="126"/>
      <c r="V180" s="130">
        <v>5</v>
      </c>
      <c r="W180" s="141"/>
    </row>
    <row r="181" spans="2:23" x14ac:dyDescent="0.4">
      <c r="B181" s="4">
        <f t="shared" si="1"/>
        <v>169</v>
      </c>
      <c r="C181" s="125" t="s">
        <v>258</v>
      </c>
      <c r="D181" s="116" t="s">
        <v>145</v>
      </c>
      <c r="E181" s="108" t="s">
        <v>179</v>
      </c>
      <c r="F181" s="125" t="s">
        <v>221</v>
      </c>
      <c r="G181" s="97">
        <v>3</v>
      </c>
      <c r="H181" s="101">
        <v>28</v>
      </c>
      <c r="I181" s="142"/>
      <c r="J181" s="139"/>
      <c r="K181" s="110" t="s">
        <v>232</v>
      </c>
      <c r="L181" s="8" t="s">
        <v>149</v>
      </c>
      <c r="M181" s="8" t="s">
        <v>180</v>
      </c>
      <c r="N181" s="111"/>
      <c r="O181" s="140">
        <v>1</v>
      </c>
      <c r="P181" s="130" t="s">
        <v>223</v>
      </c>
      <c r="Q181" s="130" t="s">
        <v>181</v>
      </c>
      <c r="R181" s="130" t="s">
        <v>223</v>
      </c>
      <c r="S181" s="130">
        <v>1</v>
      </c>
      <c r="T181" s="130" t="s">
        <v>182</v>
      </c>
      <c r="U181" s="126"/>
      <c r="V181" s="130">
        <v>5</v>
      </c>
      <c r="W181" s="141"/>
    </row>
    <row r="182" spans="2:23" ht="37.5" x14ac:dyDescent="0.4">
      <c r="B182" s="4">
        <f t="shared" si="1"/>
        <v>170</v>
      </c>
      <c r="C182" s="125" t="s">
        <v>259</v>
      </c>
      <c r="D182" s="143" t="s">
        <v>317</v>
      </c>
      <c r="E182" s="108" t="s">
        <v>184</v>
      </c>
      <c r="F182" s="125" t="s">
        <v>221</v>
      </c>
      <c r="G182" s="97">
        <v>3</v>
      </c>
      <c r="H182" s="101">
        <v>29</v>
      </c>
      <c r="I182" s="138" t="str">
        <f ca="1">IF(INDIRECT("間接口座管理機関に関する届出書!R116")="","",INDIRECT("間接口座管理機関に関する届出書!R116"))</f>
        <v/>
      </c>
      <c r="J182" s="139"/>
      <c r="K182" s="110" t="s">
        <v>228</v>
      </c>
      <c r="L182" s="117" t="s">
        <v>260</v>
      </c>
      <c r="M182" s="8" t="s">
        <v>206</v>
      </c>
      <c r="N182" s="111"/>
      <c r="O182" s="140">
        <v>7</v>
      </c>
      <c r="P182" s="130" t="s">
        <v>223</v>
      </c>
      <c r="Q182" s="130" t="s">
        <v>181</v>
      </c>
      <c r="R182" s="130" t="s">
        <v>223</v>
      </c>
      <c r="S182" s="130">
        <v>7</v>
      </c>
      <c r="T182" s="130" t="s">
        <v>162</v>
      </c>
      <c r="U182" s="126"/>
      <c r="V182" s="130">
        <v>5</v>
      </c>
      <c r="W182" s="141"/>
    </row>
    <row r="183" spans="2:23" x14ac:dyDescent="0.4">
      <c r="B183" s="4">
        <f t="shared" si="1"/>
        <v>171</v>
      </c>
      <c r="C183" s="125" t="s">
        <v>261</v>
      </c>
      <c r="D183" s="116" t="s">
        <v>145</v>
      </c>
      <c r="E183" s="108" t="s">
        <v>179</v>
      </c>
      <c r="F183" s="125" t="s">
        <v>221</v>
      </c>
      <c r="G183" s="97">
        <v>3</v>
      </c>
      <c r="H183" s="101">
        <v>30</v>
      </c>
      <c r="I183" s="142"/>
      <c r="J183" s="139"/>
      <c r="K183" s="110" t="s">
        <v>232</v>
      </c>
      <c r="L183" s="8" t="s">
        <v>149</v>
      </c>
      <c r="M183" s="8" t="s">
        <v>180</v>
      </c>
      <c r="N183" s="111"/>
      <c r="O183" s="140">
        <v>1</v>
      </c>
      <c r="P183" s="130" t="s">
        <v>223</v>
      </c>
      <c r="Q183" s="130" t="s">
        <v>181</v>
      </c>
      <c r="R183" s="130" t="s">
        <v>223</v>
      </c>
      <c r="S183" s="130">
        <v>1</v>
      </c>
      <c r="T183" s="130" t="s">
        <v>182</v>
      </c>
      <c r="U183" s="126"/>
      <c r="V183" s="130">
        <v>5</v>
      </c>
      <c r="W183" s="141"/>
    </row>
    <row r="184" spans="2:23" ht="56.25" x14ac:dyDescent="0.4">
      <c r="B184" s="4">
        <f t="shared" si="1"/>
        <v>172</v>
      </c>
      <c r="C184" s="125" t="s">
        <v>310</v>
      </c>
      <c r="D184" s="143" t="s">
        <v>317</v>
      </c>
      <c r="E184" s="108" t="s">
        <v>184</v>
      </c>
      <c r="F184" s="125" t="s">
        <v>221</v>
      </c>
      <c r="G184" s="97">
        <v>3</v>
      </c>
      <c r="H184" s="101">
        <v>31</v>
      </c>
      <c r="I184" s="138" t="str">
        <f ca="1">IF(INDIRECT("間接口座管理機関に関する届出書!I118")="","",DBCS(INDIRECT("間接口座管理機関に関する届出書!I30"))&amp;"　"&amp;INDIRECT("間接口座管理機関に関する届出書!I118"))</f>
        <v/>
      </c>
      <c r="J184" s="139"/>
      <c r="K184" s="110" t="s">
        <v>228</v>
      </c>
      <c r="L184" s="118" t="s">
        <v>201</v>
      </c>
      <c r="M184" s="8" t="s">
        <v>206</v>
      </c>
      <c r="N184" s="111"/>
      <c r="O184" s="140" t="s">
        <v>263</v>
      </c>
      <c r="P184" s="130" t="s">
        <v>223</v>
      </c>
      <c r="Q184" s="130" t="s">
        <v>181</v>
      </c>
      <c r="R184" s="130" t="s">
        <v>223</v>
      </c>
      <c r="S184" s="130">
        <v>120</v>
      </c>
      <c r="T184" s="130" t="s">
        <v>203</v>
      </c>
      <c r="U184" s="126"/>
      <c r="V184" s="130">
        <v>5</v>
      </c>
      <c r="W184" s="141"/>
    </row>
    <row r="185" spans="2:23" x14ac:dyDescent="0.4">
      <c r="B185" s="4">
        <f t="shared" si="1"/>
        <v>173</v>
      </c>
      <c r="C185" s="125" t="s">
        <v>264</v>
      </c>
      <c r="D185" s="116" t="s">
        <v>145</v>
      </c>
      <c r="E185" s="108" t="s">
        <v>179</v>
      </c>
      <c r="F185" s="125" t="s">
        <v>221</v>
      </c>
      <c r="G185" s="97">
        <v>3</v>
      </c>
      <c r="H185" s="101">
        <v>32</v>
      </c>
      <c r="I185" s="142"/>
      <c r="J185" s="139"/>
      <c r="K185" s="110" t="s">
        <v>232</v>
      </c>
      <c r="L185" s="8" t="s">
        <v>149</v>
      </c>
      <c r="M185" s="8" t="s">
        <v>180</v>
      </c>
      <c r="N185" s="111"/>
      <c r="O185" s="140">
        <v>1</v>
      </c>
      <c r="P185" s="130" t="s">
        <v>223</v>
      </c>
      <c r="Q185" s="130" t="s">
        <v>181</v>
      </c>
      <c r="R185" s="130" t="s">
        <v>223</v>
      </c>
      <c r="S185" s="130">
        <v>1</v>
      </c>
      <c r="T185" s="130" t="s">
        <v>182</v>
      </c>
      <c r="U185" s="126"/>
      <c r="V185" s="130">
        <v>5</v>
      </c>
      <c r="W185" s="141"/>
    </row>
    <row r="186" spans="2:23" ht="93.75" x14ac:dyDescent="0.4">
      <c r="B186" s="4">
        <f t="shared" si="1"/>
        <v>174</v>
      </c>
      <c r="C186" s="125" t="s">
        <v>311</v>
      </c>
      <c r="D186" s="143" t="s">
        <v>317</v>
      </c>
      <c r="E186" s="108" t="s">
        <v>184</v>
      </c>
      <c r="F186" s="125" t="s">
        <v>221</v>
      </c>
      <c r="G186" s="97">
        <v>3</v>
      </c>
      <c r="H186" s="101">
        <v>33</v>
      </c>
      <c r="I186" s="138" t="str">
        <f ca="1">SUBSTITUTE(SUBSTITUTE(IF(INDIRECT("間接口座管理機関に関する届出書!l117")="","",INDIRECT("間接口座管理機関に関する届出書!l117")),"ｰ","-"),"･",".")</f>
        <v/>
      </c>
      <c r="J186" s="139"/>
      <c r="K186" s="110" t="s">
        <v>228</v>
      </c>
      <c r="L186" s="8" t="s">
        <v>266</v>
      </c>
      <c r="M186" s="8" t="s">
        <v>206</v>
      </c>
      <c r="N186" s="111" t="s">
        <v>745</v>
      </c>
      <c r="O186" s="140">
        <v>30</v>
      </c>
      <c r="P186" s="130" t="s">
        <v>223</v>
      </c>
      <c r="Q186" s="130" t="s">
        <v>181</v>
      </c>
      <c r="R186" s="130" t="s">
        <v>223</v>
      </c>
      <c r="S186" s="130">
        <v>38</v>
      </c>
      <c r="T186" s="130" t="s">
        <v>184</v>
      </c>
      <c r="U186" s="126"/>
      <c r="V186" s="130">
        <v>5</v>
      </c>
      <c r="W186" s="141"/>
    </row>
    <row r="187" spans="2:23" x14ac:dyDescent="0.4">
      <c r="B187" s="4">
        <f t="shared" si="1"/>
        <v>175</v>
      </c>
      <c r="C187" s="125" t="s">
        <v>267</v>
      </c>
      <c r="D187" s="116" t="s">
        <v>145</v>
      </c>
      <c r="E187" s="108" t="s">
        <v>179</v>
      </c>
      <c r="F187" s="125" t="s">
        <v>221</v>
      </c>
      <c r="G187" s="97">
        <v>3</v>
      </c>
      <c r="H187" s="101">
        <v>34</v>
      </c>
      <c r="I187" s="142"/>
      <c r="J187" s="139"/>
      <c r="K187" s="110" t="s">
        <v>232</v>
      </c>
      <c r="L187" s="8" t="s">
        <v>149</v>
      </c>
      <c r="M187" s="8" t="s">
        <v>180</v>
      </c>
      <c r="N187" s="111"/>
      <c r="O187" s="140">
        <v>1</v>
      </c>
      <c r="P187" s="130" t="s">
        <v>223</v>
      </c>
      <c r="Q187" s="130" t="s">
        <v>181</v>
      </c>
      <c r="R187" s="130" t="s">
        <v>223</v>
      </c>
      <c r="S187" s="130">
        <v>1</v>
      </c>
      <c r="T187" s="130" t="s">
        <v>182</v>
      </c>
      <c r="U187" s="126"/>
      <c r="V187" s="130">
        <v>5</v>
      </c>
      <c r="W187" s="141"/>
    </row>
    <row r="188" spans="2:23" ht="56.25" x14ac:dyDescent="0.4">
      <c r="B188" s="4">
        <f t="shared" si="1"/>
        <v>176</v>
      </c>
      <c r="C188" s="125" t="s">
        <v>268</v>
      </c>
      <c r="D188" s="143" t="s">
        <v>317</v>
      </c>
      <c r="E188" s="108" t="s">
        <v>184</v>
      </c>
      <c r="F188" s="125" t="s">
        <v>221</v>
      </c>
      <c r="G188" s="97">
        <v>3</v>
      </c>
      <c r="H188" s="101">
        <v>35</v>
      </c>
      <c r="I188" s="138" t="str">
        <f ca="1">IF(INDIRECT("間接口座管理機関に関する届出書!I116")="自己名義",1,IF(INDIRECT("間接口座管理機関に関する届出書!I116")="再委託先名義",2,""))</f>
        <v/>
      </c>
      <c r="J188" s="139"/>
      <c r="K188" s="110" t="s">
        <v>228</v>
      </c>
      <c r="L188" s="8" t="s">
        <v>269</v>
      </c>
      <c r="M188" s="8" t="s">
        <v>270</v>
      </c>
      <c r="N188" s="111" t="s">
        <v>271</v>
      </c>
      <c r="O188" s="140">
        <v>1</v>
      </c>
      <c r="P188" s="130" t="s">
        <v>223</v>
      </c>
      <c r="Q188" s="130" t="s">
        <v>181</v>
      </c>
      <c r="R188" s="130" t="s">
        <v>223</v>
      </c>
      <c r="S188" s="130">
        <v>1</v>
      </c>
      <c r="T188" s="130" t="s">
        <v>162</v>
      </c>
      <c r="U188" s="126"/>
      <c r="V188" s="130">
        <v>5</v>
      </c>
      <c r="W188" s="141"/>
    </row>
    <row r="189" spans="2:23" ht="56.25" x14ac:dyDescent="0.4">
      <c r="B189" s="4">
        <f t="shared" si="1"/>
        <v>177</v>
      </c>
      <c r="C189" s="125" t="s">
        <v>312</v>
      </c>
      <c r="D189" s="99" t="s">
        <v>145</v>
      </c>
      <c r="E189" s="137" t="s">
        <v>203</v>
      </c>
      <c r="F189" s="125" t="s">
        <v>221</v>
      </c>
      <c r="G189" s="97">
        <v>3</v>
      </c>
      <c r="H189" s="101">
        <v>36</v>
      </c>
      <c r="I189" s="138" t="str">
        <f ca="1">IF(INDIRECT("間接口座管理機関に関する届出書!I119")="","",INDIRECT("間接口座管理機関に関する届出書!I119"))</f>
        <v/>
      </c>
      <c r="J189" s="139"/>
      <c r="K189" s="110" t="s">
        <v>228</v>
      </c>
      <c r="L189" s="118" t="s">
        <v>201</v>
      </c>
      <c r="M189" s="8" t="s">
        <v>206</v>
      </c>
      <c r="N189" s="111"/>
      <c r="O189" s="140">
        <v>100</v>
      </c>
      <c r="P189" s="130" t="s">
        <v>223</v>
      </c>
      <c r="Q189" s="130" t="s">
        <v>8</v>
      </c>
      <c r="R189" s="125"/>
      <c r="S189" s="125"/>
      <c r="T189" s="125"/>
      <c r="U189" s="126"/>
      <c r="V189" s="130">
        <v>5</v>
      </c>
      <c r="W189" s="141"/>
    </row>
    <row r="190" spans="2:23" ht="56.25" x14ac:dyDescent="0.4">
      <c r="B190" s="4">
        <f t="shared" si="1"/>
        <v>178</v>
      </c>
      <c r="C190" s="125" t="s">
        <v>313</v>
      </c>
      <c r="D190" s="99" t="s">
        <v>145</v>
      </c>
      <c r="E190" s="137" t="s">
        <v>203</v>
      </c>
      <c r="F190" s="125" t="s">
        <v>221</v>
      </c>
      <c r="G190" s="97">
        <v>3</v>
      </c>
      <c r="H190" s="101">
        <v>37</v>
      </c>
      <c r="I190" s="138" t="str">
        <f ca="1">IF(INDIRECT("間接口座管理機関に関する届出書!I120")="","",INDIRECT("間接口座管理機関に関する届出書!I120"))</f>
        <v/>
      </c>
      <c r="J190" s="139"/>
      <c r="K190" s="110" t="s">
        <v>228</v>
      </c>
      <c r="L190" s="118" t="s">
        <v>201</v>
      </c>
      <c r="M190" s="8" t="s">
        <v>206</v>
      </c>
      <c r="N190" s="111"/>
      <c r="O190" s="140">
        <v>200</v>
      </c>
      <c r="P190" s="130" t="s">
        <v>223</v>
      </c>
      <c r="Q190" s="130" t="s">
        <v>8</v>
      </c>
      <c r="R190" s="125"/>
      <c r="S190" s="125"/>
      <c r="T190" s="125"/>
      <c r="U190" s="126"/>
      <c r="V190" s="130">
        <v>5</v>
      </c>
      <c r="W190" s="141"/>
    </row>
    <row r="191" spans="2:23" ht="75" x14ac:dyDescent="0.4">
      <c r="B191" s="4">
        <f t="shared" si="1"/>
        <v>179</v>
      </c>
      <c r="C191" s="125" t="s">
        <v>314</v>
      </c>
      <c r="D191" s="99" t="s">
        <v>145</v>
      </c>
      <c r="E191" s="137" t="s">
        <v>203</v>
      </c>
      <c r="F191" s="125" t="s">
        <v>221</v>
      </c>
      <c r="G191" s="97">
        <v>3</v>
      </c>
      <c r="H191" s="101">
        <v>38</v>
      </c>
      <c r="I191" s="138" t="str">
        <f ca="1">IF(INDIRECT("間接口座管理機関に関する届出書!I121")="","",INDIRECT("間接口座管理機関に関する届出書!I121"))</f>
        <v/>
      </c>
      <c r="J191" s="139"/>
      <c r="K191" s="110" t="s">
        <v>228</v>
      </c>
      <c r="L191" s="118" t="s">
        <v>275</v>
      </c>
      <c r="M191" s="8" t="s">
        <v>206</v>
      </c>
      <c r="N191" s="111"/>
      <c r="O191" s="140">
        <v>8</v>
      </c>
      <c r="P191" s="130" t="s">
        <v>223</v>
      </c>
      <c r="Q191" s="130" t="s">
        <v>8</v>
      </c>
      <c r="R191" s="125"/>
      <c r="S191" s="125"/>
      <c r="T191" s="125"/>
      <c r="U191" s="126"/>
      <c r="V191" s="130">
        <v>5</v>
      </c>
      <c r="W191" s="141"/>
    </row>
    <row r="192" spans="2:23" ht="56.25" x14ac:dyDescent="0.4">
      <c r="B192" s="4">
        <f t="shared" si="1"/>
        <v>180</v>
      </c>
      <c r="C192" s="125" t="s">
        <v>198</v>
      </c>
      <c r="D192" s="99" t="s">
        <v>145</v>
      </c>
      <c r="E192" s="137" t="s">
        <v>318</v>
      </c>
      <c r="F192" s="125" t="s">
        <v>221</v>
      </c>
      <c r="G192" s="97">
        <v>3</v>
      </c>
      <c r="H192" s="101">
        <v>39</v>
      </c>
      <c r="I192" s="142"/>
      <c r="J192" s="139"/>
      <c r="K192" s="110" t="s">
        <v>200</v>
      </c>
      <c r="L192" s="118" t="s">
        <v>201</v>
      </c>
      <c r="M192" s="6" t="s">
        <v>278</v>
      </c>
      <c r="N192" s="111" t="s">
        <v>279</v>
      </c>
      <c r="O192" s="140" t="s">
        <v>280</v>
      </c>
      <c r="P192" s="130" t="s">
        <v>281</v>
      </c>
      <c r="Q192" s="130" t="s">
        <v>8</v>
      </c>
      <c r="R192" s="125"/>
      <c r="S192" s="125"/>
      <c r="T192" s="125"/>
      <c r="U192" s="126"/>
      <c r="V192" s="130">
        <v>5</v>
      </c>
      <c r="W192" s="141"/>
    </row>
    <row r="193" spans="2:23" ht="37.5" x14ac:dyDescent="0.4">
      <c r="B193" s="4">
        <f t="shared" si="1"/>
        <v>181</v>
      </c>
      <c r="C193" s="125" t="s">
        <v>715</v>
      </c>
      <c r="D193" s="99" t="s">
        <v>145</v>
      </c>
      <c r="E193" s="137" t="s">
        <v>203</v>
      </c>
      <c r="F193" s="125" t="s">
        <v>221</v>
      </c>
      <c r="G193" s="97">
        <v>3</v>
      </c>
      <c r="H193" s="101">
        <v>40</v>
      </c>
      <c r="I193" s="138" t="str">
        <f ca="1">IF(INDIRECT("間接口座管理機関に関する届出書!I30")="","",INDIRECT("間接口座管理機関に関する届出書!I30"))</f>
        <v/>
      </c>
      <c r="J193" s="139"/>
      <c r="K193" s="112" t="s">
        <v>228</v>
      </c>
      <c r="L193" s="117" t="s">
        <v>205</v>
      </c>
      <c r="M193" s="8" t="s">
        <v>206</v>
      </c>
      <c r="N193" s="111"/>
      <c r="O193" s="140">
        <v>5</v>
      </c>
      <c r="P193" s="130" t="s">
        <v>281</v>
      </c>
      <c r="Q193" s="130" t="s">
        <v>8</v>
      </c>
      <c r="R193" s="125"/>
      <c r="S193" s="125"/>
      <c r="T193" s="125"/>
      <c r="U193" s="126"/>
      <c r="V193" s="130">
        <v>5</v>
      </c>
      <c r="W193" s="141"/>
    </row>
    <row r="194" spans="2:23" ht="112.5" x14ac:dyDescent="0.4">
      <c r="B194" s="4">
        <f t="shared" si="1"/>
        <v>182</v>
      </c>
      <c r="C194" s="125" t="s">
        <v>282</v>
      </c>
      <c r="D194" s="99" t="s">
        <v>145</v>
      </c>
      <c r="E194" s="137" t="s">
        <v>203</v>
      </c>
      <c r="F194" s="125" t="s">
        <v>221</v>
      </c>
      <c r="G194" s="97">
        <v>3</v>
      </c>
      <c r="H194" s="101">
        <v>41</v>
      </c>
      <c r="I194" s="142"/>
      <c r="J194" s="139"/>
      <c r="K194" s="110" t="s">
        <v>200</v>
      </c>
      <c r="L194" s="118" t="s">
        <v>201</v>
      </c>
      <c r="M194" s="6" t="s">
        <v>278</v>
      </c>
      <c r="N194" s="8" t="s">
        <v>284</v>
      </c>
      <c r="O194" s="140" t="s">
        <v>280</v>
      </c>
      <c r="P194" s="130" t="s">
        <v>281</v>
      </c>
      <c r="Q194" s="130" t="s">
        <v>8</v>
      </c>
      <c r="R194" s="125"/>
      <c r="S194" s="125"/>
      <c r="T194" s="125"/>
      <c r="U194" s="126"/>
      <c r="V194" s="130">
        <v>5</v>
      </c>
      <c r="W194" s="141"/>
    </row>
    <row r="195" spans="2:23" ht="37.5" x14ac:dyDescent="0.4">
      <c r="B195" s="4">
        <f t="shared" si="1"/>
        <v>183</v>
      </c>
      <c r="C195" s="125" t="s">
        <v>702</v>
      </c>
      <c r="D195" s="99" t="s">
        <v>145</v>
      </c>
      <c r="E195" s="137" t="s">
        <v>203</v>
      </c>
      <c r="F195" s="125" t="s">
        <v>221</v>
      </c>
      <c r="G195" s="97">
        <v>3</v>
      </c>
      <c r="H195" s="101">
        <v>42</v>
      </c>
      <c r="I195" s="138" t="str">
        <f ca="1">IF(INDIRECT("間接口座管理機関に関する届出書!R38")="","",INDIRECT("間接口座管理機関に関する届出書!R38"))</f>
        <v/>
      </c>
      <c r="J195" s="139"/>
      <c r="K195" s="110" t="s">
        <v>228</v>
      </c>
      <c r="L195" s="117" t="s">
        <v>205</v>
      </c>
      <c r="M195" s="8" t="s">
        <v>206</v>
      </c>
      <c r="N195" s="111"/>
      <c r="O195" s="140">
        <v>5</v>
      </c>
      <c r="P195" s="130" t="s">
        <v>281</v>
      </c>
      <c r="Q195" s="130" t="s">
        <v>8</v>
      </c>
      <c r="R195" s="125"/>
      <c r="S195" s="125"/>
      <c r="T195" s="125"/>
      <c r="U195" s="126"/>
      <c r="V195" s="130">
        <v>5</v>
      </c>
      <c r="W195" s="141"/>
    </row>
    <row r="196" spans="2:23" ht="56.25" x14ac:dyDescent="0.4">
      <c r="B196" s="4">
        <f t="shared" si="1"/>
        <v>184</v>
      </c>
      <c r="C196" s="125" t="s">
        <v>285</v>
      </c>
      <c r="D196" s="99" t="s">
        <v>145</v>
      </c>
      <c r="E196" s="137" t="s">
        <v>203</v>
      </c>
      <c r="F196" s="125" t="s">
        <v>221</v>
      </c>
      <c r="G196" s="97">
        <v>3</v>
      </c>
      <c r="H196" s="101">
        <v>43</v>
      </c>
      <c r="I196" s="138" t="str">
        <f ca="1">IF(INDIRECT("補記シート!D44")="","",INDIRECT("補記シート!D44"))</f>
        <v/>
      </c>
      <c r="J196" s="139"/>
      <c r="K196" s="110" t="s">
        <v>231</v>
      </c>
      <c r="L196" s="103" t="s">
        <v>149</v>
      </c>
      <c r="M196" s="8" t="s">
        <v>286</v>
      </c>
      <c r="N196" s="111"/>
      <c r="O196" s="140">
        <v>7</v>
      </c>
      <c r="P196" s="130" t="s">
        <v>281</v>
      </c>
      <c r="Q196" s="130" t="s">
        <v>8</v>
      </c>
      <c r="R196" s="125"/>
      <c r="S196" s="125"/>
      <c r="T196" s="125"/>
      <c r="U196" s="126"/>
      <c r="V196" s="130">
        <v>5</v>
      </c>
      <c r="W196" s="141"/>
    </row>
    <row r="197" spans="2:23" ht="112.5" x14ac:dyDescent="0.4">
      <c r="B197" s="4">
        <f t="shared" si="1"/>
        <v>185</v>
      </c>
      <c r="C197" s="125" t="s">
        <v>287</v>
      </c>
      <c r="D197" s="99" t="s">
        <v>145</v>
      </c>
      <c r="E197" s="137" t="s">
        <v>203</v>
      </c>
      <c r="F197" s="125" t="s">
        <v>221</v>
      </c>
      <c r="G197" s="97">
        <v>3</v>
      </c>
      <c r="H197" s="101">
        <v>44</v>
      </c>
      <c r="I197" s="142"/>
      <c r="J197" s="139"/>
      <c r="K197" s="110" t="s">
        <v>200</v>
      </c>
      <c r="L197" s="118" t="s">
        <v>201</v>
      </c>
      <c r="M197" s="6" t="s">
        <v>278</v>
      </c>
      <c r="N197" s="8" t="s">
        <v>284</v>
      </c>
      <c r="O197" s="140" t="s">
        <v>280</v>
      </c>
      <c r="P197" s="130" t="s">
        <v>281</v>
      </c>
      <c r="Q197" s="130" t="s">
        <v>8</v>
      </c>
      <c r="R197" s="125"/>
      <c r="S197" s="125"/>
      <c r="T197" s="125"/>
      <c r="U197" s="126"/>
      <c r="V197" s="130">
        <v>5</v>
      </c>
      <c r="W197" s="141"/>
    </row>
    <row r="198" spans="2:23" ht="37.5" x14ac:dyDescent="0.4">
      <c r="B198" s="4">
        <f t="shared" si="1"/>
        <v>186</v>
      </c>
      <c r="C198" s="125" t="s">
        <v>316</v>
      </c>
      <c r="D198" s="99" t="s">
        <v>145</v>
      </c>
      <c r="E198" s="137" t="s">
        <v>203</v>
      </c>
      <c r="F198" s="125" t="s">
        <v>221</v>
      </c>
      <c r="G198" s="97">
        <v>3</v>
      </c>
      <c r="H198" s="101">
        <v>45</v>
      </c>
      <c r="I198" s="138" t="str">
        <f ca="1">IF(INDIRECT("間接口座管理機関に関する届出書!R42")="","",INDIRECT("間接口座管理機関に関する届出書!R42"))</f>
        <v/>
      </c>
      <c r="J198" s="139"/>
      <c r="K198" s="110" t="s">
        <v>228</v>
      </c>
      <c r="L198" s="117" t="s">
        <v>205</v>
      </c>
      <c r="M198" s="8" t="s">
        <v>206</v>
      </c>
      <c r="N198" s="111"/>
      <c r="O198" s="140">
        <v>5</v>
      </c>
      <c r="P198" s="130" t="s">
        <v>281</v>
      </c>
      <c r="Q198" s="130" t="s">
        <v>8</v>
      </c>
      <c r="R198" s="125"/>
      <c r="S198" s="125"/>
      <c r="T198" s="125"/>
      <c r="U198" s="126"/>
      <c r="V198" s="130">
        <v>5</v>
      </c>
      <c r="W198" s="141"/>
    </row>
    <row r="199" spans="2:23" ht="56.25" x14ac:dyDescent="0.4">
      <c r="B199" s="4">
        <f t="shared" si="1"/>
        <v>187</v>
      </c>
      <c r="C199" s="125" t="s">
        <v>289</v>
      </c>
      <c r="D199" s="99" t="s">
        <v>145</v>
      </c>
      <c r="E199" s="137" t="s">
        <v>203</v>
      </c>
      <c r="F199" s="125" t="s">
        <v>221</v>
      </c>
      <c r="G199" s="97">
        <v>3</v>
      </c>
      <c r="H199" s="101">
        <v>46</v>
      </c>
      <c r="I199" s="138" t="str">
        <f ca="1">IF(INDIRECT("補記シート!D45")="","",INDIRECT("補記シート!D45"))</f>
        <v/>
      </c>
      <c r="J199" s="139"/>
      <c r="K199" s="110" t="s">
        <v>231</v>
      </c>
      <c r="L199" s="103" t="s">
        <v>149</v>
      </c>
      <c r="M199" s="8" t="s">
        <v>286</v>
      </c>
      <c r="N199" s="111"/>
      <c r="O199" s="140">
        <v>7</v>
      </c>
      <c r="P199" s="130" t="s">
        <v>281</v>
      </c>
      <c r="Q199" s="130" t="s">
        <v>8</v>
      </c>
      <c r="R199" s="125"/>
      <c r="S199" s="125"/>
      <c r="T199" s="125"/>
      <c r="U199" s="126"/>
      <c r="V199" s="130">
        <v>5</v>
      </c>
      <c r="W199" s="141"/>
    </row>
    <row r="200" spans="2:23" ht="112.5" x14ac:dyDescent="0.4">
      <c r="B200" s="4">
        <f t="shared" si="1"/>
        <v>188</v>
      </c>
      <c r="C200" s="125" t="s">
        <v>290</v>
      </c>
      <c r="D200" s="99" t="s">
        <v>145</v>
      </c>
      <c r="E200" s="137" t="s">
        <v>203</v>
      </c>
      <c r="F200" s="125" t="s">
        <v>221</v>
      </c>
      <c r="G200" s="97">
        <v>3</v>
      </c>
      <c r="H200" s="101">
        <v>47</v>
      </c>
      <c r="I200" s="142"/>
      <c r="J200" s="139"/>
      <c r="K200" s="110" t="s">
        <v>200</v>
      </c>
      <c r="L200" s="118" t="s">
        <v>201</v>
      </c>
      <c r="M200" s="6" t="s">
        <v>278</v>
      </c>
      <c r="N200" s="8" t="s">
        <v>284</v>
      </c>
      <c r="O200" s="140" t="s">
        <v>280</v>
      </c>
      <c r="P200" s="130" t="s">
        <v>281</v>
      </c>
      <c r="Q200" s="130" t="s">
        <v>8</v>
      </c>
      <c r="R200" s="125"/>
      <c r="S200" s="125"/>
      <c r="T200" s="125"/>
      <c r="U200" s="126"/>
      <c r="V200" s="130">
        <v>5</v>
      </c>
      <c r="W200" s="141"/>
    </row>
    <row r="201" spans="2:23" ht="37.5" x14ac:dyDescent="0.4">
      <c r="B201" s="4">
        <f t="shared" si="1"/>
        <v>189</v>
      </c>
      <c r="C201" s="125" t="s">
        <v>291</v>
      </c>
      <c r="D201" s="99" t="s">
        <v>145</v>
      </c>
      <c r="E201" s="137" t="s">
        <v>203</v>
      </c>
      <c r="F201" s="125" t="s">
        <v>221</v>
      </c>
      <c r="G201" s="97">
        <v>3</v>
      </c>
      <c r="H201" s="101">
        <v>48</v>
      </c>
      <c r="I201" s="138" t="str">
        <f ca="1">IF(INDIRECT("間接口座管理機関に関する届出書!R43")="","",INDIRECT("間接口座管理機関に関する届出書!R43"))</f>
        <v/>
      </c>
      <c r="J201" s="139"/>
      <c r="K201" s="110" t="s">
        <v>228</v>
      </c>
      <c r="L201" s="117" t="s">
        <v>260</v>
      </c>
      <c r="M201" s="8" t="s">
        <v>206</v>
      </c>
      <c r="N201" s="111"/>
      <c r="O201" s="140">
        <v>5</v>
      </c>
      <c r="P201" s="130" t="s">
        <v>281</v>
      </c>
      <c r="Q201" s="130" t="s">
        <v>8</v>
      </c>
      <c r="R201" s="125"/>
      <c r="S201" s="125"/>
      <c r="T201" s="125"/>
      <c r="U201" s="126"/>
      <c r="V201" s="130">
        <v>5</v>
      </c>
      <c r="W201" s="141"/>
    </row>
    <row r="202" spans="2:23" ht="56.25" x14ac:dyDescent="0.4">
      <c r="B202" s="4">
        <f t="shared" si="1"/>
        <v>190</v>
      </c>
      <c r="C202" s="125" t="s">
        <v>292</v>
      </c>
      <c r="D202" s="99" t="s">
        <v>145</v>
      </c>
      <c r="E202" s="137" t="s">
        <v>203</v>
      </c>
      <c r="F202" s="125" t="s">
        <v>221</v>
      </c>
      <c r="G202" s="97">
        <v>3</v>
      </c>
      <c r="H202" s="101">
        <v>49</v>
      </c>
      <c r="I202" s="138" t="str">
        <f ca="1">IF(INDIRECT("補記シート!D46")="","",INDIRECT("補記シート!D46"))</f>
        <v/>
      </c>
      <c r="J202" s="139"/>
      <c r="K202" s="110" t="s">
        <v>231</v>
      </c>
      <c r="L202" s="103" t="s">
        <v>149</v>
      </c>
      <c r="M202" s="8" t="s">
        <v>286</v>
      </c>
      <c r="N202" s="111"/>
      <c r="O202" s="140">
        <v>7</v>
      </c>
      <c r="P202" s="130" t="s">
        <v>281</v>
      </c>
      <c r="Q202" s="130" t="s">
        <v>8</v>
      </c>
      <c r="R202" s="125"/>
      <c r="S202" s="125"/>
      <c r="T202" s="125"/>
      <c r="U202" s="126"/>
      <c r="V202" s="130">
        <v>5</v>
      </c>
      <c r="W202" s="141"/>
    </row>
    <row r="203" spans="2:23" ht="112.5" x14ac:dyDescent="0.4">
      <c r="B203" s="4">
        <f t="shared" si="1"/>
        <v>191</v>
      </c>
      <c r="C203" s="125" t="s">
        <v>293</v>
      </c>
      <c r="D203" s="99" t="s">
        <v>145</v>
      </c>
      <c r="E203" s="137" t="s">
        <v>203</v>
      </c>
      <c r="F203" s="125" t="s">
        <v>221</v>
      </c>
      <c r="G203" s="97">
        <v>3</v>
      </c>
      <c r="H203" s="101">
        <v>50</v>
      </c>
      <c r="I203" s="142"/>
      <c r="J203" s="139"/>
      <c r="K203" s="110" t="s">
        <v>200</v>
      </c>
      <c r="L203" s="118" t="s">
        <v>201</v>
      </c>
      <c r="M203" s="6" t="s">
        <v>278</v>
      </c>
      <c r="N203" s="8" t="s">
        <v>284</v>
      </c>
      <c r="O203" s="140" t="s">
        <v>280</v>
      </c>
      <c r="P203" s="130" t="s">
        <v>281</v>
      </c>
      <c r="Q203" s="130" t="s">
        <v>8</v>
      </c>
      <c r="R203" s="125"/>
      <c r="S203" s="125"/>
      <c r="T203" s="125"/>
      <c r="U203" s="126"/>
      <c r="V203" s="130">
        <v>5</v>
      </c>
      <c r="W203" s="141"/>
    </row>
    <row r="204" spans="2:23" ht="37.5" x14ac:dyDescent="0.4">
      <c r="B204" s="4">
        <f t="shared" si="1"/>
        <v>192</v>
      </c>
      <c r="C204" s="125" t="s">
        <v>294</v>
      </c>
      <c r="D204" s="99" t="s">
        <v>145</v>
      </c>
      <c r="E204" s="137" t="s">
        <v>203</v>
      </c>
      <c r="F204" s="125" t="s">
        <v>221</v>
      </c>
      <c r="G204" s="97">
        <v>3</v>
      </c>
      <c r="H204" s="101">
        <v>51</v>
      </c>
      <c r="I204" s="138" t="str">
        <f ca="1">IF(INDIRECT("間接口座管理機関に関する届出書!R44")="","",INDIRECT("間接口座管理機関に関する届出書!R44"))</f>
        <v/>
      </c>
      <c r="J204" s="139"/>
      <c r="K204" s="110" t="s">
        <v>228</v>
      </c>
      <c r="L204" s="117" t="s">
        <v>260</v>
      </c>
      <c r="M204" s="8" t="s">
        <v>206</v>
      </c>
      <c r="N204" s="111"/>
      <c r="O204" s="140">
        <v>5</v>
      </c>
      <c r="P204" s="130" t="s">
        <v>281</v>
      </c>
      <c r="Q204" s="130" t="s">
        <v>8</v>
      </c>
      <c r="R204" s="125"/>
      <c r="S204" s="125"/>
      <c r="T204" s="125"/>
      <c r="U204" s="126"/>
      <c r="V204" s="130">
        <v>5</v>
      </c>
      <c r="W204" s="141"/>
    </row>
    <row r="205" spans="2:23" s="3" customFormat="1" x14ac:dyDescent="0.4">
      <c r="B205" s="4">
        <f t="shared" si="1"/>
        <v>193</v>
      </c>
      <c r="C205" s="134" t="s">
        <v>295</v>
      </c>
      <c r="D205" s="146" t="s">
        <v>145</v>
      </c>
      <c r="E205" s="147" t="s">
        <v>203</v>
      </c>
      <c r="F205" s="125" t="s">
        <v>221</v>
      </c>
      <c r="G205" s="97">
        <v>3</v>
      </c>
      <c r="H205" s="101">
        <v>52</v>
      </c>
      <c r="I205" s="360"/>
      <c r="J205" s="149"/>
      <c r="K205" s="110" t="s">
        <v>232</v>
      </c>
      <c r="L205" s="8" t="s">
        <v>149</v>
      </c>
      <c r="M205" s="8" t="s">
        <v>180</v>
      </c>
      <c r="N205" s="151" t="s">
        <v>700</v>
      </c>
      <c r="O205" s="152">
        <v>30</v>
      </c>
      <c r="P205" s="5" t="s">
        <v>281</v>
      </c>
      <c r="Q205" s="153" t="s">
        <v>8</v>
      </c>
      <c r="R205" s="153"/>
      <c r="S205" s="153"/>
      <c r="T205" s="153"/>
      <c r="U205" s="154"/>
      <c r="V205" s="130">
        <v>5</v>
      </c>
      <c r="W205" s="111"/>
    </row>
    <row r="206" spans="2:23" x14ac:dyDescent="0.4">
      <c r="B206" s="4">
        <f t="shared" si="1"/>
        <v>194</v>
      </c>
      <c r="C206" s="134" t="s">
        <v>297</v>
      </c>
      <c r="D206" s="146" t="s">
        <v>145</v>
      </c>
      <c r="E206" s="147" t="s">
        <v>203</v>
      </c>
      <c r="F206" s="125" t="s">
        <v>221</v>
      </c>
      <c r="G206" s="97">
        <v>3</v>
      </c>
      <c r="H206" s="101">
        <v>53</v>
      </c>
      <c r="I206" s="360"/>
      <c r="J206" s="149"/>
      <c r="K206" s="110" t="s">
        <v>232</v>
      </c>
      <c r="L206" s="8" t="s">
        <v>149</v>
      </c>
      <c r="M206" s="8" t="s">
        <v>180</v>
      </c>
      <c r="N206" s="151" t="s">
        <v>700</v>
      </c>
      <c r="O206" s="152">
        <v>30</v>
      </c>
      <c r="P206" s="5" t="s">
        <v>281</v>
      </c>
      <c r="Q206" s="153" t="s">
        <v>8</v>
      </c>
      <c r="R206" s="153"/>
      <c r="S206" s="153"/>
      <c r="T206" s="153"/>
      <c r="U206" s="156"/>
      <c r="V206" s="130">
        <v>5</v>
      </c>
      <c r="W206" s="298"/>
    </row>
    <row r="207" spans="2:23" x14ac:dyDescent="0.4">
      <c r="B207" s="4">
        <f t="shared" si="1"/>
        <v>195</v>
      </c>
      <c r="C207" s="134" t="s">
        <v>298</v>
      </c>
      <c r="D207" s="158" t="s">
        <v>145</v>
      </c>
      <c r="E207" s="147" t="s">
        <v>203</v>
      </c>
      <c r="F207" s="125" t="s">
        <v>221</v>
      </c>
      <c r="G207" s="97">
        <v>3</v>
      </c>
      <c r="H207" s="101">
        <v>54</v>
      </c>
      <c r="I207" s="360"/>
      <c r="J207" s="149"/>
      <c r="K207" s="110" t="s">
        <v>232</v>
      </c>
      <c r="L207" s="8" t="s">
        <v>149</v>
      </c>
      <c r="M207" s="8" t="s">
        <v>180</v>
      </c>
      <c r="N207" s="151" t="s">
        <v>700</v>
      </c>
      <c r="O207" s="152">
        <v>30</v>
      </c>
      <c r="P207" s="5" t="s">
        <v>281</v>
      </c>
      <c r="Q207" s="153" t="s">
        <v>8</v>
      </c>
      <c r="R207" s="153"/>
      <c r="S207" s="153"/>
      <c r="T207" s="153"/>
      <c r="U207" s="147"/>
      <c r="V207" s="130">
        <v>5</v>
      </c>
      <c r="W207" s="412"/>
    </row>
    <row r="208" spans="2:23" ht="37.5" x14ac:dyDescent="0.4">
      <c r="B208" s="4">
        <f t="shared" si="1"/>
        <v>196</v>
      </c>
      <c r="C208" s="125" t="s">
        <v>299</v>
      </c>
      <c r="D208" s="99" t="s">
        <v>145</v>
      </c>
      <c r="E208" s="122" t="s">
        <v>146</v>
      </c>
      <c r="F208" s="125" t="s">
        <v>221</v>
      </c>
      <c r="G208" s="97">
        <v>3</v>
      </c>
      <c r="H208" s="101">
        <v>55</v>
      </c>
      <c r="I208" s="144" t="str">
        <f ca="1">IF(INDIRECT("補記シート!D47")="","",INDIRECT("補記シート!D47"))</f>
        <v/>
      </c>
      <c r="J208" s="139"/>
      <c r="K208" s="110" t="s">
        <v>169</v>
      </c>
      <c r="L208" s="8" t="s">
        <v>149</v>
      </c>
      <c r="M208" s="8" t="s">
        <v>208</v>
      </c>
      <c r="N208" s="117"/>
      <c r="O208" s="140">
        <v>10</v>
      </c>
      <c r="P208" s="130" t="s">
        <v>281</v>
      </c>
      <c r="Q208" s="130" t="s">
        <v>8</v>
      </c>
      <c r="R208" s="125"/>
      <c r="S208" s="125"/>
      <c r="T208" s="125"/>
      <c r="U208" s="126"/>
      <c r="V208" s="130">
        <v>5</v>
      </c>
      <c r="W208" s="141"/>
    </row>
    <row r="209" spans="2:23" ht="112.5" x14ac:dyDescent="0.4">
      <c r="B209" s="4">
        <f t="shared" si="1"/>
        <v>197</v>
      </c>
      <c r="C209" s="125" t="s">
        <v>300</v>
      </c>
      <c r="D209" s="99" t="s">
        <v>145</v>
      </c>
      <c r="E209" s="137" t="s">
        <v>203</v>
      </c>
      <c r="F209" s="125" t="s">
        <v>221</v>
      </c>
      <c r="G209" s="97">
        <v>3</v>
      </c>
      <c r="H209" s="101">
        <v>56</v>
      </c>
      <c r="I209" s="142" t="str">
        <f ca="1">IF(I166="","",LEFT(I166,4)&amp;"/"&amp;MID(I166,5,2)&amp;"/"&amp;RIGHT(I166,2))</f>
        <v/>
      </c>
      <c r="J209" s="139"/>
      <c r="K209" s="110" t="s">
        <v>210</v>
      </c>
      <c r="L209" s="8" t="s">
        <v>149</v>
      </c>
      <c r="M209" s="8" t="s">
        <v>301</v>
      </c>
      <c r="N209" s="111"/>
      <c r="O209" s="140">
        <v>10</v>
      </c>
      <c r="P209" s="130" t="s">
        <v>281</v>
      </c>
      <c r="Q209" s="130" t="s">
        <v>8</v>
      </c>
      <c r="R209" s="125"/>
      <c r="S209" s="125"/>
      <c r="T209" s="125"/>
      <c r="U209" s="126"/>
      <c r="V209" s="130">
        <v>5</v>
      </c>
      <c r="W209" s="141"/>
    </row>
    <row r="210" spans="2:23" ht="56.25" x14ac:dyDescent="0.4">
      <c r="B210" s="4">
        <f t="shared" si="1"/>
        <v>198</v>
      </c>
      <c r="C210" s="125" t="s">
        <v>302</v>
      </c>
      <c r="D210" s="99" t="s">
        <v>145</v>
      </c>
      <c r="E210" s="137" t="s">
        <v>146</v>
      </c>
      <c r="F210" s="125" t="s">
        <v>221</v>
      </c>
      <c r="G210" s="97">
        <v>3</v>
      </c>
      <c r="H210" s="101">
        <v>57</v>
      </c>
      <c r="I210" s="142" t="str">
        <f ca="1">LEFT(I163,4)&amp;"/"&amp;MID(I163,5,2)&amp;"/"&amp;RIGHT(I163,2)</f>
        <v>0//0</v>
      </c>
      <c r="J210" s="139"/>
      <c r="K210" s="110" t="s">
        <v>210</v>
      </c>
      <c r="L210" s="8" t="s">
        <v>149</v>
      </c>
      <c r="M210" s="8" t="s">
        <v>303</v>
      </c>
      <c r="N210" s="111"/>
      <c r="O210" s="140">
        <v>10</v>
      </c>
      <c r="P210" s="130" t="s">
        <v>281</v>
      </c>
      <c r="Q210" s="130" t="s">
        <v>8</v>
      </c>
      <c r="R210" s="125"/>
      <c r="S210" s="125"/>
      <c r="T210" s="125"/>
      <c r="U210" s="126"/>
      <c r="V210" s="130">
        <v>5</v>
      </c>
      <c r="W210" s="141"/>
    </row>
    <row r="211" spans="2:23" ht="56.25" x14ac:dyDescent="0.4">
      <c r="B211" s="4">
        <f t="shared" si="1"/>
        <v>199</v>
      </c>
      <c r="C211" s="125" t="s">
        <v>304</v>
      </c>
      <c r="D211" s="99" t="s">
        <v>145</v>
      </c>
      <c r="E211" s="137" t="s">
        <v>146</v>
      </c>
      <c r="F211" s="125" t="s">
        <v>221</v>
      </c>
      <c r="G211" s="97">
        <v>3</v>
      </c>
      <c r="H211" s="101">
        <v>58</v>
      </c>
      <c r="I211" s="142">
        <v>401768</v>
      </c>
      <c r="J211" s="139"/>
      <c r="K211" s="110" t="s">
        <v>148</v>
      </c>
      <c r="L211" s="8" t="s">
        <v>149</v>
      </c>
      <c r="M211" s="8" t="s">
        <v>216</v>
      </c>
      <c r="N211" s="111" t="s">
        <v>217</v>
      </c>
      <c r="O211" s="140">
        <v>10</v>
      </c>
      <c r="P211" s="130" t="s">
        <v>281</v>
      </c>
      <c r="Q211" s="130" t="s">
        <v>8</v>
      </c>
      <c r="R211" s="125"/>
      <c r="S211" s="125"/>
      <c r="T211" s="125"/>
      <c r="U211" s="126"/>
      <c r="V211" s="130">
        <v>5</v>
      </c>
      <c r="W211" s="141"/>
    </row>
    <row r="212" spans="2:23" ht="19.5" thickBot="1" x14ac:dyDescent="0.45">
      <c r="B212" s="160">
        <f t="shared" si="1"/>
        <v>200</v>
      </c>
      <c r="C212" s="161" t="s">
        <v>305</v>
      </c>
      <c r="D212" s="162" t="s">
        <v>145</v>
      </c>
      <c r="E212" s="163" t="s">
        <v>146</v>
      </c>
      <c r="F212" s="161" t="s">
        <v>221</v>
      </c>
      <c r="G212" s="161">
        <v>3</v>
      </c>
      <c r="H212" s="164">
        <v>59</v>
      </c>
      <c r="I212" s="165">
        <v>401768</v>
      </c>
      <c r="J212" s="166"/>
      <c r="K212" s="167" t="s">
        <v>148</v>
      </c>
      <c r="L212" s="168" t="s">
        <v>149</v>
      </c>
      <c r="M212" s="168" t="s">
        <v>216</v>
      </c>
      <c r="N212" s="169"/>
      <c r="O212" s="170">
        <v>10</v>
      </c>
      <c r="P212" s="171" t="s">
        <v>281</v>
      </c>
      <c r="Q212" s="171" t="s">
        <v>8</v>
      </c>
      <c r="R212" s="161"/>
      <c r="S212" s="161"/>
      <c r="T212" s="161"/>
      <c r="U212" s="172"/>
      <c r="V212" s="171">
        <v>5</v>
      </c>
      <c r="W212" s="173"/>
    </row>
    <row r="213" spans="2:23" s="185" customFormat="1" ht="56.25" x14ac:dyDescent="0.4">
      <c r="B213" s="174">
        <f t="shared" ref="B213:B398" si="2">ROW()-12</f>
        <v>201</v>
      </c>
      <c r="C213" s="175" t="s">
        <v>144</v>
      </c>
      <c r="D213" s="176" t="s">
        <v>319</v>
      </c>
      <c r="E213" s="177" t="s">
        <v>320</v>
      </c>
      <c r="F213" s="178" t="s">
        <v>321</v>
      </c>
      <c r="G213" s="174">
        <v>1</v>
      </c>
      <c r="H213" s="179">
        <v>1</v>
      </c>
      <c r="I213" s="180"/>
      <c r="J213" s="181"/>
      <c r="K213" s="177" t="s">
        <v>148</v>
      </c>
      <c r="L213" s="174" t="s">
        <v>149</v>
      </c>
      <c r="M213" s="179" t="s">
        <v>150</v>
      </c>
      <c r="N213" s="182" t="s">
        <v>322</v>
      </c>
      <c r="O213" s="386" t="s">
        <v>14</v>
      </c>
      <c r="P213" s="387" t="s">
        <v>323</v>
      </c>
      <c r="Q213" s="387" t="s">
        <v>8</v>
      </c>
      <c r="R213" s="387" t="s">
        <v>323</v>
      </c>
      <c r="S213" s="387" t="s">
        <v>14</v>
      </c>
      <c r="T213" s="387" t="s">
        <v>14</v>
      </c>
      <c r="U213" s="183"/>
      <c r="V213" s="387">
        <v>1</v>
      </c>
      <c r="W213" s="184"/>
    </row>
    <row r="214" spans="2:23" s="185" customFormat="1" ht="56.25" x14ac:dyDescent="0.4">
      <c r="B214" s="6">
        <f t="shared" si="2"/>
        <v>202</v>
      </c>
      <c r="C214" s="186" t="s">
        <v>152</v>
      </c>
      <c r="D214" s="187" t="s">
        <v>14</v>
      </c>
      <c r="E214" s="110" t="s">
        <v>219</v>
      </c>
      <c r="F214" s="188" t="s">
        <v>324</v>
      </c>
      <c r="G214" s="6">
        <v>1</v>
      </c>
      <c r="H214" s="189">
        <v>2</v>
      </c>
      <c r="I214" s="190"/>
      <c r="J214" s="191"/>
      <c r="K214" s="110" t="s">
        <v>148</v>
      </c>
      <c r="L214" s="6" t="s">
        <v>149</v>
      </c>
      <c r="M214" s="189" t="s">
        <v>150</v>
      </c>
      <c r="N214" s="111" t="s">
        <v>325</v>
      </c>
      <c r="O214" s="275" t="s">
        <v>323</v>
      </c>
      <c r="P214" s="5" t="s">
        <v>326</v>
      </c>
      <c r="Q214" s="5" t="s">
        <v>8</v>
      </c>
      <c r="R214" s="5" t="s">
        <v>323</v>
      </c>
      <c r="S214" s="5" t="s">
        <v>14</v>
      </c>
      <c r="T214" s="5" t="s">
        <v>14</v>
      </c>
      <c r="U214" s="192"/>
      <c r="V214" s="245">
        <v>1</v>
      </c>
      <c r="W214" s="193"/>
    </row>
    <row r="215" spans="2:23" s="185" customFormat="1" ht="56.25" x14ac:dyDescent="0.4">
      <c r="B215" s="6">
        <f t="shared" si="2"/>
        <v>203</v>
      </c>
      <c r="C215" s="186" t="s">
        <v>154</v>
      </c>
      <c r="D215" s="187" t="s">
        <v>323</v>
      </c>
      <c r="E215" s="110" t="s">
        <v>219</v>
      </c>
      <c r="F215" s="188" t="s">
        <v>324</v>
      </c>
      <c r="G215" s="6">
        <v>1</v>
      </c>
      <c r="H215" s="189">
        <v>3</v>
      </c>
      <c r="I215" s="190"/>
      <c r="J215" s="191"/>
      <c r="K215" s="110" t="s">
        <v>148</v>
      </c>
      <c r="L215" s="6" t="s">
        <v>149</v>
      </c>
      <c r="M215" s="189" t="s">
        <v>150</v>
      </c>
      <c r="N215" s="111" t="s">
        <v>325</v>
      </c>
      <c r="O215" s="275" t="s">
        <v>323</v>
      </c>
      <c r="P215" s="5" t="s">
        <v>327</v>
      </c>
      <c r="Q215" s="5" t="s">
        <v>8</v>
      </c>
      <c r="R215" s="5" t="s">
        <v>327</v>
      </c>
      <c r="S215" s="5" t="s">
        <v>328</v>
      </c>
      <c r="T215" s="5" t="s">
        <v>319</v>
      </c>
      <c r="U215" s="192"/>
      <c r="V215" s="245">
        <v>1</v>
      </c>
      <c r="W215" s="193"/>
    </row>
    <row r="216" spans="2:23" s="185" customFormat="1" ht="56.25" x14ac:dyDescent="0.4">
      <c r="B216" s="6">
        <f t="shared" si="2"/>
        <v>204</v>
      </c>
      <c r="C216" s="186" t="s">
        <v>155</v>
      </c>
      <c r="D216" s="187" t="s">
        <v>328</v>
      </c>
      <c r="E216" s="110" t="s">
        <v>318</v>
      </c>
      <c r="F216" s="188" t="s">
        <v>324</v>
      </c>
      <c r="G216" s="6">
        <v>1</v>
      </c>
      <c r="H216" s="189">
        <v>4</v>
      </c>
      <c r="I216" s="190"/>
      <c r="J216" s="191"/>
      <c r="K216" s="110" t="s">
        <v>148</v>
      </c>
      <c r="L216" s="6" t="s">
        <v>149</v>
      </c>
      <c r="M216" s="189" t="s">
        <v>150</v>
      </c>
      <c r="N216" s="111" t="s">
        <v>325</v>
      </c>
      <c r="O216" s="275" t="s">
        <v>323</v>
      </c>
      <c r="P216" s="5" t="s">
        <v>323</v>
      </c>
      <c r="Q216" s="5" t="s">
        <v>8</v>
      </c>
      <c r="R216" s="5" t="s">
        <v>326</v>
      </c>
      <c r="S216" s="5" t="s">
        <v>323</v>
      </c>
      <c r="T216" s="5" t="s">
        <v>327</v>
      </c>
      <c r="U216" s="192"/>
      <c r="V216" s="5">
        <v>1</v>
      </c>
      <c r="W216" s="193"/>
    </row>
    <row r="217" spans="2:23" s="185" customFormat="1" ht="56.25" x14ac:dyDescent="0.4">
      <c r="B217" s="6">
        <f t="shared" si="2"/>
        <v>205</v>
      </c>
      <c r="C217" s="186" t="s">
        <v>156</v>
      </c>
      <c r="D217" s="187" t="s">
        <v>319</v>
      </c>
      <c r="E217" s="110" t="s">
        <v>320</v>
      </c>
      <c r="F217" s="188" t="s">
        <v>324</v>
      </c>
      <c r="G217" s="6">
        <v>1</v>
      </c>
      <c r="H217" s="189">
        <v>5</v>
      </c>
      <c r="I217" s="190"/>
      <c r="J217" s="191"/>
      <c r="K217" s="110" t="s">
        <v>148</v>
      </c>
      <c r="L217" s="6" t="s">
        <v>149</v>
      </c>
      <c r="M217" s="189" t="s">
        <v>150</v>
      </c>
      <c r="N217" s="111" t="s">
        <v>325</v>
      </c>
      <c r="O217" s="275" t="s">
        <v>323</v>
      </c>
      <c r="P217" s="5" t="s">
        <v>327</v>
      </c>
      <c r="Q217" s="5" t="s">
        <v>8</v>
      </c>
      <c r="R217" s="5" t="s">
        <v>327</v>
      </c>
      <c r="S217" s="5" t="s">
        <v>319</v>
      </c>
      <c r="T217" s="5" t="s">
        <v>327</v>
      </c>
      <c r="U217" s="192"/>
      <c r="V217" s="5">
        <v>1</v>
      </c>
      <c r="W217" s="193"/>
    </row>
    <row r="218" spans="2:23" s="204" customFormat="1" ht="33.75" customHeight="1" x14ac:dyDescent="0.4">
      <c r="B218" s="194">
        <f t="shared" si="2"/>
        <v>206</v>
      </c>
      <c r="C218" s="195" t="s">
        <v>329</v>
      </c>
      <c r="D218" s="196" t="s">
        <v>145</v>
      </c>
      <c r="E218" s="197" t="s">
        <v>318</v>
      </c>
      <c r="F218" s="198" t="s">
        <v>324</v>
      </c>
      <c r="G218" s="194">
        <v>1</v>
      </c>
      <c r="H218" s="195">
        <v>6</v>
      </c>
      <c r="I218" s="199">
        <v>651000</v>
      </c>
      <c r="J218" s="200"/>
      <c r="K218" s="110" t="s">
        <v>148</v>
      </c>
      <c r="L218" s="6" t="s">
        <v>149</v>
      </c>
      <c r="M218" s="195" t="s">
        <v>330</v>
      </c>
      <c r="N218" s="201"/>
      <c r="O218" s="269">
        <v>6</v>
      </c>
      <c r="P218" s="388" t="s">
        <v>331</v>
      </c>
      <c r="Q218" s="388" t="s">
        <v>332</v>
      </c>
      <c r="R218" s="388" t="s">
        <v>331</v>
      </c>
      <c r="S218" s="388">
        <v>6</v>
      </c>
      <c r="T218" s="388" t="s">
        <v>162</v>
      </c>
      <c r="U218" s="202"/>
      <c r="V218" s="388">
        <v>1</v>
      </c>
      <c r="W218" s="203"/>
    </row>
    <row r="219" spans="2:23" s="204" customFormat="1" ht="33.75" customHeight="1" x14ac:dyDescent="0.4">
      <c r="B219" s="205">
        <f t="shared" si="2"/>
        <v>207</v>
      </c>
      <c r="C219" s="186" t="s">
        <v>333</v>
      </c>
      <c r="D219" s="206" t="s">
        <v>145</v>
      </c>
      <c r="E219" s="122" t="s">
        <v>213</v>
      </c>
      <c r="F219" s="207" t="s">
        <v>324</v>
      </c>
      <c r="G219" s="205">
        <v>1</v>
      </c>
      <c r="H219" s="186">
        <v>7</v>
      </c>
      <c r="I219" s="208" t="s">
        <v>334</v>
      </c>
      <c r="J219" s="209"/>
      <c r="K219" s="110" t="s">
        <v>148</v>
      </c>
      <c r="L219" s="6" t="s">
        <v>149</v>
      </c>
      <c r="M219" s="186" t="s">
        <v>335</v>
      </c>
      <c r="N219" s="210"/>
      <c r="O219" s="275">
        <v>3</v>
      </c>
      <c r="P219" s="359" t="s">
        <v>331</v>
      </c>
      <c r="Q219" s="359" t="s">
        <v>332</v>
      </c>
      <c r="R219" s="359" t="s">
        <v>331</v>
      </c>
      <c r="S219" s="359">
        <v>3</v>
      </c>
      <c r="T219" s="359" t="s">
        <v>166</v>
      </c>
      <c r="U219" s="211"/>
      <c r="V219" s="359">
        <v>1</v>
      </c>
      <c r="W219" s="212"/>
    </row>
    <row r="220" spans="2:23" s="204" customFormat="1" ht="75.75" customHeight="1" x14ac:dyDescent="0.4">
      <c r="B220" s="205">
        <f t="shared" si="2"/>
        <v>208</v>
      </c>
      <c r="C220" s="186" t="s">
        <v>336</v>
      </c>
      <c r="D220" s="206" t="s">
        <v>337</v>
      </c>
      <c r="E220" s="122" t="s">
        <v>219</v>
      </c>
      <c r="F220" s="207" t="s">
        <v>324</v>
      </c>
      <c r="G220" s="205">
        <v>1</v>
      </c>
      <c r="H220" s="186">
        <v>8</v>
      </c>
      <c r="I220" s="208">
        <f ca="1">INDIRECT("補記シート!D48")</f>
        <v>0</v>
      </c>
      <c r="J220" s="209"/>
      <c r="K220" s="122" t="s">
        <v>169</v>
      </c>
      <c r="L220" s="6" t="s">
        <v>149</v>
      </c>
      <c r="M220" s="8" t="s">
        <v>170</v>
      </c>
      <c r="N220" s="213"/>
      <c r="O220" s="275">
        <v>7</v>
      </c>
      <c r="P220" s="359" t="s">
        <v>331</v>
      </c>
      <c r="Q220" s="359" t="s">
        <v>332</v>
      </c>
      <c r="R220" s="359" t="s">
        <v>331</v>
      </c>
      <c r="S220" s="359">
        <v>7</v>
      </c>
      <c r="T220" s="359" t="s">
        <v>171</v>
      </c>
      <c r="U220" s="214"/>
      <c r="V220" s="388">
        <v>1</v>
      </c>
      <c r="W220" s="212"/>
    </row>
    <row r="221" spans="2:23" s="204" customFormat="1" ht="37.5" x14ac:dyDescent="0.4">
      <c r="B221" s="205">
        <f t="shared" si="2"/>
        <v>209</v>
      </c>
      <c r="C221" s="186" t="s">
        <v>338</v>
      </c>
      <c r="D221" s="206" t="s">
        <v>339</v>
      </c>
      <c r="E221" s="122" t="s">
        <v>340</v>
      </c>
      <c r="F221" s="207" t="s">
        <v>324</v>
      </c>
      <c r="G221" s="205">
        <v>1</v>
      </c>
      <c r="H221" s="186">
        <v>9</v>
      </c>
      <c r="I221" s="115">
        <f ca="1">INDIRECT("補記シート!D49")</f>
        <v>0</v>
      </c>
      <c r="J221" s="209"/>
      <c r="K221" s="122" t="s">
        <v>169</v>
      </c>
      <c r="L221" s="6" t="s">
        <v>149</v>
      </c>
      <c r="M221" s="215" t="s">
        <v>341</v>
      </c>
      <c r="N221" s="210"/>
      <c r="O221" s="275">
        <v>8</v>
      </c>
      <c r="P221" s="359" t="s">
        <v>331</v>
      </c>
      <c r="Q221" s="359" t="s">
        <v>332</v>
      </c>
      <c r="R221" s="359" t="s">
        <v>331</v>
      </c>
      <c r="S221" s="359" t="s">
        <v>145</v>
      </c>
      <c r="T221" s="359" t="s">
        <v>162</v>
      </c>
      <c r="U221" s="211"/>
      <c r="V221" s="359">
        <v>1</v>
      </c>
      <c r="W221" s="212"/>
    </row>
    <row r="222" spans="2:23" s="204" customFormat="1" ht="214.5" customHeight="1" x14ac:dyDescent="0.4">
      <c r="B222" s="205">
        <f t="shared" si="2"/>
        <v>210</v>
      </c>
      <c r="C222" s="186" t="s">
        <v>342</v>
      </c>
      <c r="D222" s="206" t="s">
        <v>343</v>
      </c>
      <c r="E222" s="122" t="s">
        <v>276</v>
      </c>
      <c r="F222" s="207" t="s">
        <v>324</v>
      </c>
      <c r="G222" s="205">
        <v>1</v>
      </c>
      <c r="H222" s="186">
        <v>10</v>
      </c>
      <c r="I222" s="115" t="str">
        <f ca="1">IF(AND(INDIRECT("間接口座管理機関に関する届出書!I27")="○",INDIRECT("間接口座管理機関に関する届出書!I24")="新規開設",INDIRECT("補記シート!D48")&lt;&gt;""),1,"")</f>
        <v/>
      </c>
      <c r="J222" s="209"/>
      <c r="K222" s="122" t="s">
        <v>344</v>
      </c>
      <c r="L222" s="211" t="s">
        <v>345</v>
      </c>
      <c r="M222" s="117" t="s">
        <v>708</v>
      </c>
      <c r="N222" s="111" t="s">
        <v>707</v>
      </c>
      <c r="O222" s="275">
        <v>1</v>
      </c>
      <c r="P222" s="359" t="s">
        <v>331</v>
      </c>
      <c r="Q222" s="359" t="s">
        <v>332</v>
      </c>
      <c r="R222" s="359" t="s">
        <v>331</v>
      </c>
      <c r="S222" s="359">
        <v>1</v>
      </c>
      <c r="T222" s="359" t="s">
        <v>162</v>
      </c>
      <c r="U222" s="214"/>
      <c r="V222" s="388">
        <v>1</v>
      </c>
      <c r="W222" s="212"/>
    </row>
    <row r="223" spans="2:23" s="204" customFormat="1" x14ac:dyDescent="0.4">
      <c r="B223" s="205">
        <f t="shared" si="2"/>
        <v>211</v>
      </c>
      <c r="C223" s="186" t="s">
        <v>346</v>
      </c>
      <c r="D223" s="206" t="s">
        <v>145</v>
      </c>
      <c r="E223" s="122" t="s">
        <v>179</v>
      </c>
      <c r="F223" s="207" t="s">
        <v>324</v>
      </c>
      <c r="G223" s="205">
        <v>1</v>
      </c>
      <c r="H223" s="186">
        <v>11</v>
      </c>
      <c r="I223" s="208"/>
      <c r="J223" s="209"/>
      <c r="K223" s="122" t="s">
        <v>148</v>
      </c>
      <c r="L223" s="205" t="s">
        <v>149</v>
      </c>
      <c r="M223" s="186" t="s">
        <v>347</v>
      </c>
      <c r="N223" s="210"/>
      <c r="O223" s="275">
        <v>1</v>
      </c>
      <c r="P223" s="359" t="s">
        <v>331</v>
      </c>
      <c r="Q223" s="359" t="s">
        <v>348</v>
      </c>
      <c r="R223" s="359" t="s">
        <v>331</v>
      </c>
      <c r="S223" s="359">
        <v>1</v>
      </c>
      <c r="T223" s="359" t="s">
        <v>182</v>
      </c>
      <c r="U223" s="211"/>
      <c r="V223" s="359">
        <v>1</v>
      </c>
      <c r="W223" s="212"/>
    </row>
    <row r="224" spans="2:23" s="204" customFormat="1" ht="105" customHeight="1" x14ac:dyDescent="0.4">
      <c r="B224" s="205">
        <f t="shared" si="2"/>
        <v>212</v>
      </c>
      <c r="C224" s="186" t="s">
        <v>349</v>
      </c>
      <c r="D224" s="206" t="s">
        <v>350</v>
      </c>
      <c r="E224" s="122" t="s">
        <v>184</v>
      </c>
      <c r="F224" s="207" t="s">
        <v>324</v>
      </c>
      <c r="G224" s="205">
        <v>1</v>
      </c>
      <c r="H224" s="186">
        <v>12</v>
      </c>
      <c r="I224" s="208" t="str">
        <f ca="1">IF(I222=1,TEXT(DATE(INDIRECT("間接口座管理機関に関する届出書!I25"),INDIRECT("間接口座管理機関に関する届出書!O25"),INDIRECT("間接口座管理機関に関する届出書!U25")),"YYYYMMDD"),"")</f>
        <v/>
      </c>
      <c r="J224" s="209"/>
      <c r="K224" s="122" t="s">
        <v>344</v>
      </c>
      <c r="L224" s="211" t="s">
        <v>186</v>
      </c>
      <c r="M224" s="215" t="s">
        <v>187</v>
      </c>
      <c r="N224" s="210"/>
      <c r="O224" s="275">
        <v>8</v>
      </c>
      <c r="P224" s="359" t="s">
        <v>331</v>
      </c>
      <c r="Q224" s="359" t="s">
        <v>351</v>
      </c>
      <c r="R224" s="359" t="s">
        <v>331</v>
      </c>
      <c r="S224" s="359" t="s">
        <v>145</v>
      </c>
      <c r="T224" s="359" t="s">
        <v>162</v>
      </c>
      <c r="U224" s="211"/>
      <c r="V224" s="359">
        <v>1</v>
      </c>
      <c r="W224" s="212"/>
    </row>
    <row r="225" spans="2:23" s="204" customFormat="1" x14ac:dyDescent="0.4">
      <c r="B225" s="205">
        <f t="shared" si="2"/>
        <v>213</v>
      </c>
      <c r="C225" s="186" t="s">
        <v>352</v>
      </c>
      <c r="D225" s="206" t="s">
        <v>145</v>
      </c>
      <c r="E225" s="122" t="s">
        <v>179</v>
      </c>
      <c r="F225" s="207" t="s">
        <v>324</v>
      </c>
      <c r="G225" s="205">
        <v>1</v>
      </c>
      <c r="H225" s="186">
        <v>13</v>
      </c>
      <c r="I225" s="208"/>
      <c r="J225" s="209"/>
      <c r="K225" s="122" t="s">
        <v>148</v>
      </c>
      <c r="L225" s="205" t="s">
        <v>149</v>
      </c>
      <c r="M225" s="186" t="s">
        <v>347</v>
      </c>
      <c r="N225" s="210"/>
      <c r="O225" s="275">
        <v>1</v>
      </c>
      <c r="P225" s="359" t="s">
        <v>331</v>
      </c>
      <c r="Q225" s="359" t="s">
        <v>348</v>
      </c>
      <c r="R225" s="359" t="s">
        <v>331</v>
      </c>
      <c r="S225" s="359">
        <v>1</v>
      </c>
      <c r="T225" s="359" t="s">
        <v>182</v>
      </c>
      <c r="U225" s="211"/>
      <c r="V225" s="359">
        <v>1</v>
      </c>
      <c r="W225" s="212"/>
    </row>
    <row r="226" spans="2:23" s="204" customFormat="1" ht="112.5" x14ac:dyDescent="0.4">
      <c r="B226" s="205">
        <f t="shared" si="2"/>
        <v>214</v>
      </c>
      <c r="C226" s="186" t="s">
        <v>353</v>
      </c>
      <c r="D226" s="206" t="s">
        <v>49</v>
      </c>
      <c r="E226" s="122" t="s">
        <v>184</v>
      </c>
      <c r="F226" s="207" t="s">
        <v>354</v>
      </c>
      <c r="G226" s="205">
        <v>1</v>
      </c>
      <c r="H226" s="186">
        <v>14</v>
      </c>
      <c r="I226" s="208">
        <v>29991231</v>
      </c>
      <c r="J226" s="209"/>
      <c r="K226" s="122" t="s">
        <v>148</v>
      </c>
      <c r="L226" s="205" t="s">
        <v>149</v>
      </c>
      <c r="M226" s="186" t="s">
        <v>235</v>
      </c>
      <c r="N226" s="210" t="s">
        <v>355</v>
      </c>
      <c r="O226" s="275">
        <v>8</v>
      </c>
      <c r="P226" s="359" t="s">
        <v>331</v>
      </c>
      <c r="Q226" s="359" t="s">
        <v>348</v>
      </c>
      <c r="R226" s="359" t="s">
        <v>331</v>
      </c>
      <c r="S226" s="359">
        <v>8</v>
      </c>
      <c r="T226" s="359" t="s">
        <v>162</v>
      </c>
      <c r="U226" s="211"/>
      <c r="V226" s="359">
        <v>1</v>
      </c>
      <c r="W226" s="212"/>
    </row>
    <row r="227" spans="2:23" s="204" customFormat="1" x14ac:dyDescent="0.4">
      <c r="B227" s="205">
        <f t="shared" si="2"/>
        <v>215</v>
      </c>
      <c r="C227" s="186" t="s">
        <v>356</v>
      </c>
      <c r="D227" s="206" t="s">
        <v>145</v>
      </c>
      <c r="E227" s="122" t="s">
        <v>179</v>
      </c>
      <c r="F227" s="207" t="s">
        <v>324</v>
      </c>
      <c r="G227" s="205">
        <v>1</v>
      </c>
      <c r="H227" s="186">
        <v>15</v>
      </c>
      <c r="I227" s="208"/>
      <c r="J227" s="209"/>
      <c r="K227" s="122" t="s">
        <v>148</v>
      </c>
      <c r="L227" s="205" t="s">
        <v>149</v>
      </c>
      <c r="M227" s="186" t="s">
        <v>347</v>
      </c>
      <c r="N227" s="210"/>
      <c r="O227" s="275">
        <v>1</v>
      </c>
      <c r="P227" s="359" t="s">
        <v>331</v>
      </c>
      <c r="Q227" s="359" t="s">
        <v>348</v>
      </c>
      <c r="R227" s="359" t="s">
        <v>331</v>
      </c>
      <c r="S227" s="359">
        <v>1</v>
      </c>
      <c r="T227" s="359" t="s">
        <v>182</v>
      </c>
      <c r="U227" s="211"/>
      <c r="V227" s="359">
        <v>1</v>
      </c>
      <c r="W227" s="212"/>
    </row>
    <row r="228" spans="2:23" s="204" customFormat="1" ht="35.25" customHeight="1" x14ac:dyDescent="0.4">
      <c r="B228" s="216">
        <f t="shared" si="2"/>
        <v>216</v>
      </c>
      <c r="C228" s="217" t="s">
        <v>194</v>
      </c>
      <c r="D228" s="218" t="s">
        <v>357</v>
      </c>
      <c r="E228" s="219" t="s">
        <v>184</v>
      </c>
      <c r="F228" s="220" t="s">
        <v>324</v>
      </c>
      <c r="G228" s="216">
        <v>1</v>
      </c>
      <c r="H228" s="186">
        <v>16</v>
      </c>
      <c r="I228" s="221">
        <v>0</v>
      </c>
      <c r="J228" s="209"/>
      <c r="K228" s="219" t="s">
        <v>359</v>
      </c>
      <c r="L228" s="205" t="s">
        <v>149</v>
      </c>
      <c r="M228" s="217" t="s">
        <v>360</v>
      </c>
      <c r="N228" s="222" t="s">
        <v>358</v>
      </c>
      <c r="O228" s="389">
        <v>1</v>
      </c>
      <c r="P228" s="390" t="s">
        <v>331</v>
      </c>
      <c r="Q228" s="390" t="s">
        <v>351</v>
      </c>
      <c r="R228" s="390" t="s">
        <v>331</v>
      </c>
      <c r="S228" s="390">
        <v>1</v>
      </c>
      <c r="T228" s="390" t="s">
        <v>162</v>
      </c>
      <c r="U228" s="223"/>
      <c r="V228" s="390">
        <v>1</v>
      </c>
      <c r="W228" s="212" t="s">
        <v>358</v>
      </c>
    </row>
    <row r="229" spans="2:23" s="204" customFormat="1" ht="37.5" x14ac:dyDescent="0.4">
      <c r="B229" s="205">
        <f t="shared" si="2"/>
        <v>217</v>
      </c>
      <c r="C229" s="186" t="s">
        <v>714</v>
      </c>
      <c r="D229" s="206" t="s">
        <v>327</v>
      </c>
      <c r="E229" s="122" t="s">
        <v>361</v>
      </c>
      <c r="F229" s="207" t="s">
        <v>324</v>
      </c>
      <c r="G229" s="205">
        <v>1</v>
      </c>
      <c r="H229" s="186">
        <v>17</v>
      </c>
      <c r="I229" s="208" t="str">
        <f ca="1">IF(INDIRECT("間接口座管理機関に関する届出書!I30")="","",INDIRECT("間接口座管理機関に関する届出書!I30"))</f>
        <v/>
      </c>
      <c r="J229" s="209"/>
      <c r="K229" s="275" t="s">
        <v>366</v>
      </c>
      <c r="L229" s="211" t="s">
        <v>205</v>
      </c>
      <c r="M229" s="215" t="s">
        <v>170</v>
      </c>
      <c r="N229" s="210"/>
      <c r="O229" s="275">
        <v>5</v>
      </c>
      <c r="P229" s="359" t="s">
        <v>331</v>
      </c>
      <c r="Q229" s="359" t="s">
        <v>8</v>
      </c>
      <c r="R229" s="359" t="s">
        <v>145</v>
      </c>
      <c r="S229" s="359" t="s">
        <v>145</v>
      </c>
      <c r="T229" s="359" t="s">
        <v>145</v>
      </c>
      <c r="U229" s="211"/>
      <c r="V229" s="359">
        <v>1</v>
      </c>
      <c r="W229" s="212"/>
    </row>
    <row r="230" spans="2:23" s="204" customFormat="1" ht="41.25" customHeight="1" x14ac:dyDescent="0.4">
      <c r="B230" s="205">
        <f t="shared" si="2"/>
        <v>218</v>
      </c>
      <c r="C230" s="186" t="s">
        <v>362</v>
      </c>
      <c r="D230" s="206" t="s">
        <v>145</v>
      </c>
      <c r="E230" s="122" t="s">
        <v>340</v>
      </c>
      <c r="F230" s="207" t="s">
        <v>324</v>
      </c>
      <c r="G230" s="205">
        <v>1</v>
      </c>
      <c r="H230" s="186">
        <v>18</v>
      </c>
      <c r="I230" s="208"/>
      <c r="J230" s="209"/>
      <c r="K230" s="122" t="s">
        <v>363</v>
      </c>
      <c r="L230" s="205" t="s">
        <v>149</v>
      </c>
      <c r="M230" s="186" t="s">
        <v>347</v>
      </c>
      <c r="N230" s="210"/>
      <c r="O230" s="275" t="s">
        <v>364</v>
      </c>
      <c r="P230" s="359" t="s">
        <v>331</v>
      </c>
      <c r="Q230" s="359" t="s">
        <v>8</v>
      </c>
      <c r="R230" s="359" t="s">
        <v>145</v>
      </c>
      <c r="S230" s="359" t="s">
        <v>145</v>
      </c>
      <c r="T230" s="359" t="s">
        <v>145</v>
      </c>
      <c r="U230" s="211"/>
      <c r="V230" s="359">
        <v>1</v>
      </c>
      <c r="W230" s="212"/>
    </row>
    <row r="231" spans="2:23" s="204" customFormat="1" ht="54.75" customHeight="1" x14ac:dyDescent="0.4">
      <c r="B231" s="205">
        <f t="shared" si="2"/>
        <v>219</v>
      </c>
      <c r="C231" s="186" t="s">
        <v>365</v>
      </c>
      <c r="D231" s="206" t="s">
        <v>145</v>
      </c>
      <c r="E231" s="122" t="s">
        <v>146</v>
      </c>
      <c r="F231" s="207" t="s">
        <v>324</v>
      </c>
      <c r="G231" s="205">
        <v>1</v>
      </c>
      <c r="H231" s="186">
        <v>19</v>
      </c>
      <c r="I231" s="144" t="str">
        <f ca="1">IF(INDIRECT("補記シート!D50")="","",INDIRECT("補記シート!D50"))</f>
        <v/>
      </c>
      <c r="J231" s="209"/>
      <c r="K231" s="122" t="s">
        <v>366</v>
      </c>
      <c r="L231" s="205" t="s">
        <v>149</v>
      </c>
      <c r="M231" s="215" t="s">
        <v>367</v>
      </c>
      <c r="N231" s="210"/>
      <c r="O231" s="275">
        <v>10</v>
      </c>
      <c r="P231" s="359" t="s">
        <v>331</v>
      </c>
      <c r="Q231" s="359" t="s">
        <v>8</v>
      </c>
      <c r="R231" s="359" t="s">
        <v>145</v>
      </c>
      <c r="S231" s="359" t="s">
        <v>145</v>
      </c>
      <c r="T231" s="359" t="s">
        <v>145</v>
      </c>
      <c r="U231" s="211"/>
      <c r="V231" s="359">
        <v>1</v>
      </c>
      <c r="W231" s="212"/>
    </row>
    <row r="232" spans="2:23" s="204" customFormat="1" ht="141" customHeight="1" x14ac:dyDescent="0.4">
      <c r="B232" s="205">
        <f t="shared" si="2"/>
        <v>220</v>
      </c>
      <c r="C232" s="186" t="s">
        <v>368</v>
      </c>
      <c r="D232" s="206" t="s">
        <v>145</v>
      </c>
      <c r="E232" s="122" t="s">
        <v>203</v>
      </c>
      <c r="F232" s="207" t="s">
        <v>324</v>
      </c>
      <c r="G232" s="205">
        <v>1</v>
      </c>
      <c r="H232" s="186">
        <v>20</v>
      </c>
      <c r="I232" s="142" t="str">
        <f ca="1">IF(I224="","",LEFT(I224,4)&amp;"/"&amp;MID(I224,5,2)&amp;"/"&amp;RIGHT(I224,2))</f>
        <v/>
      </c>
      <c r="J232" s="209"/>
      <c r="K232" s="122" t="s">
        <v>210</v>
      </c>
      <c r="L232" s="205" t="s">
        <v>149</v>
      </c>
      <c r="M232" s="215" t="s">
        <v>369</v>
      </c>
      <c r="N232" s="210"/>
      <c r="O232" s="275">
        <v>10</v>
      </c>
      <c r="P232" s="359" t="s">
        <v>331</v>
      </c>
      <c r="Q232" s="359" t="s">
        <v>8</v>
      </c>
      <c r="R232" s="359" t="s">
        <v>145</v>
      </c>
      <c r="S232" s="359" t="s">
        <v>145</v>
      </c>
      <c r="T232" s="359" t="s">
        <v>145</v>
      </c>
      <c r="U232" s="211"/>
      <c r="V232" s="359">
        <v>1</v>
      </c>
      <c r="W232" s="212"/>
    </row>
    <row r="233" spans="2:23" s="204" customFormat="1" ht="56.25" x14ac:dyDescent="0.4">
      <c r="B233" s="205">
        <f t="shared" si="2"/>
        <v>221</v>
      </c>
      <c r="C233" s="186" t="s">
        <v>370</v>
      </c>
      <c r="D233" s="206" t="s">
        <v>145</v>
      </c>
      <c r="E233" s="122" t="s">
        <v>318</v>
      </c>
      <c r="F233" s="207" t="s">
        <v>324</v>
      </c>
      <c r="G233" s="205">
        <v>1</v>
      </c>
      <c r="H233" s="186">
        <v>21</v>
      </c>
      <c r="I233" s="142" t="str">
        <f ca="1">LEFT(I221,4)&amp;"/"&amp;MID(I221,5,2)&amp;"/"&amp;RIGHT(I221,2)</f>
        <v>0//0</v>
      </c>
      <c r="J233" s="209"/>
      <c r="K233" s="122" t="s">
        <v>210</v>
      </c>
      <c r="L233" s="205" t="s">
        <v>149</v>
      </c>
      <c r="M233" s="215" t="s">
        <v>371</v>
      </c>
      <c r="N233" s="210"/>
      <c r="O233" s="275">
        <v>10</v>
      </c>
      <c r="P233" s="359" t="s">
        <v>331</v>
      </c>
      <c r="Q233" s="359" t="s">
        <v>8</v>
      </c>
      <c r="R233" s="359" t="s">
        <v>145</v>
      </c>
      <c r="S233" s="359" t="s">
        <v>145</v>
      </c>
      <c r="T233" s="359" t="s">
        <v>145</v>
      </c>
      <c r="U233" s="211"/>
      <c r="V233" s="359">
        <v>1</v>
      </c>
      <c r="W233" s="212"/>
    </row>
    <row r="234" spans="2:23" s="204" customFormat="1" x14ac:dyDescent="0.4">
      <c r="B234" s="205">
        <f t="shared" si="2"/>
        <v>222</v>
      </c>
      <c r="C234" s="186" t="s">
        <v>372</v>
      </c>
      <c r="D234" s="206" t="s">
        <v>145</v>
      </c>
      <c r="E234" s="122" t="s">
        <v>320</v>
      </c>
      <c r="F234" s="207" t="s">
        <v>324</v>
      </c>
      <c r="G234" s="205">
        <v>1</v>
      </c>
      <c r="H234" s="186">
        <v>22</v>
      </c>
      <c r="I234" s="142">
        <v>401768</v>
      </c>
      <c r="J234" s="224"/>
      <c r="K234" s="122" t="s">
        <v>363</v>
      </c>
      <c r="L234" s="205" t="s">
        <v>149</v>
      </c>
      <c r="M234" s="186" t="s">
        <v>216</v>
      </c>
      <c r="N234" s="210"/>
      <c r="O234" s="275">
        <v>10</v>
      </c>
      <c r="P234" s="359" t="s">
        <v>331</v>
      </c>
      <c r="Q234" s="359" t="s">
        <v>8</v>
      </c>
      <c r="R234" s="359" t="s">
        <v>145</v>
      </c>
      <c r="S234" s="359" t="s">
        <v>145</v>
      </c>
      <c r="T234" s="359" t="s">
        <v>145</v>
      </c>
      <c r="U234" s="211"/>
      <c r="V234" s="359">
        <v>1</v>
      </c>
      <c r="W234" s="225"/>
    </row>
    <row r="235" spans="2:23" s="204" customFormat="1" ht="19.5" thickBot="1" x14ac:dyDescent="0.45">
      <c r="B235" s="226">
        <f t="shared" si="2"/>
        <v>223</v>
      </c>
      <c r="C235" s="227" t="s">
        <v>373</v>
      </c>
      <c r="D235" s="228" t="s">
        <v>145</v>
      </c>
      <c r="E235" s="229" t="s">
        <v>146</v>
      </c>
      <c r="F235" s="230" t="s">
        <v>324</v>
      </c>
      <c r="G235" s="226">
        <v>1</v>
      </c>
      <c r="H235" s="227">
        <v>23</v>
      </c>
      <c r="I235" s="165">
        <v>401768</v>
      </c>
      <c r="J235" s="231"/>
      <c r="K235" s="229" t="s">
        <v>374</v>
      </c>
      <c r="L235" s="226" t="s">
        <v>375</v>
      </c>
      <c r="M235" s="227" t="s">
        <v>216</v>
      </c>
      <c r="N235" s="232"/>
      <c r="O235" s="391">
        <v>10</v>
      </c>
      <c r="P235" s="392" t="s">
        <v>331</v>
      </c>
      <c r="Q235" s="392" t="s">
        <v>8</v>
      </c>
      <c r="R235" s="392" t="s">
        <v>145</v>
      </c>
      <c r="S235" s="392" t="s">
        <v>145</v>
      </c>
      <c r="T235" s="392" t="s">
        <v>145</v>
      </c>
      <c r="U235" s="233"/>
      <c r="V235" s="392">
        <v>1</v>
      </c>
      <c r="W235" s="234"/>
    </row>
    <row r="236" spans="2:23" s="3" customFormat="1" ht="56.25" x14ac:dyDescent="0.4">
      <c r="B236" s="235">
        <f t="shared" si="2"/>
        <v>224</v>
      </c>
      <c r="C236" s="236" t="s">
        <v>144</v>
      </c>
      <c r="D236" s="176" t="s">
        <v>319</v>
      </c>
      <c r="E236" s="237" t="s">
        <v>376</v>
      </c>
      <c r="F236" s="238" t="s">
        <v>377</v>
      </c>
      <c r="G236" s="239">
        <v>1</v>
      </c>
      <c r="H236" s="239">
        <v>1</v>
      </c>
      <c r="I236" s="240"/>
      <c r="J236" s="241"/>
      <c r="K236" s="242" t="s">
        <v>374</v>
      </c>
      <c r="L236" s="239" t="s">
        <v>378</v>
      </c>
      <c r="M236" s="239" t="s">
        <v>379</v>
      </c>
      <c r="N236" s="243" t="s">
        <v>322</v>
      </c>
      <c r="O236" s="244" t="s">
        <v>380</v>
      </c>
      <c r="P236" s="245" t="s">
        <v>381</v>
      </c>
      <c r="Q236" s="246" t="s">
        <v>382</v>
      </c>
      <c r="R236" s="245" t="s">
        <v>380</v>
      </c>
      <c r="S236" s="245" t="s">
        <v>383</v>
      </c>
      <c r="T236" s="245" t="s">
        <v>384</v>
      </c>
      <c r="U236" s="247"/>
      <c r="V236" s="245">
        <v>1</v>
      </c>
      <c r="W236" s="413"/>
    </row>
    <row r="237" spans="2:23" s="3" customFormat="1" ht="56.25" x14ac:dyDescent="0.4">
      <c r="B237" s="4">
        <f t="shared" si="2"/>
        <v>225</v>
      </c>
      <c r="C237" s="248" t="s">
        <v>152</v>
      </c>
      <c r="D237" s="187" t="s">
        <v>385</v>
      </c>
      <c r="E237" s="249" t="s">
        <v>386</v>
      </c>
      <c r="F237" s="116" t="s">
        <v>387</v>
      </c>
      <c r="G237" s="148">
        <v>1</v>
      </c>
      <c r="H237" s="148">
        <v>2</v>
      </c>
      <c r="I237" s="115"/>
      <c r="J237" s="157"/>
      <c r="K237" s="250" t="s">
        <v>374</v>
      </c>
      <c r="L237" s="6" t="s">
        <v>149</v>
      </c>
      <c r="M237" s="239" t="s">
        <v>388</v>
      </c>
      <c r="N237" s="251" t="s">
        <v>325</v>
      </c>
      <c r="O237" s="252" t="s">
        <v>384</v>
      </c>
      <c r="P237" s="120" t="s">
        <v>381</v>
      </c>
      <c r="Q237" s="253" t="s">
        <v>382</v>
      </c>
      <c r="R237" s="120" t="s">
        <v>383</v>
      </c>
      <c r="S237" s="120" t="s">
        <v>381</v>
      </c>
      <c r="T237" s="120" t="s">
        <v>383</v>
      </c>
      <c r="U237" s="254"/>
      <c r="V237" s="414">
        <v>1</v>
      </c>
      <c r="W237" s="298"/>
    </row>
    <row r="238" spans="2:23" s="3" customFormat="1" ht="56.25" x14ac:dyDescent="0.4">
      <c r="B238" s="4">
        <f t="shared" si="2"/>
        <v>226</v>
      </c>
      <c r="C238" s="248" t="s">
        <v>154</v>
      </c>
      <c r="D238" s="187" t="s">
        <v>328</v>
      </c>
      <c r="E238" s="249" t="s">
        <v>389</v>
      </c>
      <c r="F238" s="116" t="s">
        <v>387</v>
      </c>
      <c r="G238" s="148">
        <v>1</v>
      </c>
      <c r="H238" s="148">
        <v>3</v>
      </c>
      <c r="I238" s="115"/>
      <c r="J238" s="157"/>
      <c r="K238" s="250" t="s">
        <v>374</v>
      </c>
      <c r="L238" s="6" t="s">
        <v>149</v>
      </c>
      <c r="M238" s="239" t="s">
        <v>388</v>
      </c>
      <c r="N238" s="251" t="s">
        <v>325</v>
      </c>
      <c r="O238" s="252" t="s">
        <v>390</v>
      </c>
      <c r="P238" s="120" t="s">
        <v>384</v>
      </c>
      <c r="Q238" s="253" t="s">
        <v>382</v>
      </c>
      <c r="R238" s="120" t="s">
        <v>384</v>
      </c>
      <c r="S238" s="120" t="s">
        <v>380</v>
      </c>
      <c r="T238" s="120" t="s">
        <v>380</v>
      </c>
      <c r="U238" s="254"/>
      <c r="V238" s="414">
        <v>1</v>
      </c>
      <c r="W238" s="298"/>
    </row>
    <row r="239" spans="2:23" s="3" customFormat="1" ht="56.25" x14ac:dyDescent="0.4">
      <c r="B239" s="4">
        <f t="shared" si="2"/>
        <v>227</v>
      </c>
      <c r="C239" s="248" t="s">
        <v>155</v>
      </c>
      <c r="D239" s="187" t="s">
        <v>328</v>
      </c>
      <c r="E239" s="249" t="s">
        <v>376</v>
      </c>
      <c r="F239" s="116" t="s">
        <v>387</v>
      </c>
      <c r="G239" s="148">
        <v>1</v>
      </c>
      <c r="H239" s="148">
        <v>4</v>
      </c>
      <c r="I239" s="115"/>
      <c r="J239" s="157"/>
      <c r="K239" s="250" t="s">
        <v>374</v>
      </c>
      <c r="L239" s="6" t="s">
        <v>149</v>
      </c>
      <c r="M239" s="239" t="s">
        <v>388</v>
      </c>
      <c r="N239" s="251" t="s">
        <v>325</v>
      </c>
      <c r="O239" s="252" t="s">
        <v>380</v>
      </c>
      <c r="P239" s="120" t="s">
        <v>384</v>
      </c>
      <c r="Q239" s="253" t="s">
        <v>382</v>
      </c>
      <c r="R239" s="120" t="s">
        <v>381</v>
      </c>
      <c r="S239" s="120" t="s">
        <v>384</v>
      </c>
      <c r="T239" s="120" t="s">
        <v>381</v>
      </c>
      <c r="U239" s="254"/>
      <c r="V239" s="414">
        <v>1</v>
      </c>
      <c r="W239" s="298"/>
    </row>
    <row r="240" spans="2:23" s="3" customFormat="1" ht="56.25" x14ac:dyDescent="0.4">
      <c r="B240" s="4">
        <f t="shared" si="2"/>
        <v>228</v>
      </c>
      <c r="C240" s="248" t="s">
        <v>156</v>
      </c>
      <c r="D240" s="187" t="s">
        <v>319</v>
      </c>
      <c r="E240" s="249" t="s">
        <v>386</v>
      </c>
      <c r="F240" s="116" t="s">
        <v>387</v>
      </c>
      <c r="G240" s="148">
        <v>1</v>
      </c>
      <c r="H240" s="148">
        <v>5</v>
      </c>
      <c r="I240" s="115"/>
      <c r="J240" s="157"/>
      <c r="K240" s="250" t="s">
        <v>374</v>
      </c>
      <c r="L240" s="6" t="s">
        <v>149</v>
      </c>
      <c r="M240" s="239" t="s">
        <v>391</v>
      </c>
      <c r="N240" s="251" t="s">
        <v>325</v>
      </c>
      <c r="O240" s="252" t="s">
        <v>380</v>
      </c>
      <c r="P240" s="120" t="s">
        <v>380</v>
      </c>
      <c r="Q240" s="253" t="s">
        <v>382</v>
      </c>
      <c r="R240" s="120" t="s">
        <v>381</v>
      </c>
      <c r="S240" s="120" t="s">
        <v>381</v>
      </c>
      <c r="T240" s="120" t="s">
        <v>380</v>
      </c>
      <c r="U240" s="254"/>
      <c r="V240" s="414">
        <v>1</v>
      </c>
      <c r="W240" s="298"/>
    </row>
    <row r="241" spans="2:23" s="3" customFormat="1" ht="107.25" customHeight="1" x14ac:dyDescent="0.4">
      <c r="B241" s="235">
        <f t="shared" si="2"/>
        <v>229</v>
      </c>
      <c r="C241" s="255" t="s">
        <v>329</v>
      </c>
      <c r="D241" s="196" t="s">
        <v>145</v>
      </c>
      <c r="E241" s="249" t="s">
        <v>392</v>
      </c>
      <c r="F241" s="116" t="s">
        <v>387</v>
      </c>
      <c r="G241" s="148">
        <v>1</v>
      </c>
      <c r="H241" s="148">
        <v>6</v>
      </c>
      <c r="I241" s="240">
        <v>661000</v>
      </c>
      <c r="J241" s="209"/>
      <c r="K241" s="250" t="s">
        <v>374</v>
      </c>
      <c r="L241" s="6" t="s">
        <v>149</v>
      </c>
      <c r="M241" s="148" t="s">
        <v>393</v>
      </c>
      <c r="N241" s="248"/>
      <c r="O241" s="244">
        <v>6</v>
      </c>
      <c r="P241" s="245" t="s">
        <v>394</v>
      </c>
      <c r="Q241" s="245" t="s">
        <v>332</v>
      </c>
      <c r="R241" s="245" t="s">
        <v>394</v>
      </c>
      <c r="S241" s="245">
        <v>6</v>
      </c>
      <c r="T241" s="245" t="s">
        <v>162</v>
      </c>
      <c r="U241" s="256"/>
      <c r="V241" s="414">
        <v>1</v>
      </c>
      <c r="W241" s="212"/>
    </row>
    <row r="242" spans="2:23" s="3" customFormat="1" ht="65.25" customHeight="1" x14ac:dyDescent="0.4">
      <c r="B242" s="6">
        <f t="shared" si="2"/>
        <v>230</v>
      </c>
      <c r="C242" s="257" t="s">
        <v>333</v>
      </c>
      <c r="D242" s="196" t="s">
        <v>145</v>
      </c>
      <c r="E242" s="249" t="s">
        <v>386</v>
      </c>
      <c r="F242" s="116" t="s">
        <v>387</v>
      </c>
      <c r="G242" s="148">
        <v>1</v>
      </c>
      <c r="H242" s="148">
        <v>7</v>
      </c>
      <c r="I242" s="115" t="s">
        <v>395</v>
      </c>
      <c r="J242" s="209"/>
      <c r="K242" s="250" t="s">
        <v>374</v>
      </c>
      <c r="L242" s="6" t="s">
        <v>149</v>
      </c>
      <c r="M242" s="148" t="s">
        <v>396</v>
      </c>
      <c r="N242" s="248"/>
      <c r="O242" s="112">
        <v>3</v>
      </c>
      <c r="P242" s="5" t="s">
        <v>394</v>
      </c>
      <c r="Q242" s="5" t="s">
        <v>332</v>
      </c>
      <c r="R242" s="5" t="s">
        <v>394</v>
      </c>
      <c r="S242" s="5">
        <v>3</v>
      </c>
      <c r="T242" s="5" t="s">
        <v>166</v>
      </c>
      <c r="U242" s="147"/>
      <c r="V242" s="414">
        <v>1</v>
      </c>
      <c r="W242" s="212"/>
    </row>
    <row r="243" spans="2:23" s="3" customFormat="1" ht="37.5" x14ac:dyDescent="0.4">
      <c r="B243" s="6">
        <f t="shared" si="2"/>
        <v>231</v>
      </c>
      <c r="C243" s="8" t="s">
        <v>336</v>
      </c>
      <c r="D243" s="218" t="s">
        <v>339</v>
      </c>
      <c r="E243" s="249" t="s">
        <v>397</v>
      </c>
      <c r="F243" s="116" t="s">
        <v>387</v>
      </c>
      <c r="G243" s="148">
        <v>1</v>
      </c>
      <c r="H243" s="148">
        <v>8</v>
      </c>
      <c r="I243" s="258">
        <f ca="1">INDIRECT("補記シート!D51")</f>
        <v>0</v>
      </c>
      <c r="J243" s="155"/>
      <c r="K243" s="259" t="s">
        <v>366</v>
      </c>
      <c r="L243" s="6" t="s">
        <v>149</v>
      </c>
      <c r="M243" s="8" t="s">
        <v>170</v>
      </c>
      <c r="N243" s="117"/>
      <c r="O243" s="112">
        <v>7</v>
      </c>
      <c r="P243" s="5" t="s">
        <v>394</v>
      </c>
      <c r="Q243" s="5" t="s">
        <v>332</v>
      </c>
      <c r="R243" s="5" t="s">
        <v>394</v>
      </c>
      <c r="S243" s="5">
        <v>7</v>
      </c>
      <c r="T243" s="5" t="s">
        <v>171</v>
      </c>
      <c r="U243" s="154"/>
      <c r="V243" s="414">
        <v>1</v>
      </c>
      <c r="W243" s="111"/>
    </row>
    <row r="244" spans="2:23" s="3" customFormat="1" ht="54" customHeight="1" x14ac:dyDescent="0.4">
      <c r="B244" s="4">
        <f t="shared" si="2"/>
        <v>232</v>
      </c>
      <c r="C244" s="8" t="s">
        <v>398</v>
      </c>
      <c r="D244" s="218" t="s">
        <v>337</v>
      </c>
      <c r="E244" s="249" t="s">
        <v>399</v>
      </c>
      <c r="F244" s="116" t="s">
        <v>387</v>
      </c>
      <c r="G244" s="148">
        <v>1</v>
      </c>
      <c r="H244" s="148">
        <v>9</v>
      </c>
      <c r="I244" s="260" t="str">
        <f ca="1">IF(INDIRECT("補記シート!D52")="","",INDIRECT("補記シート!D52"))</f>
        <v/>
      </c>
      <c r="J244" s="155"/>
      <c r="K244" s="259" t="s">
        <v>366</v>
      </c>
      <c r="L244" s="8" t="s">
        <v>400</v>
      </c>
      <c r="M244" s="8" t="s">
        <v>170</v>
      </c>
      <c r="N244" s="117"/>
      <c r="O244" s="112">
        <v>2</v>
      </c>
      <c r="P244" s="5" t="s">
        <v>394</v>
      </c>
      <c r="Q244" s="5" t="s">
        <v>332</v>
      </c>
      <c r="R244" s="5" t="s">
        <v>394</v>
      </c>
      <c r="S244" s="5">
        <v>2</v>
      </c>
      <c r="T244" s="5" t="s">
        <v>162</v>
      </c>
      <c r="U244" s="154"/>
      <c r="V244" s="414">
        <v>1</v>
      </c>
      <c r="W244" s="111"/>
    </row>
    <row r="245" spans="2:23" s="3" customFormat="1" ht="37.5" x14ac:dyDescent="0.4">
      <c r="B245" s="6">
        <f t="shared" si="2"/>
        <v>233</v>
      </c>
      <c r="C245" s="8" t="s">
        <v>338</v>
      </c>
      <c r="D245" s="218" t="s">
        <v>339</v>
      </c>
      <c r="E245" s="249" t="s">
        <v>386</v>
      </c>
      <c r="F245" s="116" t="s">
        <v>387</v>
      </c>
      <c r="G245" s="148">
        <v>1</v>
      </c>
      <c r="H245" s="148">
        <v>10</v>
      </c>
      <c r="I245" s="115">
        <f ca="1">INDIRECT("補記シート!D53")</f>
        <v>0</v>
      </c>
      <c r="J245" s="155"/>
      <c r="K245" s="259" t="s">
        <v>366</v>
      </c>
      <c r="L245" s="6" t="s">
        <v>149</v>
      </c>
      <c r="M245" s="117" t="s">
        <v>401</v>
      </c>
      <c r="N245" s="117"/>
      <c r="O245" s="112">
        <v>8</v>
      </c>
      <c r="P245" s="5" t="s">
        <v>394</v>
      </c>
      <c r="Q245" s="5" t="s">
        <v>332</v>
      </c>
      <c r="R245" s="5" t="s">
        <v>394</v>
      </c>
      <c r="S245" s="5">
        <v>8</v>
      </c>
      <c r="T245" s="5" t="s">
        <v>162</v>
      </c>
      <c r="U245" s="154"/>
      <c r="V245" s="414">
        <v>1</v>
      </c>
      <c r="W245" s="111"/>
    </row>
    <row r="246" spans="2:23" s="3" customFormat="1" ht="187.5" x14ac:dyDescent="0.4">
      <c r="B246" s="4">
        <f t="shared" si="2"/>
        <v>234</v>
      </c>
      <c r="C246" s="257" t="s">
        <v>342</v>
      </c>
      <c r="D246" s="218" t="s">
        <v>339</v>
      </c>
      <c r="E246" s="249" t="s">
        <v>386</v>
      </c>
      <c r="F246" s="116" t="s">
        <v>387</v>
      </c>
      <c r="G246" s="148">
        <v>1</v>
      </c>
      <c r="H246" s="148">
        <v>11</v>
      </c>
      <c r="I246" s="115" t="str">
        <f ca="1">IF(AND(INDIRECT("間接口座管理機関に関する届出書!I27")="○",INDIRECT("間接口座管理機関に関する届出書!I24")="新規開設"),1,"")</f>
        <v/>
      </c>
      <c r="J246" s="155"/>
      <c r="K246" s="424" t="s">
        <v>204</v>
      </c>
      <c r="L246" s="8" t="s">
        <v>345</v>
      </c>
      <c r="M246" s="117" t="s">
        <v>705</v>
      </c>
      <c r="N246" s="117"/>
      <c r="O246" s="112">
        <v>1</v>
      </c>
      <c r="P246" s="5" t="s">
        <v>394</v>
      </c>
      <c r="Q246" s="5" t="s">
        <v>332</v>
      </c>
      <c r="R246" s="5" t="s">
        <v>394</v>
      </c>
      <c r="S246" s="5">
        <v>1</v>
      </c>
      <c r="T246" s="5" t="s">
        <v>162</v>
      </c>
      <c r="U246" s="156"/>
      <c r="V246" s="414">
        <v>1</v>
      </c>
      <c r="W246" s="111"/>
    </row>
    <row r="247" spans="2:23" s="3" customFormat="1" ht="45" customHeight="1" x14ac:dyDescent="0.4">
      <c r="B247" s="6">
        <f t="shared" si="2"/>
        <v>235</v>
      </c>
      <c r="C247" s="257" t="s">
        <v>346</v>
      </c>
      <c r="D247" s="116" t="s">
        <v>402</v>
      </c>
      <c r="E247" s="261" t="s">
        <v>403</v>
      </c>
      <c r="F247" s="116" t="s">
        <v>387</v>
      </c>
      <c r="G247" s="148">
        <v>1</v>
      </c>
      <c r="H247" s="148">
        <v>12</v>
      </c>
      <c r="I247" s="115"/>
      <c r="J247" s="157"/>
      <c r="K247" s="250" t="s">
        <v>374</v>
      </c>
      <c r="L247" s="6" t="s">
        <v>149</v>
      </c>
      <c r="M247" s="189" t="s">
        <v>150</v>
      </c>
      <c r="N247" s="117"/>
      <c r="O247" s="112">
        <v>1</v>
      </c>
      <c r="P247" s="5" t="s">
        <v>394</v>
      </c>
      <c r="Q247" s="5" t="s">
        <v>348</v>
      </c>
      <c r="R247" s="5" t="s">
        <v>394</v>
      </c>
      <c r="S247" s="5">
        <v>1</v>
      </c>
      <c r="T247" s="5" t="s">
        <v>182</v>
      </c>
      <c r="U247" s="8"/>
      <c r="V247" s="414">
        <v>1</v>
      </c>
      <c r="W247" s="298"/>
    </row>
    <row r="248" spans="2:23" s="3" customFormat="1" ht="75" x14ac:dyDescent="0.4">
      <c r="B248" s="4">
        <f t="shared" si="2"/>
        <v>236</v>
      </c>
      <c r="C248" s="8" t="s">
        <v>349</v>
      </c>
      <c r="D248" s="218" t="s">
        <v>404</v>
      </c>
      <c r="E248" s="110" t="s">
        <v>405</v>
      </c>
      <c r="F248" s="116" t="s">
        <v>387</v>
      </c>
      <c r="G248" s="148">
        <v>1</v>
      </c>
      <c r="H248" s="148">
        <v>13</v>
      </c>
      <c r="I248" s="258" t="str">
        <f ca="1">IF(I246=1,TEXT(DATE(INDIRECT("間接口座管理機関に関する届出書!I25"),INDIRECT("間接口座管理機関に関する届出書!O25"),INDIRECT("間接口座管理機関に関する届出書!U25")),"YYYYMMDD"),"")</f>
        <v/>
      </c>
      <c r="J248" s="155"/>
      <c r="K248" s="259" t="s">
        <v>204</v>
      </c>
      <c r="L248" s="8" t="s">
        <v>186</v>
      </c>
      <c r="M248" s="117" t="s">
        <v>187</v>
      </c>
      <c r="N248" s="117"/>
      <c r="O248" s="112">
        <v>8</v>
      </c>
      <c r="P248" s="5" t="s">
        <v>394</v>
      </c>
      <c r="Q248" s="5" t="s">
        <v>351</v>
      </c>
      <c r="R248" s="5" t="s">
        <v>394</v>
      </c>
      <c r="S248" s="5">
        <v>8</v>
      </c>
      <c r="T248" s="5" t="s">
        <v>162</v>
      </c>
      <c r="U248" s="8"/>
      <c r="V248" s="414">
        <v>1</v>
      </c>
      <c r="W248" s="111"/>
    </row>
    <row r="249" spans="2:23" s="3" customFormat="1" x14ac:dyDescent="0.4">
      <c r="B249" s="6">
        <f t="shared" si="2"/>
        <v>237</v>
      </c>
      <c r="C249" s="257" t="s">
        <v>352</v>
      </c>
      <c r="D249" s="196" t="s">
        <v>145</v>
      </c>
      <c r="E249" s="261" t="s">
        <v>406</v>
      </c>
      <c r="F249" s="116" t="s">
        <v>387</v>
      </c>
      <c r="G249" s="148">
        <v>1</v>
      </c>
      <c r="H249" s="148">
        <v>14</v>
      </c>
      <c r="I249" s="115"/>
      <c r="J249" s="157"/>
      <c r="K249" s="259" t="s">
        <v>374</v>
      </c>
      <c r="L249" s="6" t="s">
        <v>149</v>
      </c>
      <c r="M249" s="239" t="s">
        <v>388</v>
      </c>
      <c r="N249" s="236"/>
      <c r="O249" s="112">
        <v>1</v>
      </c>
      <c r="P249" s="5" t="s">
        <v>394</v>
      </c>
      <c r="Q249" s="5" t="s">
        <v>348</v>
      </c>
      <c r="R249" s="5" t="s">
        <v>394</v>
      </c>
      <c r="S249" s="5">
        <v>1</v>
      </c>
      <c r="T249" s="5" t="s">
        <v>182</v>
      </c>
      <c r="U249" s="147"/>
      <c r="V249" s="414">
        <v>1</v>
      </c>
      <c r="W249" s="298"/>
    </row>
    <row r="250" spans="2:23" s="3" customFormat="1" x14ac:dyDescent="0.4">
      <c r="B250" s="4">
        <f t="shared" si="2"/>
        <v>238</v>
      </c>
      <c r="C250" s="257" t="s">
        <v>353</v>
      </c>
      <c r="D250" s="218" t="s">
        <v>407</v>
      </c>
      <c r="E250" s="110" t="s">
        <v>408</v>
      </c>
      <c r="F250" s="116" t="s">
        <v>387</v>
      </c>
      <c r="G250" s="148">
        <v>1</v>
      </c>
      <c r="H250" s="148">
        <v>15</v>
      </c>
      <c r="I250" s="115">
        <v>29991231</v>
      </c>
      <c r="J250" s="109"/>
      <c r="K250" s="259" t="s">
        <v>374</v>
      </c>
      <c r="L250" s="6" t="s">
        <v>149</v>
      </c>
      <c r="M250" s="239" t="s">
        <v>409</v>
      </c>
      <c r="N250" s="236"/>
      <c r="O250" s="112">
        <v>8</v>
      </c>
      <c r="P250" s="5" t="s">
        <v>394</v>
      </c>
      <c r="Q250" s="5" t="s">
        <v>348</v>
      </c>
      <c r="R250" s="5" t="s">
        <v>394</v>
      </c>
      <c r="S250" s="5">
        <v>8</v>
      </c>
      <c r="T250" s="5" t="s">
        <v>162</v>
      </c>
      <c r="U250" s="147"/>
      <c r="V250" s="414">
        <v>1</v>
      </c>
      <c r="W250" s="412"/>
    </row>
    <row r="251" spans="2:23" s="3" customFormat="1" x14ac:dyDescent="0.4">
      <c r="B251" s="6">
        <f t="shared" si="2"/>
        <v>239</v>
      </c>
      <c r="C251" s="125" t="s">
        <v>236</v>
      </c>
      <c r="D251" s="196" t="s">
        <v>145</v>
      </c>
      <c r="E251" s="261" t="s">
        <v>410</v>
      </c>
      <c r="F251" s="116" t="s">
        <v>387</v>
      </c>
      <c r="G251" s="148">
        <v>1</v>
      </c>
      <c r="H251" s="148">
        <v>16</v>
      </c>
      <c r="I251" s="115"/>
      <c r="J251" s="157"/>
      <c r="K251" s="259" t="s">
        <v>374</v>
      </c>
      <c r="L251" s="6" t="s">
        <v>149</v>
      </c>
      <c r="M251" s="239" t="s">
        <v>411</v>
      </c>
      <c r="N251" s="236"/>
      <c r="O251" s="112">
        <v>1</v>
      </c>
      <c r="P251" s="5" t="s">
        <v>394</v>
      </c>
      <c r="Q251" s="5" t="s">
        <v>348</v>
      </c>
      <c r="R251" s="5" t="s">
        <v>394</v>
      </c>
      <c r="S251" s="5">
        <v>1</v>
      </c>
      <c r="T251" s="5" t="s">
        <v>182</v>
      </c>
      <c r="U251" s="147"/>
      <c r="V251" s="414">
        <v>1</v>
      </c>
      <c r="W251" s="298"/>
    </row>
    <row r="252" spans="2:23" s="3" customFormat="1" ht="37.5" x14ac:dyDescent="0.4">
      <c r="B252" s="4">
        <f t="shared" si="2"/>
        <v>240</v>
      </c>
      <c r="C252" s="257" t="s">
        <v>412</v>
      </c>
      <c r="D252" s="218" t="s">
        <v>350</v>
      </c>
      <c r="E252" s="110" t="s">
        <v>413</v>
      </c>
      <c r="F252" s="116" t="s">
        <v>387</v>
      </c>
      <c r="G252" s="148">
        <v>1</v>
      </c>
      <c r="H252" s="148">
        <v>17</v>
      </c>
      <c r="I252" s="115" t="str">
        <f ca="1">IF(INDIRECT("補記シート!D54")="","",INDIRECT("補記シート!D54"))</f>
        <v/>
      </c>
      <c r="J252" s="109"/>
      <c r="K252" s="262" t="s">
        <v>366</v>
      </c>
      <c r="L252" s="6" t="s">
        <v>149</v>
      </c>
      <c r="M252" s="117" t="s">
        <v>260</v>
      </c>
      <c r="N252" s="117"/>
      <c r="O252" s="112">
        <v>7</v>
      </c>
      <c r="P252" s="5" t="s">
        <v>394</v>
      </c>
      <c r="Q252" s="5" t="s">
        <v>351</v>
      </c>
      <c r="R252" s="5" t="s">
        <v>394</v>
      </c>
      <c r="S252" s="5">
        <v>7</v>
      </c>
      <c r="T252" s="5" t="s">
        <v>171</v>
      </c>
      <c r="U252" s="8"/>
      <c r="V252" s="414">
        <v>1</v>
      </c>
      <c r="W252" s="412"/>
    </row>
    <row r="253" spans="2:23" s="3" customFormat="1" x14ac:dyDescent="0.4">
      <c r="B253" s="6">
        <f t="shared" si="2"/>
        <v>241</v>
      </c>
      <c r="C253" s="257" t="s">
        <v>414</v>
      </c>
      <c r="D253" s="196" t="s">
        <v>145</v>
      </c>
      <c r="E253" s="261" t="s">
        <v>415</v>
      </c>
      <c r="F253" s="116" t="s">
        <v>387</v>
      </c>
      <c r="G253" s="148">
        <v>1</v>
      </c>
      <c r="H253" s="148">
        <v>18</v>
      </c>
      <c r="I253" s="115"/>
      <c r="J253" s="155"/>
      <c r="K253" s="259" t="s">
        <v>374</v>
      </c>
      <c r="L253" s="6" t="s">
        <v>149</v>
      </c>
      <c r="M253" s="239" t="s">
        <v>388</v>
      </c>
      <c r="N253" s="236"/>
      <c r="O253" s="112">
        <v>1</v>
      </c>
      <c r="P253" s="5" t="s">
        <v>394</v>
      </c>
      <c r="Q253" s="5" t="s">
        <v>348</v>
      </c>
      <c r="R253" s="5" t="s">
        <v>394</v>
      </c>
      <c r="S253" s="5">
        <v>1</v>
      </c>
      <c r="T253" s="5" t="s">
        <v>182</v>
      </c>
      <c r="U253" s="192"/>
      <c r="V253" s="414">
        <v>1</v>
      </c>
      <c r="W253" s="111"/>
    </row>
    <row r="254" spans="2:23" s="3" customFormat="1" ht="56.25" x14ac:dyDescent="0.4">
      <c r="B254" s="4">
        <f t="shared" si="2"/>
        <v>242</v>
      </c>
      <c r="C254" s="257" t="s">
        <v>416</v>
      </c>
      <c r="D254" s="143" t="s">
        <v>317</v>
      </c>
      <c r="E254" s="110" t="s">
        <v>417</v>
      </c>
      <c r="F254" s="116" t="s">
        <v>387</v>
      </c>
      <c r="G254" s="148">
        <v>1</v>
      </c>
      <c r="H254" s="148">
        <v>19</v>
      </c>
      <c r="I254" s="115" t="str">
        <f ca="1">IF(INDIRECT("補記シート!D55")="","",INDIRECT("補記シート!D55"))</f>
        <v/>
      </c>
      <c r="J254" s="109"/>
      <c r="K254" s="262" t="s">
        <v>366</v>
      </c>
      <c r="L254" s="6" t="s">
        <v>149</v>
      </c>
      <c r="M254" s="8" t="s">
        <v>241</v>
      </c>
      <c r="N254" s="111" t="s">
        <v>418</v>
      </c>
      <c r="O254" s="112">
        <v>2</v>
      </c>
      <c r="P254" s="5" t="s">
        <v>394</v>
      </c>
      <c r="Q254" s="5" t="s">
        <v>351</v>
      </c>
      <c r="R254" s="5" t="s">
        <v>394</v>
      </c>
      <c r="S254" s="5">
        <v>2</v>
      </c>
      <c r="T254" s="5" t="s">
        <v>166</v>
      </c>
      <c r="U254" s="8"/>
      <c r="V254" s="414">
        <v>1</v>
      </c>
      <c r="W254" s="412"/>
    </row>
    <row r="255" spans="2:23" s="3" customFormat="1" x14ac:dyDescent="0.4">
      <c r="B255" s="6">
        <f t="shared" si="2"/>
        <v>243</v>
      </c>
      <c r="C255" s="257" t="s">
        <v>419</v>
      </c>
      <c r="D255" s="196" t="s">
        <v>145</v>
      </c>
      <c r="E255" s="261" t="s">
        <v>420</v>
      </c>
      <c r="F255" s="116" t="s">
        <v>387</v>
      </c>
      <c r="G255" s="148">
        <v>1</v>
      </c>
      <c r="H255" s="148">
        <v>20</v>
      </c>
      <c r="I255" s="115"/>
      <c r="J255" s="155"/>
      <c r="K255" s="259" t="s">
        <v>374</v>
      </c>
      <c r="L255" s="6" t="s">
        <v>149</v>
      </c>
      <c r="M255" s="239" t="s">
        <v>379</v>
      </c>
      <c r="N255" s="236"/>
      <c r="O255" s="112">
        <v>1</v>
      </c>
      <c r="P255" s="5" t="s">
        <v>394</v>
      </c>
      <c r="Q255" s="5" t="s">
        <v>348</v>
      </c>
      <c r="R255" s="5" t="s">
        <v>394</v>
      </c>
      <c r="S255" s="5">
        <v>1</v>
      </c>
      <c r="T255" s="5" t="s">
        <v>182</v>
      </c>
      <c r="U255" s="8"/>
      <c r="V255" s="414">
        <v>1</v>
      </c>
      <c r="W255" s="111"/>
    </row>
    <row r="256" spans="2:23" s="3" customFormat="1" ht="37.5" x14ac:dyDescent="0.4">
      <c r="B256" s="4">
        <f t="shared" si="2"/>
        <v>244</v>
      </c>
      <c r="C256" s="257" t="s">
        <v>421</v>
      </c>
      <c r="D256" s="206" t="s">
        <v>350</v>
      </c>
      <c r="E256" s="110" t="s">
        <v>413</v>
      </c>
      <c r="F256" s="116" t="s">
        <v>387</v>
      </c>
      <c r="G256" s="148">
        <v>1</v>
      </c>
      <c r="H256" s="148">
        <v>21</v>
      </c>
      <c r="I256" s="115" t="str">
        <f ca="1">IF(INDIRECT("補記シート!D56")="","",INDIRECT("補記シート!D56"))</f>
        <v/>
      </c>
      <c r="J256" s="263"/>
      <c r="K256" s="262" t="s">
        <v>366</v>
      </c>
      <c r="L256" s="6" t="s">
        <v>149</v>
      </c>
      <c r="M256" s="117" t="s">
        <v>422</v>
      </c>
      <c r="N256" s="117"/>
      <c r="O256" s="112">
        <v>2</v>
      </c>
      <c r="P256" s="5" t="s">
        <v>394</v>
      </c>
      <c r="Q256" s="5" t="s">
        <v>348</v>
      </c>
      <c r="R256" s="5" t="s">
        <v>394</v>
      </c>
      <c r="S256" s="5">
        <v>2</v>
      </c>
      <c r="T256" s="5" t="s">
        <v>162</v>
      </c>
      <c r="U256" s="256"/>
      <c r="V256" s="414">
        <v>1</v>
      </c>
      <c r="W256" s="415"/>
    </row>
    <row r="257" spans="2:23" x14ac:dyDescent="0.4">
      <c r="B257" s="235">
        <f t="shared" si="2"/>
        <v>245</v>
      </c>
      <c r="C257" s="264" t="s">
        <v>362</v>
      </c>
      <c r="D257" s="196" t="s">
        <v>145</v>
      </c>
      <c r="E257" s="265" t="s">
        <v>423</v>
      </c>
      <c r="F257" s="116" t="s">
        <v>387</v>
      </c>
      <c r="G257" s="148">
        <v>1</v>
      </c>
      <c r="H257" s="148">
        <v>22</v>
      </c>
      <c r="I257" s="266"/>
      <c r="J257" s="267"/>
      <c r="K257" s="268" t="s">
        <v>374</v>
      </c>
      <c r="L257" s="6" t="s">
        <v>149</v>
      </c>
      <c r="M257" s="239" t="s">
        <v>424</v>
      </c>
      <c r="N257" s="236"/>
      <c r="O257" s="269" t="s">
        <v>425</v>
      </c>
      <c r="P257" s="245" t="s">
        <v>394</v>
      </c>
      <c r="Q257" s="270"/>
      <c r="R257" s="270"/>
      <c r="S257" s="270"/>
      <c r="T257" s="270"/>
      <c r="U257" s="271"/>
      <c r="V257" s="414">
        <v>1</v>
      </c>
      <c r="W257" s="305"/>
    </row>
    <row r="258" spans="2:23" ht="37.5" x14ac:dyDescent="0.4">
      <c r="B258" s="4">
        <f t="shared" si="2"/>
        <v>246</v>
      </c>
      <c r="C258" s="8" t="s">
        <v>426</v>
      </c>
      <c r="D258" s="196" t="s">
        <v>145</v>
      </c>
      <c r="E258" s="110" t="s">
        <v>427</v>
      </c>
      <c r="F258" s="116" t="s">
        <v>387</v>
      </c>
      <c r="G258" s="148">
        <v>1</v>
      </c>
      <c r="H258" s="148">
        <v>23</v>
      </c>
      <c r="I258" s="258" t="str">
        <f ca="1">IF(INDIRECT("間接口座管理機関に関する届出書!I30")="","",INDIRECT("間接口座管理機関に関する届出書!I30"))</f>
        <v/>
      </c>
      <c r="J258" s="272"/>
      <c r="K258" s="262" t="s">
        <v>366</v>
      </c>
      <c r="L258" s="8" t="s">
        <v>428</v>
      </c>
      <c r="M258" s="117" t="s">
        <v>170</v>
      </c>
      <c r="N258" s="117"/>
      <c r="O258" s="112">
        <v>5</v>
      </c>
      <c r="P258" s="5" t="s">
        <v>394</v>
      </c>
      <c r="Q258" s="273"/>
      <c r="R258" s="273"/>
      <c r="S258" s="273"/>
      <c r="T258" s="273"/>
      <c r="U258" s="274"/>
      <c r="V258" s="414">
        <v>1</v>
      </c>
      <c r="W258" s="416"/>
    </row>
    <row r="259" spans="2:23" s="3" customFormat="1" x14ac:dyDescent="0.4">
      <c r="B259" s="4">
        <f t="shared" si="2"/>
        <v>247</v>
      </c>
      <c r="C259" s="257" t="s">
        <v>429</v>
      </c>
      <c r="D259" s="196" t="s">
        <v>145</v>
      </c>
      <c r="E259" s="110" t="s">
        <v>423</v>
      </c>
      <c r="F259" s="116" t="s">
        <v>387</v>
      </c>
      <c r="G259" s="148">
        <v>1</v>
      </c>
      <c r="H259" s="148">
        <v>24</v>
      </c>
      <c r="I259" s="115"/>
      <c r="J259" s="267"/>
      <c r="K259" s="262" t="s">
        <v>374</v>
      </c>
      <c r="L259" s="6" t="s">
        <v>149</v>
      </c>
      <c r="M259" s="239" t="s">
        <v>411</v>
      </c>
      <c r="N259" s="236"/>
      <c r="O259" s="275" t="s">
        <v>430</v>
      </c>
      <c r="P259" s="5" t="s">
        <v>394</v>
      </c>
      <c r="Q259" s="276"/>
      <c r="R259" s="276"/>
      <c r="S259" s="276"/>
      <c r="T259" s="276"/>
      <c r="U259" s="271"/>
      <c r="V259" s="414">
        <v>1</v>
      </c>
      <c r="W259" s="305"/>
    </row>
    <row r="260" spans="2:23" s="3" customFormat="1" ht="37.5" x14ac:dyDescent="0.4">
      <c r="B260" s="4">
        <f t="shared" si="2"/>
        <v>248</v>
      </c>
      <c r="C260" s="257" t="s">
        <v>431</v>
      </c>
      <c r="D260" s="196" t="s">
        <v>145</v>
      </c>
      <c r="E260" s="110" t="s">
        <v>432</v>
      </c>
      <c r="F260" s="116" t="s">
        <v>387</v>
      </c>
      <c r="G260" s="148">
        <v>1</v>
      </c>
      <c r="H260" s="148">
        <v>25</v>
      </c>
      <c r="I260" s="258" t="str">
        <f ca="1">IF(INDIRECT("間接口座管理機関に関する届出書!R38")="","",INDIRECT("間接口座管理機関に関する届出書!R38"))</f>
        <v/>
      </c>
      <c r="J260" s="277"/>
      <c r="K260" s="262" t="s">
        <v>204</v>
      </c>
      <c r="L260" s="8" t="s">
        <v>428</v>
      </c>
      <c r="M260" s="117" t="s">
        <v>206</v>
      </c>
      <c r="N260" s="117"/>
      <c r="O260" s="112">
        <v>5</v>
      </c>
      <c r="P260" s="5" t="s">
        <v>394</v>
      </c>
      <c r="Q260" s="276"/>
      <c r="R260" s="276"/>
      <c r="S260" s="276"/>
      <c r="T260" s="276"/>
      <c r="U260" s="278"/>
      <c r="V260" s="414">
        <v>1</v>
      </c>
      <c r="W260" s="309"/>
    </row>
    <row r="261" spans="2:23" s="3" customFormat="1" ht="37.5" x14ac:dyDescent="0.4">
      <c r="B261" s="4">
        <f t="shared" si="2"/>
        <v>249</v>
      </c>
      <c r="C261" s="257" t="s">
        <v>433</v>
      </c>
      <c r="D261" s="196" t="s">
        <v>145</v>
      </c>
      <c r="E261" s="110" t="s">
        <v>434</v>
      </c>
      <c r="F261" s="116" t="s">
        <v>387</v>
      </c>
      <c r="G261" s="148">
        <v>1</v>
      </c>
      <c r="H261" s="148">
        <v>26</v>
      </c>
      <c r="I261" s="258" t="str">
        <f ca="1">IF(INDIRECT("補記シート!D57")="","",INDIRECT("補記シート!D57"))</f>
        <v/>
      </c>
      <c r="J261" s="191"/>
      <c r="K261" s="262" t="s">
        <v>366</v>
      </c>
      <c r="L261" s="6" t="s">
        <v>149</v>
      </c>
      <c r="M261" s="117" t="s">
        <v>260</v>
      </c>
      <c r="N261" s="117"/>
      <c r="O261" s="112">
        <v>7</v>
      </c>
      <c r="P261" s="5" t="s">
        <v>394</v>
      </c>
      <c r="Q261" s="276"/>
      <c r="R261" s="276"/>
      <c r="S261" s="276"/>
      <c r="T261" s="276"/>
      <c r="U261" s="278"/>
      <c r="V261" s="414">
        <v>1</v>
      </c>
      <c r="W261" s="193"/>
    </row>
    <row r="262" spans="2:23" s="3" customFormat="1" x14ac:dyDescent="0.4">
      <c r="B262" s="4">
        <f t="shared" si="2"/>
        <v>250</v>
      </c>
      <c r="C262" s="257" t="s">
        <v>435</v>
      </c>
      <c r="D262" s="196" t="s">
        <v>145</v>
      </c>
      <c r="E262" s="110" t="s">
        <v>436</v>
      </c>
      <c r="F262" s="116" t="s">
        <v>387</v>
      </c>
      <c r="G262" s="148">
        <v>1</v>
      </c>
      <c r="H262" s="148">
        <v>27</v>
      </c>
      <c r="I262" s="115"/>
      <c r="J262" s="157"/>
      <c r="K262" s="262" t="s">
        <v>374</v>
      </c>
      <c r="L262" s="6" t="s">
        <v>149</v>
      </c>
      <c r="M262" s="239" t="s">
        <v>424</v>
      </c>
      <c r="N262" s="236"/>
      <c r="O262" s="275" t="s">
        <v>437</v>
      </c>
      <c r="P262" s="5" t="s">
        <v>394</v>
      </c>
      <c r="Q262" s="276"/>
      <c r="R262" s="276"/>
      <c r="S262" s="276"/>
      <c r="T262" s="276"/>
      <c r="U262" s="254"/>
      <c r="V262" s="414">
        <v>1</v>
      </c>
      <c r="W262" s="298"/>
    </row>
    <row r="263" spans="2:23" s="3" customFormat="1" ht="37.5" x14ac:dyDescent="0.4">
      <c r="B263" s="4">
        <f t="shared" si="2"/>
        <v>251</v>
      </c>
      <c r="C263" s="257" t="s">
        <v>438</v>
      </c>
      <c r="D263" s="196" t="s">
        <v>145</v>
      </c>
      <c r="E263" s="110" t="s">
        <v>432</v>
      </c>
      <c r="F263" s="116" t="s">
        <v>387</v>
      </c>
      <c r="G263" s="148">
        <v>1</v>
      </c>
      <c r="H263" s="148">
        <v>28</v>
      </c>
      <c r="I263" s="258" t="str">
        <f ca="1">IF(INDIRECT("間接口座管理機関に関する届出書!R42")="","",INDIRECT("間接口座管理機関に関する届出書!R42"))</f>
        <v/>
      </c>
      <c r="J263" s="157"/>
      <c r="K263" s="262" t="s">
        <v>204</v>
      </c>
      <c r="L263" s="8" t="s">
        <v>428</v>
      </c>
      <c r="M263" s="117" t="s">
        <v>206</v>
      </c>
      <c r="N263" s="117"/>
      <c r="O263" s="112">
        <v>5</v>
      </c>
      <c r="P263" s="5" t="s">
        <v>394</v>
      </c>
      <c r="Q263" s="276"/>
      <c r="R263" s="276"/>
      <c r="S263" s="276"/>
      <c r="T263" s="276"/>
      <c r="U263" s="254"/>
      <c r="V263" s="414">
        <v>1</v>
      </c>
      <c r="W263" s="298"/>
    </row>
    <row r="264" spans="2:23" s="3" customFormat="1" ht="37.5" x14ac:dyDescent="0.4">
      <c r="B264" s="4">
        <f t="shared" si="2"/>
        <v>252</v>
      </c>
      <c r="C264" s="257" t="s">
        <v>439</v>
      </c>
      <c r="D264" s="196" t="s">
        <v>145</v>
      </c>
      <c r="E264" s="110" t="s">
        <v>432</v>
      </c>
      <c r="F264" s="116" t="s">
        <v>387</v>
      </c>
      <c r="G264" s="148">
        <v>1</v>
      </c>
      <c r="H264" s="148">
        <v>29</v>
      </c>
      <c r="I264" s="258" t="str">
        <f ca="1">IF(INDIRECT("補記シート!D58")="","",INDIRECT("補記シート!D58"))</f>
        <v/>
      </c>
      <c r="J264" s="157"/>
      <c r="K264" s="262" t="s">
        <v>366</v>
      </c>
      <c r="L264" s="6" t="s">
        <v>149</v>
      </c>
      <c r="M264" s="117" t="s">
        <v>260</v>
      </c>
      <c r="N264" s="117"/>
      <c r="O264" s="112">
        <v>7</v>
      </c>
      <c r="P264" s="5" t="s">
        <v>394</v>
      </c>
      <c r="Q264" s="276"/>
      <c r="R264" s="276"/>
      <c r="S264" s="276"/>
      <c r="T264" s="276"/>
      <c r="U264" s="254"/>
      <c r="V264" s="414">
        <v>1</v>
      </c>
      <c r="W264" s="298"/>
    </row>
    <row r="265" spans="2:23" s="3" customFormat="1" x14ac:dyDescent="0.4">
      <c r="B265" s="4">
        <f t="shared" si="2"/>
        <v>253</v>
      </c>
      <c r="C265" s="257" t="s">
        <v>440</v>
      </c>
      <c r="D265" s="196" t="s">
        <v>145</v>
      </c>
      <c r="E265" s="110" t="s">
        <v>441</v>
      </c>
      <c r="F265" s="116" t="s">
        <v>387</v>
      </c>
      <c r="G265" s="148">
        <v>1</v>
      </c>
      <c r="H265" s="148">
        <v>30</v>
      </c>
      <c r="I265" s="115"/>
      <c r="J265" s="157"/>
      <c r="K265" s="262" t="s">
        <v>374</v>
      </c>
      <c r="L265" s="6" t="s">
        <v>149</v>
      </c>
      <c r="M265" s="239" t="s">
        <v>388</v>
      </c>
      <c r="N265" s="236"/>
      <c r="O265" s="275" t="s">
        <v>442</v>
      </c>
      <c r="P265" s="5" t="s">
        <v>394</v>
      </c>
      <c r="Q265" s="276"/>
      <c r="R265" s="276"/>
      <c r="S265" s="276"/>
      <c r="T265" s="276"/>
      <c r="U265" s="256"/>
      <c r="V265" s="414">
        <v>1</v>
      </c>
      <c r="W265" s="298"/>
    </row>
    <row r="266" spans="2:23" s="3" customFormat="1" ht="37.5" x14ac:dyDescent="0.4">
      <c r="B266" s="4">
        <f t="shared" si="2"/>
        <v>254</v>
      </c>
      <c r="C266" s="257" t="s">
        <v>443</v>
      </c>
      <c r="D266" s="196" t="s">
        <v>145</v>
      </c>
      <c r="E266" s="110" t="s">
        <v>444</v>
      </c>
      <c r="F266" s="116" t="s">
        <v>387</v>
      </c>
      <c r="G266" s="148">
        <v>1</v>
      </c>
      <c r="H266" s="148">
        <v>31</v>
      </c>
      <c r="I266" s="258" t="str">
        <f ca="1">IF(INDIRECT("間接口座管理機関に関する届出書!R43")="","",INDIRECT("間接口座管理機関に関する届出書!R43"))</f>
        <v/>
      </c>
      <c r="J266" s="157"/>
      <c r="K266" s="262" t="s">
        <v>204</v>
      </c>
      <c r="L266" s="8" t="s">
        <v>428</v>
      </c>
      <c r="M266" s="117" t="s">
        <v>206</v>
      </c>
      <c r="N266" s="117"/>
      <c r="O266" s="112">
        <v>5</v>
      </c>
      <c r="P266" s="5" t="s">
        <v>394</v>
      </c>
      <c r="Q266" s="276"/>
      <c r="R266" s="276"/>
      <c r="S266" s="276"/>
      <c r="T266" s="276"/>
      <c r="U266" s="147"/>
      <c r="V266" s="414">
        <v>1</v>
      </c>
      <c r="W266" s="298"/>
    </row>
    <row r="267" spans="2:23" s="3" customFormat="1" ht="37.5" x14ac:dyDescent="0.4">
      <c r="B267" s="4">
        <f t="shared" si="2"/>
        <v>255</v>
      </c>
      <c r="C267" s="257" t="s">
        <v>445</v>
      </c>
      <c r="D267" s="196" t="s">
        <v>145</v>
      </c>
      <c r="E267" s="110" t="s">
        <v>434</v>
      </c>
      <c r="F267" s="116" t="s">
        <v>387</v>
      </c>
      <c r="G267" s="148">
        <v>1</v>
      </c>
      <c r="H267" s="148">
        <v>32</v>
      </c>
      <c r="I267" s="258" t="str">
        <f ca="1">IF(INDIRECT("補記シート!D59")="","",INDIRECT("補記シート!D59"))</f>
        <v/>
      </c>
      <c r="J267" s="155"/>
      <c r="K267" s="262" t="s">
        <v>366</v>
      </c>
      <c r="L267" s="6" t="s">
        <v>149</v>
      </c>
      <c r="M267" s="117" t="s">
        <v>260</v>
      </c>
      <c r="N267" s="117"/>
      <c r="O267" s="112">
        <v>7</v>
      </c>
      <c r="P267" s="5" t="s">
        <v>394</v>
      </c>
      <c r="Q267" s="276"/>
      <c r="R267" s="276"/>
      <c r="S267" s="276"/>
      <c r="T267" s="276"/>
      <c r="U267" s="154"/>
      <c r="V267" s="414">
        <v>1</v>
      </c>
      <c r="W267" s="111"/>
    </row>
    <row r="268" spans="2:23" s="3" customFormat="1" x14ac:dyDescent="0.4">
      <c r="B268" s="4">
        <f t="shared" si="2"/>
        <v>256</v>
      </c>
      <c r="C268" s="257" t="s">
        <v>446</v>
      </c>
      <c r="D268" s="196" t="s">
        <v>145</v>
      </c>
      <c r="E268" s="110" t="s">
        <v>399</v>
      </c>
      <c r="F268" s="116" t="s">
        <v>387</v>
      </c>
      <c r="G268" s="148">
        <v>1</v>
      </c>
      <c r="H268" s="148">
        <v>33</v>
      </c>
      <c r="I268" s="115"/>
      <c r="J268" s="155"/>
      <c r="K268" s="262" t="s">
        <v>374</v>
      </c>
      <c r="L268" s="6" t="s">
        <v>149</v>
      </c>
      <c r="M268" s="239" t="s">
        <v>424</v>
      </c>
      <c r="N268" s="236"/>
      <c r="O268" s="275" t="s">
        <v>447</v>
      </c>
      <c r="P268" s="5" t="s">
        <v>394</v>
      </c>
      <c r="Q268" s="276"/>
      <c r="R268" s="276"/>
      <c r="S268" s="276"/>
      <c r="T268" s="276"/>
      <c r="U268" s="154"/>
      <c r="V268" s="414">
        <v>1</v>
      </c>
      <c r="W268" s="111"/>
    </row>
    <row r="269" spans="2:23" s="3" customFormat="1" ht="37.5" x14ac:dyDescent="0.4">
      <c r="B269" s="4">
        <f t="shared" si="2"/>
        <v>257</v>
      </c>
      <c r="C269" s="257" t="s">
        <v>448</v>
      </c>
      <c r="D269" s="196" t="s">
        <v>145</v>
      </c>
      <c r="E269" s="110" t="s">
        <v>449</v>
      </c>
      <c r="F269" s="116" t="s">
        <v>387</v>
      </c>
      <c r="G269" s="148">
        <v>1</v>
      </c>
      <c r="H269" s="148">
        <v>34</v>
      </c>
      <c r="I269" s="258" t="str">
        <f ca="1">IF(INDIRECT("間接口座管理機関に関する届出書!R44")="","",INDIRECT("間接口座管理機関に関する届出書!R44"))</f>
        <v/>
      </c>
      <c r="J269" s="157"/>
      <c r="K269" s="262" t="s">
        <v>204</v>
      </c>
      <c r="L269" s="8" t="s">
        <v>428</v>
      </c>
      <c r="M269" s="117" t="s">
        <v>206</v>
      </c>
      <c r="N269" s="117"/>
      <c r="O269" s="112">
        <v>5</v>
      </c>
      <c r="P269" s="5" t="s">
        <v>394</v>
      </c>
      <c r="Q269" s="276"/>
      <c r="R269" s="276"/>
      <c r="S269" s="276"/>
      <c r="T269" s="276"/>
      <c r="U269" s="156"/>
      <c r="V269" s="414">
        <v>1</v>
      </c>
      <c r="W269" s="298"/>
    </row>
    <row r="270" spans="2:23" s="3" customFormat="1" x14ac:dyDescent="0.4">
      <c r="B270" s="4">
        <f t="shared" si="2"/>
        <v>258</v>
      </c>
      <c r="C270" s="134" t="s">
        <v>295</v>
      </c>
      <c r="D270" s="146" t="s">
        <v>145</v>
      </c>
      <c r="E270" s="110" t="s">
        <v>450</v>
      </c>
      <c r="F270" s="116" t="s">
        <v>387</v>
      </c>
      <c r="G270" s="148">
        <v>1</v>
      </c>
      <c r="H270" s="148">
        <v>35</v>
      </c>
      <c r="I270" s="360"/>
      <c r="J270" s="149"/>
      <c r="K270" s="147" t="s">
        <v>232</v>
      </c>
      <c r="L270" s="150" t="s">
        <v>149</v>
      </c>
      <c r="M270" s="151" t="s">
        <v>180</v>
      </c>
      <c r="N270" s="151" t="s">
        <v>700</v>
      </c>
      <c r="O270" s="152">
        <v>30</v>
      </c>
      <c r="P270" s="5" t="s">
        <v>394</v>
      </c>
      <c r="Q270" s="276"/>
      <c r="R270" s="276"/>
      <c r="S270" s="276"/>
      <c r="T270" s="276"/>
      <c r="U270" s="154"/>
      <c r="V270" s="414">
        <v>1</v>
      </c>
      <c r="W270" s="111"/>
    </row>
    <row r="271" spans="2:23" x14ac:dyDescent="0.4">
      <c r="B271" s="4">
        <f t="shared" si="2"/>
        <v>259</v>
      </c>
      <c r="C271" s="134" t="s">
        <v>297</v>
      </c>
      <c r="D271" s="146" t="s">
        <v>145</v>
      </c>
      <c r="E271" s="110" t="s">
        <v>444</v>
      </c>
      <c r="F271" s="116" t="s">
        <v>387</v>
      </c>
      <c r="G271" s="148">
        <v>1</v>
      </c>
      <c r="H271" s="148">
        <v>36</v>
      </c>
      <c r="I271" s="360"/>
      <c r="J271" s="149"/>
      <c r="K271" s="147" t="s">
        <v>232</v>
      </c>
      <c r="L271" s="150" t="s">
        <v>149</v>
      </c>
      <c r="M271" s="151" t="s">
        <v>180</v>
      </c>
      <c r="N271" s="151" t="s">
        <v>700</v>
      </c>
      <c r="O271" s="152">
        <v>30</v>
      </c>
      <c r="P271" s="5" t="s">
        <v>394</v>
      </c>
      <c r="Q271" s="276"/>
      <c r="R271" s="276"/>
      <c r="S271" s="276"/>
      <c r="T271" s="276"/>
      <c r="U271" s="156"/>
      <c r="V271" s="414">
        <v>1</v>
      </c>
      <c r="W271" s="298"/>
    </row>
    <row r="272" spans="2:23" x14ac:dyDescent="0.4">
      <c r="B272" s="4">
        <f t="shared" si="2"/>
        <v>260</v>
      </c>
      <c r="C272" s="134" t="s">
        <v>298</v>
      </c>
      <c r="D272" s="158" t="s">
        <v>145</v>
      </c>
      <c r="E272" s="110" t="s">
        <v>444</v>
      </c>
      <c r="F272" s="116" t="s">
        <v>387</v>
      </c>
      <c r="G272" s="148">
        <v>1</v>
      </c>
      <c r="H272" s="148">
        <v>37</v>
      </c>
      <c r="I272" s="360"/>
      <c r="J272" s="149"/>
      <c r="K272" s="147" t="s">
        <v>232</v>
      </c>
      <c r="L272" s="150" t="s">
        <v>149</v>
      </c>
      <c r="M272" s="150" t="s">
        <v>180</v>
      </c>
      <c r="N272" s="159" t="s">
        <v>700</v>
      </c>
      <c r="O272" s="152">
        <v>30</v>
      </c>
      <c r="P272" s="5" t="s">
        <v>394</v>
      </c>
      <c r="Q272" s="276"/>
      <c r="R272" s="276"/>
      <c r="S272" s="276"/>
      <c r="T272" s="276"/>
      <c r="U272" s="147"/>
      <c r="V272" s="414">
        <v>1</v>
      </c>
      <c r="W272" s="412"/>
    </row>
    <row r="273" spans="2:23" ht="37.5" x14ac:dyDescent="0.4">
      <c r="B273" s="4">
        <f t="shared" si="2"/>
        <v>261</v>
      </c>
      <c r="C273" s="257" t="s">
        <v>451</v>
      </c>
      <c r="D273" s="196" t="s">
        <v>145</v>
      </c>
      <c r="E273" s="261" t="s">
        <v>386</v>
      </c>
      <c r="F273" s="116" t="s">
        <v>387</v>
      </c>
      <c r="G273" s="148">
        <v>1</v>
      </c>
      <c r="H273" s="148">
        <v>38</v>
      </c>
      <c r="I273" s="260" t="str">
        <f ca="1">IF(INDIRECT("補記シート!D60")="","",INDIRECT("補記シート!D60"))</f>
        <v/>
      </c>
      <c r="J273" s="272"/>
      <c r="K273" s="427" t="s">
        <v>366</v>
      </c>
      <c r="L273" s="6" t="s">
        <v>149</v>
      </c>
      <c r="M273" s="117" t="s">
        <v>452</v>
      </c>
      <c r="N273" s="117"/>
      <c r="O273" s="112">
        <v>10</v>
      </c>
      <c r="P273" s="5" t="s">
        <v>394</v>
      </c>
      <c r="Q273" s="276"/>
      <c r="R273" s="276"/>
      <c r="S273" s="276"/>
      <c r="T273" s="276"/>
      <c r="U273" s="147"/>
      <c r="V273" s="414">
        <v>1</v>
      </c>
      <c r="W273" s="416"/>
    </row>
    <row r="274" spans="2:23" ht="112.5" x14ac:dyDescent="0.4">
      <c r="B274" s="4">
        <f t="shared" si="2"/>
        <v>262</v>
      </c>
      <c r="C274" s="257" t="s">
        <v>453</v>
      </c>
      <c r="D274" s="196" t="s">
        <v>145</v>
      </c>
      <c r="E274" s="261" t="s">
        <v>434</v>
      </c>
      <c r="F274" s="116" t="s">
        <v>387</v>
      </c>
      <c r="G274" s="148">
        <v>1</v>
      </c>
      <c r="H274" s="148">
        <v>39</v>
      </c>
      <c r="I274" s="142" t="str">
        <f ca="1">IF(I248="","",LEFT(I248,4)&amp;"/"&amp;MID(I248,5,2)&amp;"/"&amp;RIGHT(I248,2))</f>
        <v/>
      </c>
      <c r="J274" s="109"/>
      <c r="K274" s="262" t="s">
        <v>454</v>
      </c>
      <c r="L274" s="6" t="s">
        <v>149</v>
      </c>
      <c r="M274" s="117" t="s">
        <v>455</v>
      </c>
      <c r="N274" s="117"/>
      <c r="O274" s="112">
        <v>10</v>
      </c>
      <c r="P274" s="5" t="s">
        <v>394</v>
      </c>
      <c r="Q274" s="276"/>
      <c r="R274" s="276"/>
      <c r="S274" s="276"/>
      <c r="T274" s="276"/>
      <c r="U274" s="8"/>
      <c r="V274" s="414">
        <v>1</v>
      </c>
      <c r="W274" s="412"/>
    </row>
    <row r="275" spans="2:23" ht="56.25" x14ac:dyDescent="0.4">
      <c r="B275" s="4">
        <f t="shared" si="2"/>
        <v>263</v>
      </c>
      <c r="C275" s="257" t="s">
        <v>370</v>
      </c>
      <c r="D275" s="196" t="s">
        <v>145</v>
      </c>
      <c r="E275" s="261" t="s">
        <v>456</v>
      </c>
      <c r="F275" s="116" t="s">
        <v>387</v>
      </c>
      <c r="G275" s="148">
        <v>1</v>
      </c>
      <c r="H275" s="148">
        <v>40</v>
      </c>
      <c r="I275" s="142" t="str">
        <f ca="1">LEFT(I245,4)&amp;"/"&amp;MID(I245,5,2)&amp;"/"&amp;RIGHT(I245,2)</f>
        <v>0//0</v>
      </c>
      <c r="J275" s="109"/>
      <c r="K275" s="262" t="s">
        <v>457</v>
      </c>
      <c r="L275" s="6" t="s">
        <v>149</v>
      </c>
      <c r="M275" s="279" t="s">
        <v>458</v>
      </c>
      <c r="N275" s="117"/>
      <c r="O275" s="112">
        <v>10</v>
      </c>
      <c r="P275" s="5" t="s">
        <v>394</v>
      </c>
      <c r="Q275" s="276"/>
      <c r="R275" s="276"/>
      <c r="S275" s="276"/>
      <c r="T275" s="276"/>
      <c r="U275" s="147"/>
      <c r="V275" s="414">
        <v>1</v>
      </c>
      <c r="W275" s="412"/>
    </row>
    <row r="276" spans="2:23" x14ac:dyDescent="0.4">
      <c r="B276" s="4">
        <f t="shared" si="2"/>
        <v>264</v>
      </c>
      <c r="C276" s="280" t="s">
        <v>372</v>
      </c>
      <c r="D276" s="196" t="s">
        <v>145</v>
      </c>
      <c r="E276" s="261" t="s">
        <v>399</v>
      </c>
      <c r="F276" s="116" t="s">
        <v>387</v>
      </c>
      <c r="G276" s="148">
        <v>1</v>
      </c>
      <c r="H276" s="148">
        <v>41</v>
      </c>
      <c r="I276" s="281">
        <v>401768</v>
      </c>
      <c r="J276" s="155"/>
      <c r="K276" s="282" t="s">
        <v>459</v>
      </c>
      <c r="L276" s="6" t="s">
        <v>149</v>
      </c>
      <c r="M276" s="189" t="s">
        <v>216</v>
      </c>
      <c r="N276" s="117"/>
      <c r="O276" s="112">
        <v>10</v>
      </c>
      <c r="P276" s="5" t="s">
        <v>394</v>
      </c>
      <c r="Q276" s="276"/>
      <c r="R276" s="276"/>
      <c r="S276" s="276"/>
      <c r="T276" s="276"/>
      <c r="U276" s="154"/>
      <c r="V276" s="414">
        <v>1</v>
      </c>
      <c r="W276" s="111"/>
    </row>
    <row r="277" spans="2:23" x14ac:dyDescent="0.4">
      <c r="B277" s="283">
        <f t="shared" si="2"/>
        <v>265</v>
      </c>
      <c r="C277" s="284" t="s">
        <v>460</v>
      </c>
      <c r="D277" s="285" t="s">
        <v>327</v>
      </c>
      <c r="E277" s="393" t="s">
        <v>441</v>
      </c>
      <c r="F277" s="285" t="s">
        <v>387</v>
      </c>
      <c r="G277" s="394">
        <v>1</v>
      </c>
      <c r="H277" s="394">
        <v>42</v>
      </c>
      <c r="I277" s="395">
        <v>401768</v>
      </c>
      <c r="J277" s="396"/>
      <c r="K277" s="291" t="s">
        <v>374</v>
      </c>
      <c r="L277" s="283" t="s">
        <v>461</v>
      </c>
      <c r="M277" s="292" t="s">
        <v>216</v>
      </c>
      <c r="N277" s="293"/>
      <c r="O277" s="397">
        <v>10</v>
      </c>
      <c r="P277" s="398" t="s">
        <v>394</v>
      </c>
      <c r="Q277" s="399"/>
      <c r="R277" s="399"/>
      <c r="S277" s="399"/>
      <c r="T277" s="399"/>
      <c r="U277" s="400"/>
      <c r="V277" s="417">
        <v>1</v>
      </c>
      <c r="W277" s="418"/>
    </row>
    <row r="278" spans="2:23" s="3" customFormat="1" x14ac:dyDescent="0.4">
      <c r="B278" s="401">
        <f t="shared" si="2"/>
        <v>266</v>
      </c>
      <c r="C278" s="402" t="s">
        <v>144</v>
      </c>
      <c r="D278" s="403" t="s">
        <v>328</v>
      </c>
      <c r="E278" s="404" t="s">
        <v>441</v>
      </c>
      <c r="F278" s="402" t="s">
        <v>462</v>
      </c>
      <c r="G278" s="402">
        <v>1</v>
      </c>
      <c r="H278" s="402">
        <v>1</v>
      </c>
      <c r="I278" s="405"/>
      <c r="J278" s="406"/>
      <c r="K278" s="404" t="s">
        <v>374</v>
      </c>
      <c r="L278" s="402" t="s">
        <v>463</v>
      </c>
      <c r="M278" s="402" t="s">
        <v>424</v>
      </c>
      <c r="N278" s="407" t="s">
        <v>151</v>
      </c>
      <c r="O278" s="408" t="s">
        <v>381</v>
      </c>
      <c r="P278" s="409" t="s">
        <v>381</v>
      </c>
      <c r="Q278" s="410" t="s">
        <v>382</v>
      </c>
      <c r="R278" s="409" t="s">
        <v>381</v>
      </c>
      <c r="S278" s="409" t="s">
        <v>384</v>
      </c>
      <c r="T278" s="409" t="s">
        <v>384</v>
      </c>
      <c r="U278" s="411"/>
      <c r="V278" s="409">
        <v>1</v>
      </c>
      <c r="W278" s="407"/>
    </row>
    <row r="279" spans="2:23" s="3" customFormat="1" x14ac:dyDescent="0.4">
      <c r="B279" s="4">
        <f t="shared" si="2"/>
        <v>267</v>
      </c>
      <c r="C279" s="148" t="s">
        <v>152</v>
      </c>
      <c r="D279" s="187" t="s">
        <v>464</v>
      </c>
      <c r="E279" s="108" t="s">
        <v>386</v>
      </c>
      <c r="F279" s="6" t="s">
        <v>465</v>
      </c>
      <c r="G279" s="4">
        <v>1</v>
      </c>
      <c r="H279" s="189">
        <v>2</v>
      </c>
      <c r="I279" s="258"/>
      <c r="J279" s="157"/>
      <c r="K279" s="108" t="s">
        <v>374</v>
      </c>
      <c r="L279" s="6" t="s">
        <v>149</v>
      </c>
      <c r="M279" s="235" t="s">
        <v>388</v>
      </c>
      <c r="N279" s="300" t="s">
        <v>153</v>
      </c>
      <c r="O279" s="252" t="s">
        <v>384</v>
      </c>
      <c r="P279" s="120" t="s">
        <v>381</v>
      </c>
      <c r="Q279" s="253" t="s">
        <v>382</v>
      </c>
      <c r="R279" s="120" t="s">
        <v>380</v>
      </c>
      <c r="S279" s="120" t="s">
        <v>381</v>
      </c>
      <c r="T279" s="120" t="s">
        <v>381</v>
      </c>
      <c r="U279" s="254"/>
      <c r="V279" s="414">
        <v>1</v>
      </c>
      <c r="W279" s="300"/>
    </row>
    <row r="280" spans="2:23" s="3" customFormat="1" x14ac:dyDescent="0.4">
      <c r="B280" s="4">
        <f t="shared" si="2"/>
        <v>268</v>
      </c>
      <c r="C280" s="148" t="s">
        <v>154</v>
      </c>
      <c r="D280" s="187" t="s">
        <v>319</v>
      </c>
      <c r="E280" s="108" t="s">
        <v>399</v>
      </c>
      <c r="F280" s="6" t="s">
        <v>462</v>
      </c>
      <c r="G280" s="4">
        <v>1</v>
      </c>
      <c r="H280" s="189">
        <v>3</v>
      </c>
      <c r="I280" s="258"/>
      <c r="J280" s="157"/>
      <c r="K280" s="108" t="s">
        <v>374</v>
      </c>
      <c r="L280" s="6" t="s">
        <v>149</v>
      </c>
      <c r="M280" s="235" t="s">
        <v>466</v>
      </c>
      <c r="N280" s="300" t="s">
        <v>153</v>
      </c>
      <c r="O280" s="252" t="s">
        <v>384</v>
      </c>
      <c r="P280" s="120" t="s">
        <v>381</v>
      </c>
      <c r="Q280" s="253" t="s">
        <v>382</v>
      </c>
      <c r="R280" s="120" t="s">
        <v>467</v>
      </c>
      <c r="S280" s="120" t="s">
        <v>384</v>
      </c>
      <c r="T280" s="120" t="s">
        <v>381</v>
      </c>
      <c r="U280" s="254"/>
      <c r="V280" s="414">
        <v>1</v>
      </c>
      <c r="W280" s="300"/>
    </row>
    <row r="281" spans="2:23" s="3" customFormat="1" x14ac:dyDescent="0.4">
      <c r="B281" s="4">
        <f t="shared" si="2"/>
        <v>269</v>
      </c>
      <c r="C281" s="148" t="s">
        <v>155</v>
      </c>
      <c r="D281" s="187" t="s">
        <v>327</v>
      </c>
      <c r="E281" s="108" t="s">
        <v>399</v>
      </c>
      <c r="F281" s="6" t="s">
        <v>468</v>
      </c>
      <c r="G281" s="4">
        <v>1</v>
      </c>
      <c r="H281" s="189">
        <v>4</v>
      </c>
      <c r="I281" s="258"/>
      <c r="J281" s="157"/>
      <c r="K281" s="108" t="s">
        <v>374</v>
      </c>
      <c r="L281" s="6" t="s">
        <v>149</v>
      </c>
      <c r="M281" s="235" t="s">
        <v>388</v>
      </c>
      <c r="N281" s="300" t="s">
        <v>153</v>
      </c>
      <c r="O281" s="252" t="s">
        <v>469</v>
      </c>
      <c r="P281" s="120" t="s">
        <v>380</v>
      </c>
      <c r="Q281" s="253" t="s">
        <v>382</v>
      </c>
      <c r="R281" s="120" t="s">
        <v>381</v>
      </c>
      <c r="S281" s="120" t="s">
        <v>380</v>
      </c>
      <c r="T281" s="120" t="s">
        <v>384</v>
      </c>
      <c r="U281" s="254"/>
      <c r="V281" s="414">
        <v>1</v>
      </c>
      <c r="W281" s="300"/>
    </row>
    <row r="282" spans="2:23" s="3" customFormat="1" x14ac:dyDescent="0.4">
      <c r="B282" s="4">
        <f t="shared" si="2"/>
        <v>270</v>
      </c>
      <c r="C282" s="148" t="s">
        <v>156</v>
      </c>
      <c r="D282" s="187" t="s">
        <v>319</v>
      </c>
      <c r="E282" s="108" t="s">
        <v>376</v>
      </c>
      <c r="F282" s="6" t="s">
        <v>462</v>
      </c>
      <c r="G282" s="4">
        <v>1</v>
      </c>
      <c r="H282" s="189">
        <v>5</v>
      </c>
      <c r="I282" s="258"/>
      <c r="J282" s="157"/>
      <c r="K282" s="108" t="s">
        <v>374</v>
      </c>
      <c r="L282" s="6" t="s">
        <v>149</v>
      </c>
      <c r="M282" s="235" t="s">
        <v>379</v>
      </c>
      <c r="N282" s="300" t="s">
        <v>153</v>
      </c>
      <c r="O282" s="252" t="s">
        <v>380</v>
      </c>
      <c r="P282" s="120" t="s">
        <v>381</v>
      </c>
      <c r="Q282" s="253" t="s">
        <v>382</v>
      </c>
      <c r="R282" s="120" t="s">
        <v>380</v>
      </c>
      <c r="S282" s="120" t="s">
        <v>380</v>
      </c>
      <c r="T282" s="120" t="s">
        <v>381</v>
      </c>
      <c r="U282" s="254"/>
      <c r="V282" s="414">
        <v>1</v>
      </c>
      <c r="W282" s="300"/>
    </row>
    <row r="283" spans="2:23" s="3" customFormat="1" x14ac:dyDescent="0.4">
      <c r="B283" s="301">
        <f t="shared" si="2"/>
        <v>271</v>
      </c>
      <c r="C283" s="235" t="s">
        <v>329</v>
      </c>
      <c r="D283" s="196" t="s">
        <v>145</v>
      </c>
      <c r="E283" s="108" t="s">
        <v>386</v>
      </c>
      <c r="F283" s="6" t="s">
        <v>470</v>
      </c>
      <c r="G283" s="4">
        <v>1</v>
      </c>
      <c r="H283" s="189">
        <v>6</v>
      </c>
      <c r="I283" s="240">
        <v>652000</v>
      </c>
      <c r="J283" s="263"/>
      <c r="K283" s="108" t="s">
        <v>374</v>
      </c>
      <c r="L283" s="6" t="s">
        <v>149</v>
      </c>
      <c r="M283" s="4" t="s">
        <v>471</v>
      </c>
      <c r="N283" s="109"/>
      <c r="O283" s="244">
        <v>6</v>
      </c>
      <c r="P283" s="245" t="s">
        <v>472</v>
      </c>
      <c r="Q283" s="245" t="s">
        <v>332</v>
      </c>
      <c r="R283" s="245" t="s">
        <v>472</v>
      </c>
      <c r="S283" s="245">
        <v>6</v>
      </c>
      <c r="T283" s="245" t="s">
        <v>162</v>
      </c>
      <c r="U283" s="256"/>
      <c r="V283" s="414">
        <v>1</v>
      </c>
      <c r="W283" s="415"/>
    </row>
    <row r="284" spans="2:23" s="3" customFormat="1" x14ac:dyDescent="0.4">
      <c r="B284" s="4">
        <f t="shared" si="2"/>
        <v>272</v>
      </c>
      <c r="C284" s="4" t="s">
        <v>333</v>
      </c>
      <c r="D284" s="206" t="s">
        <v>145</v>
      </c>
      <c r="E284" s="108" t="s">
        <v>389</v>
      </c>
      <c r="F284" s="6" t="s">
        <v>473</v>
      </c>
      <c r="G284" s="4">
        <v>1</v>
      </c>
      <c r="H284" s="189">
        <v>7</v>
      </c>
      <c r="I284" s="115" t="s">
        <v>474</v>
      </c>
      <c r="J284" s="109"/>
      <c r="K284" s="108" t="s">
        <v>374</v>
      </c>
      <c r="L284" s="6" t="s">
        <v>149</v>
      </c>
      <c r="M284" s="4" t="s">
        <v>396</v>
      </c>
      <c r="N284" s="109"/>
      <c r="O284" s="112">
        <v>3</v>
      </c>
      <c r="P284" s="5" t="s">
        <v>472</v>
      </c>
      <c r="Q284" s="5" t="s">
        <v>332</v>
      </c>
      <c r="R284" s="5" t="s">
        <v>472</v>
      </c>
      <c r="S284" s="5">
        <v>3</v>
      </c>
      <c r="T284" s="5" t="s">
        <v>166</v>
      </c>
      <c r="U284" s="147"/>
      <c r="V284" s="414">
        <v>1</v>
      </c>
      <c r="W284" s="412"/>
    </row>
    <row r="285" spans="2:23" s="3" customFormat="1" ht="37.5" x14ac:dyDescent="0.4">
      <c r="B285" s="6">
        <f t="shared" si="2"/>
        <v>273</v>
      </c>
      <c r="C285" s="6" t="s">
        <v>336</v>
      </c>
      <c r="D285" s="143" t="s">
        <v>475</v>
      </c>
      <c r="E285" s="302" t="s">
        <v>476</v>
      </c>
      <c r="F285" s="6" t="s">
        <v>468</v>
      </c>
      <c r="G285" s="4">
        <v>1</v>
      </c>
      <c r="H285" s="189">
        <v>8</v>
      </c>
      <c r="I285" s="258">
        <f ca="1">INDIRECT("補記シート!D61")</f>
        <v>0</v>
      </c>
      <c r="J285" s="157"/>
      <c r="K285" s="302" t="s">
        <v>366</v>
      </c>
      <c r="L285" s="6" t="s">
        <v>149</v>
      </c>
      <c r="M285" s="8" t="s">
        <v>170</v>
      </c>
      <c r="N285" s="155"/>
      <c r="O285" s="112">
        <v>7</v>
      </c>
      <c r="P285" s="5" t="s">
        <v>472</v>
      </c>
      <c r="Q285" s="5" t="s">
        <v>332</v>
      </c>
      <c r="R285" s="5" t="s">
        <v>472</v>
      </c>
      <c r="S285" s="5">
        <v>7</v>
      </c>
      <c r="T285" s="5" t="s">
        <v>171</v>
      </c>
      <c r="U285" s="154"/>
      <c r="V285" s="414">
        <v>1</v>
      </c>
      <c r="W285" s="111"/>
    </row>
    <row r="286" spans="2:23" s="3" customFormat="1" ht="37.5" x14ac:dyDescent="0.4">
      <c r="B286" s="4">
        <f t="shared" si="2"/>
        <v>274</v>
      </c>
      <c r="C286" s="6" t="s">
        <v>338</v>
      </c>
      <c r="D286" s="143" t="s">
        <v>477</v>
      </c>
      <c r="E286" s="302" t="s">
        <v>386</v>
      </c>
      <c r="F286" s="6" t="s">
        <v>478</v>
      </c>
      <c r="G286" s="4">
        <v>1</v>
      </c>
      <c r="H286" s="189">
        <v>9</v>
      </c>
      <c r="I286" s="115">
        <f ca="1">INDIRECT("補記シート!D62")</f>
        <v>0</v>
      </c>
      <c r="J286" s="157"/>
      <c r="K286" s="302" t="s">
        <v>366</v>
      </c>
      <c r="L286" s="6" t="s">
        <v>149</v>
      </c>
      <c r="M286" s="8" t="s">
        <v>401</v>
      </c>
      <c r="N286" s="155"/>
      <c r="O286" s="112">
        <v>8</v>
      </c>
      <c r="P286" s="5" t="s">
        <v>472</v>
      </c>
      <c r="Q286" s="5" t="s">
        <v>332</v>
      </c>
      <c r="R286" s="5" t="s">
        <v>472</v>
      </c>
      <c r="S286" s="5">
        <v>8</v>
      </c>
      <c r="T286" s="5" t="s">
        <v>162</v>
      </c>
      <c r="U286" s="154"/>
      <c r="V286" s="414">
        <v>1</v>
      </c>
      <c r="W286" s="111"/>
    </row>
    <row r="287" spans="2:23" s="3" customFormat="1" ht="185.25" customHeight="1" x14ac:dyDescent="0.4">
      <c r="B287" s="4">
        <f t="shared" si="2"/>
        <v>275</v>
      </c>
      <c r="C287" s="4" t="s">
        <v>342</v>
      </c>
      <c r="D287" s="143" t="s">
        <v>475</v>
      </c>
      <c r="E287" s="108" t="s">
        <v>386</v>
      </c>
      <c r="F287" s="6" t="s">
        <v>473</v>
      </c>
      <c r="G287" s="4">
        <v>1</v>
      </c>
      <c r="H287" s="189">
        <v>10</v>
      </c>
      <c r="I287" s="115" t="str">
        <f ca="1">IF(AND(INDIRECT("間接口座管理機関に関する届出書!I28")="○",INDIRECT("間接口座管理機関に関する届出書!I24")="新規開設",INDIRECT("補記シート!D61")&lt;&gt;""),1,"")</f>
        <v/>
      </c>
      <c r="J287" s="109"/>
      <c r="K287" s="261" t="s">
        <v>204</v>
      </c>
      <c r="L287" s="8" t="s">
        <v>345</v>
      </c>
      <c r="M287" s="117" t="s">
        <v>709</v>
      </c>
      <c r="N287" s="111" t="s">
        <v>707</v>
      </c>
      <c r="O287" s="112">
        <v>1</v>
      </c>
      <c r="P287" s="5" t="s">
        <v>472</v>
      </c>
      <c r="Q287" s="5" t="s">
        <v>332</v>
      </c>
      <c r="R287" s="5" t="s">
        <v>472</v>
      </c>
      <c r="S287" s="5">
        <v>1</v>
      </c>
      <c r="T287" s="5" t="s">
        <v>162</v>
      </c>
      <c r="U287" s="154"/>
      <c r="V287" s="414">
        <v>1</v>
      </c>
      <c r="W287" s="111"/>
    </row>
    <row r="288" spans="2:23" s="3" customFormat="1" x14ac:dyDescent="0.4">
      <c r="B288" s="6">
        <f t="shared" si="2"/>
        <v>276</v>
      </c>
      <c r="C288" s="4" t="s">
        <v>346</v>
      </c>
      <c r="D288" s="206" t="s">
        <v>145</v>
      </c>
      <c r="E288" s="108" t="s">
        <v>479</v>
      </c>
      <c r="F288" s="6" t="s">
        <v>480</v>
      </c>
      <c r="G288" s="4">
        <v>1</v>
      </c>
      <c r="H288" s="189">
        <v>11</v>
      </c>
      <c r="I288" s="115"/>
      <c r="J288" s="109"/>
      <c r="K288" s="108" t="s">
        <v>374</v>
      </c>
      <c r="L288" s="6" t="s">
        <v>149</v>
      </c>
      <c r="M288" s="6" t="s">
        <v>150</v>
      </c>
      <c r="N288" s="157"/>
      <c r="O288" s="112">
        <v>1</v>
      </c>
      <c r="P288" s="5" t="s">
        <v>472</v>
      </c>
      <c r="Q288" s="5" t="s">
        <v>348</v>
      </c>
      <c r="R288" s="5" t="s">
        <v>472</v>
      </c>
      <c r="S288" s="5">
        <v>1</v>
      </c>
      <c r="T288" s="5" t="s">
        <v>182</v>
      </c>
      <c r="U288" s="156"/>
      <c r="V288" s="414">
        <v>1</v>
      </c>
      <c r="W288" s="298"/>
    </row>
    <row r="289" spans="2:23" s="3" customFormat="1" ht="93.75" x14ac:dyDescent="0.4">
      <c r="B289" s="6">
        <f t="shared" si="2"/>
        <v>277</v>
      </c>
      <c r="C289" s="6" t="s">
        <v>481</v>
      </c>
      <c r="D289" s="143" t="s">
        <v>482</v>
      </c>
      <c r="E289" s="302" t="s">
        <v>405</v>
      </c>
      <c r="F289" s="6" t="s">
        <v>473</v>
      </c>
      <c r="G289" s="4">
        <v>1</v>
      </c>
      <c r="H289" s="189">
        <v>12</v>
      </c>
      <c r="I289" s="258" t="str">
        <f ca="1">IF(I287=1,TEXT(DATE(INDIRECT("間接口座管理機関に関する届出書!I25"),INDIRECT("間接口座管理機関に関する届出書!O25"),INDIRECT("間接口座管理機関に関する届出書!U25")),"YYYYMMDD"),"")</f>
        <v/>
      </c>
      <c r="J289" s="157"/>
      <c r="K289" s="108" t="s">
        <v>204</v>
      </c>
      <c r="L289" s="8" t="s">
        <v>186</v>
      </c>
      <c r="M289" s="117" t="s">
        <v>483</v>
      </c>
      <c r="N289" s="111"/>
      <c r="O289" s="112">
        <v>8</v>
      </c>
      <c r="P289" s="5" t="s">
        <v>472</v>
      </c>
      <c r="Q289" s="5" t="s">
        <v>351</v>
      </c>
      <c r="R289" s="5" t="s">
        <v>472</v>
      </c>
      <c r="S289" s="5">
        <v>8</v>
      </c>
      <c r="T289" s="5" t="s">
        <v>162</v>
      </c>
      <c r="U289" s="154"/>
      <c r="V289" s="414">
        <v>1</v>
      </c>
      <c r="W289" s="111"/>
    </row>
    <row r="290" spans="2:23" s="3" customFormat="1" x14ac:dyDescent="0.4">
      <c r="B290" s="4">
        <f t="shared" si="2"/>
        <v>278</v>
      </c>
      <c r="C290" s="4" t="s">
        <v>352</v>
      </c>
      <c r="D290" s="206" t="s">
        <v>145</v>
      </c>
      <c r="E290" s="108" t="s">
        <v>420</v>
      </c>
      <c r="F290" s="6" t="s">
        <v>462</v>
      </c>
      <c r="G290" s="4">
        <v>1</v>
      </c>
      <c r="H290" s="189">
        <v>13</v>
      </c>
      <c r="I290" s="115"/>
      <c r="J290" s="109"/>
      <c r="K290" s="108" t="s">
        <v>374</v>
      </c>
      <c r="L290" s="6" t="s">
        <v>149</v>
      </c>
      <c r="M290" s="6" t="s">
        <v>150</v>
      </c>
      <c r="N290" s="157"/>
      <c r="O290" s="112">
        <v>1</v>
      </c>
      <c r="P290" s="5" t="s">
        <v>472</v>
      </c>
      <c r="Q290" s="5" t="s">
        <v>348</v>
      </c>
      <c r="R290" s="5" t="s">
        <v>472</v>
      </c>
      <c r="S290" s="5">
        <v>1</v>
      </c>
      <c r="T290" s="5" t="s">
        <v>182</v>
      </c>
      <c r="U290" s="156"/>
      <c r="V290" s="414">
        <v>1</v>
      </c>
      <c r="W290" s="298"/>
    </row>
    <row r="291" spans="2:23" s="3" customFormat="1" x14ac:dyDescent="0.4">
      <c r="B291" s="4">
        <f t="shared" si="2"/>
        <v>279</v>
      </c>
      <c r="C291" s="4" t="s">
        <v>353</v>
      </c>
      <c r="D291" s="143" t="s">
        <v>482</v>
      </c>
      <c r="E291" s="108" t="s">
        <v>408</v>
      </c>
      <c r="F291" s="6" t="s">
        <v>473</v>
      </c>
      <c r="G291" s="4">
        <v>1</v>
      </c>
      <c r="H291" s="189">
        <v>14</v>
      </c>
      <c r="I291" s="115">
        <v>29991231</v>
      </c>
      <c r="J291" s="109"/>
      <c r="K291" s="108" t="s">
        <v>374</v>
      </c>
      <c r="L291" s="6" t="s">
        <v>149</v>
      </c>
      <c r="M291" s="4" t="s">
        <v>484</v>
      </c>
      <c r="N291" s="109"/>
      <c r="O291" s="112">
        <v>8</v>
      </c>
      <c r="P291" s="5" t="s">
        <v>472</v>
      </c>
      <c r="Q291" s="5" t="s">
        <v>348</v>
      </c>
      <c r="R291" s="5" t="s">
        <v>472</v>
      </c>
      <c r="S291" s="5">
        <v>8</v>
      </c>
      <c r="T291" s="5" t="s">
        <v>162</v>
      </c>
      <c r="U291" s="147"/>
      <c r="V291" s="414">
        <v>1</v>
      </c>
      <c r="W291" s="412"/>
    </row>
    <row r="292" spans="2:23" s="3" customFormat="1" x14ac:dyDescent="0.4">
      <c r="B292" s="6">
        <f t="shared" si="2"/>
        <v>280</v>
      </c>
      <c r="C292" s="6" t="s">
        <v>356</v>
      </c>
      <c r="D292" s="206" t="s">
        <v>145</v>
      </c>
      <c r="E292" s="302" t="s">
        <v>410</v>
      </c>
      <c r="F292" s="6" t="s">
        <v>485</v>
      </c>
      <c r="G292" s="4">
        <v>1</v>
      </c>
      <c r="H292" s="189">
        <v>15</v>
      </c>
      <c r="I292" s="258"/>
      <c r="J292" s="157"/>
      <c r="K292" s="108" t="s">
        <v>374</v>
      </c>
      <c r="L292" s="4" t="s">
        <v>486</v>
      </c>
      <c r="M292" s="4" t="s">
        <v>391</v>
      </c>
      <c r="N292" s="109"/>
      <c r="O292" s="112">
        <v>1</v>
      </c>
      <c r="P292" s="5" t="s">
        <v>472</v>
      </c>
      <c r="Q292" s="5" t="s">
        <v>348</v>
      </c>
      <c r="R292" s="5" t="s">
        <v>472</v>
      </c>
      <c r="S292" s="5">
        <v>1</v>
      </c>
      <c r="T292" s="5" t="s">
        <v>182</v>
      </c>
      <c r="U292" s="147"/>
      <c r="V292" s="414">
        <v>1</v>
      </c>
      <c r="W292" s="412"/>
    </row>
    <row r="293" spans="2:23" s="3" customFormat="1" ht="56.25" x14ac:dyDescent="0.4">
      <c r="B293" s="4">
        <f t="shared" si="2"/>
        <v>281</v>
      </c>
      <c r="C293" s="4" t="s">
        <v>194</v>
      </c>
      <c r="D293" s="143" t="s">
        <v>487</v>
      </c>
      <c r="E293" s="108" t="s">
        <v>408</v>
      </c>
      <c r="F293" s="6" t="s">
        <v>485</v>
      </c>
      <c r="G293" s="4">
        <v>1</v>
      </c>
      <c r="H293" s="189">
        <v>16</v>
      </c>
      <c r="I293" s="115">
        <v>0</v>
      </c>
      <c r="J293" s="109"/>
      <c r="K293" s="108" t="s">
        <v>374</v>
      </c>
      <c r="L293" s="4" t="s">
        <v>461</v>
      </c>
      <c r="M293" s="4" t="s">
        <v>488</v>
      </c>
      <c r="N293" s="109"/>
      <c r="O293" s="112">
        <v>1</v>
      </c>
      <c r="P293" s="5" t="s">
        <v>472</v>
      </c>
      <c r="Q293" s="5" t="s">
        <v>351</v>
      </c>
      <c r="R293" s="5" t="s">
        <v>472</v>
      </c>
      <c r="S293" s="5">
        <v>1</v>
      </c>
      <c r="T293" s="5" t="s">
        <v>162</v>
      </c>
      <c r="U293" s="8" t="s">
        <v>489</v>
      </c>
      <c r="V293" s="414">
        <v>1</v>
      </c>
      <c r="W293" s="412"/>
    </row>
    <row r="294" spans="2:23" s="3" customFormat="1" x14ac:dyDescent="0.4">
      <c r="B294" s="4">
        <f t="shared" si="2"/>
        <v>282</v>
      </c>
      <c r="C294" s="4" t="s">
        <v>490</v>
      </c>
      <c r="D294" s="206" t="s">
        <v>145</v>
      </c>
      <c r="E294" s="108" t="s">
        <v>389</v>
      </c>
      <c r="F294" s="6" t="s">
        <v>473</v>
      </c>
      <c r="G294" s="4">
        <v>1</v>
      </c>
      <c r="H294" s="189">
        <v>17</v>
      </c>
      <c r="I294" s="115"/>
      <c r="J294" s="109"/>
      <c r="K294" s="108" t="s">
        <v>374</v>
      </c>
      <c r="L294" s="4" t="s">
        <v>378</v>
      </c>
      <c r="M294" s="4" t="s">
        <v>379</v>
      </c>
      <c r="N294" s="109"/>
      <c r="O294" s="275" t="s">
        <v>491</v>
      </c>
      <c r="P294" s="5" t="s">
        <v>492</v>
      </c>
      <c r="Q294" s="5"/>
      <c r="R294" s="5"/>
      <c r="S294" s="5"/>
      <c r="T294" s="5"/>
      <c r="U294" s="147"/>
      <c r="V294" s="414">
        <v>1</v>
      </c>
      <c r="W294" s="412"/>
    </row>
    <row r="295" spans="2:23" s="3" customFormat="1" ht="37.5" x14ac:dyDescent="0.4">
      <c r="B295" s="4">
        <f t="shared" si="2"/>
        <v>283</v>
      </c>
      <c r="C295" s="4" t="s">
        <v>493</v>
      </c>
      <c r="D295" s="206" t="s">
        <v>145</v>
      </c>
      <c r="E295" s="108" t="s">
        <v>494</v>
      </c>
      <c r="F295" s="6" t="s">
        <v>473</v>
      </c>
      <c r="G295" s="4">
        <v>1</v>
      </c>
      <c r="H295" s="189">
        <v>18</v>
      </c>
      <c r="I295" s="115" t="str">
        <f ca="1">IF(INDIRECT("間接口座管理機関に関する届出書!I30")="","",INDIRECT("間接口座管理機関に関する届出書!I30"))</f>
        <v/>
      </c>
      <c r="J295" s="109"/>
      <c r="K295" s="432" t="s">
        <v>366</v>
      </c>
      <c r="L295" s="257" t="s">
        <v>428</v>
      </c>
      <c r="M295" s="8" t="s">
        <v>170</v>
      </c>
      <c r="N295" s="155"/>
      <c r="O295" s="112">
        <v>5</v>
      </c>
      <c r="P295" s="5" t="s">
        <v>492</v>
      </c>
      <c r="Q295" s="5"/>
      <c r="R295" s="5"/>
      <c r="S295" s="5"/>
      <c r="T295" s="5"/>
      <c r="U295" s="154"/>
      <c r="V295" s="414">
        <v>1</v>
      </c>
      <c r="W295" s="111"/>
    </row>
    <row r="296" spans="2:23" s="3" customFormat="1" ht="37.5" x14ac:dyDescent="0.4">
      <c r="B296" s="235">
        <f t="shared" si="2"/>
        <v>284</v>
      </c>
      <c r="C296" s="235" t="s">
        <v>451</v>
      </c>
      <c r="D296" s="206" t="s">
        <v>145</v>
      </c>
      <c r="E296" s="303" t="s">
        <v>386</v>
      </c>
      <c r="F296" s="6" t="s">
        <v>478</v>
      </c>
      <c r="G296" s="4">
        <v>1</v>
      </c>
      <c r="H296" s="189">
        <v>19</v>
      </c>
      <c r="I296" s="429" t="str">
        <f ca="1">IF(INDIRECT("補記シート!D63")="","",INDIRECT("補記シート!D63"))</f>
        <v/>
      </c>
      <c r="J296" s="263"/>
      <c r="K296" s="428" t="s">
        <v>366</v>
      </c>
      <c r="L296" s="4" t="s">
        <v>495</v>
      </c>
      <c r="M296" s="257" t="s">
        <v>452</v>
      </c>
      <c r="N296" s="304"/>
      <c r="O296" s="244">
        <v>10</v>
      </c>
      <c r="P296" s="245" t="s">
        <v>492</v>
      </c>
      <c r="Q296" s="245"/>
      <c r="R296" s="245"/>
      <c r="S296" s="245"/>
      <c r="T296" s="245"/>
      <c r="U296" s="274"/>
      <c r="V296" s="414">
        <v>1</v>
      </c>
      <c r="W296" s="318"/>
    </row>
    <row r="297" spans="2:23" s="3" customFormat="1" ht="112.5" x14ac:dyDescent="0.4">
      <c r="B297" s="4">
        <f t="shared" si="2"/>
        <v>285</v>
      </c>
      <c r="C297" s="4" t="s">
        <v>496</v>
      </c>
      <c r="D297" s="206" t="s">
        <v>145</v>
      </c>
      <c r="E297" s="108" t="s">
        <v>497</v>
      </c>
      <c r="F297" s="6" t="s">
        <v>498</v>
      </c>
      <c r="G297" s="4">
        <v>1</v>
      </c>
      <c r="H297" s="189">
        <v>20</v>
      </c>
      <c r="I297" s="142" t="str">
        <f ca="1">IF(I289="","",LEFT(I289,4)&amp;"/"&amp;MID(I289,5,2)&amp;"/"&amp;RIGHT(I289,2))</f>
        <v/>
      </c>
      <c r="J297" s="109"/>
      <c r="K297" s="108" t="s">
        <v>499</v>
      </c>
      <c r="L297" s="6" t="s">
        <v>149</v>
      </c>
      <c r="M297" s="117" t="s">
        <v>500</v>
      </c>
      <c r="N297" s="305"/>
      <c r="O297" s="112">
        <v>10</v>
      </c>
      <c r="P297" s="5" t="s">
        <v>492</v>
      </c>
      <c r="Q297" s="153"/>
      <c r="R297" s="153"/>
      <c r="S297" s="153"/>
      <c r="T297" s="153"/>
      <c r="U297" s="271"/>
      <c r="V297" s="414">
        <v>1</v>
      </c>
      <c r="W297" s="305"/>
    </row>
    <row r="298" spans="2:23" s="3" customFormat="1" ht="56.25" x14ac:dyDescent="0.4">
      <c r="B298" s="4">
        <f t="shared" si="2"/>
        <v>286</v>
      </c>
      <c r="C298" s="4" t="s">
        <v>501</v>
      </c>
      <c r="D298" s="206" t="s">
        <v>145</v>
      </c>
      <c r="E298" s="108" t="s">
        <v>423</v>
      </c>
      <c r="F298" s="6" t="s">
        <v>485</v>
      </c>
      <c r="G298" s="4">
        <v>1</v>
      </c>
      <c r="H298" s="189">
        <v>21</v>
      </c>
      <c r="I298" s="142" t="str">
        <f ca="1">LEFT(I286,4)&amp;"/"&amp;MID(I286,5,2)&amp;"/"&amp;RIGHT(I286,2)</f>
        <v>0//0</v>
      </c>
      <c r="J298" s="109"/>
      <c r="K298" s="108" t="s">
        <v>499</v>
      </c>
      <c r="L298" s="6" t="s">
        <v>149</v>
      </c>
      <c r="M298" s="279" t="s">
        <v>502</v>
      </c>
      <c r="N298" s="305"/>
      <c r="O298" s="112">
        <v>10</v>
      </c>
      <c r="P298" s="5" t="s">
        <v>492</v>
      </c>
      <c r="Q298" s="153"/>
      <c r="R298" s="153"/>
      <c r="S298" s="153"/>
      <c r="T298" s="153"/>
      <c r="U298" s="271"/>
      <c r="V298" s="414">
        <v>1</v>
      </c>
      <c r="W298" s="305"/>
    </row>
    <row r="299" spans="2:23" s="3" customFormat="1" x14ac:dyDescent="0.4">
      <c r="B299" s="4">
        <f t="shared" si="2"/>
        <v>287</v>
      </c>
      <c r="C299" s="134" t="s">
        <v>503</v>
      </c>
      <c r="D299" s="206" t="s">
        <v>145</v>
      </c>
      <c r="E299" s="306" t="s">
        <v>389</v>
      </c>
      <c r="F299" s="6" t="s">
        <v>468</v>
      </c>
      <c r="G299" s="4">
        <v>1</v>
      </c>
      <c r="H299" s="189">
        <v>22</v>
      </c>
      <c r="I299" s="281">
        <v>401768</v>
      </c>
      <c r="J299" s="307"/>
      <c r="K299" s="308" t="s">
        <v>459</v>
      </c>
      <c r="L299" s="6" t="s">
        <v>149</v>
      </c>
      <c r="M299" s="189" t="s">
        <v>216</v>
      </c>
      <c r="N299" s="309"/>
      <c r="O299" s="112">
        <v>10</v>
      </c>
      <c r="P299" s="5" t="s">
        <v>492</v>
      </c>
      <c r="Q299" s="153"/>
      <c r="R299" s="153"/>
      <c r="S299" s="153"/>
      <c r="T299" s="153"/>
      <c r="U299" s="278"/>
      <c r="V299" s="414">
        <v>1</v>
      </c>
      <c r="W299" s="309"/>
    </row>
    <row r="300" spans="2:23" s="3" customFormat="1" ht="19.5" thickBot="1" x14ac:dyDescent="0.45">
      <c r="B300" s="160">
        <f t="shared" si="2"/>
        <v>288</v>
      </c>
      <c r="C300" s="160" t="s">
        <v>504</v>
      </c>
      <c r="D300" s="287" t="s">
        <v>328</v>
      </c>
      <c r="E300" s="310" t="s">
        <v>399</v>
      </c>
      <c r="F300" s="160" t="s">
        <v>462</v>
      </c>
      <c r="G300" s="160">
        <v>1</v>
      </c>
      <c r="H300" s="288">
        <v>23</v>
      </c>
      <c r="I300" s="165">
        <v>401768</v>
      </c>
      <c r="J300" s="311"/>
      <c r="K300" s="310" t="s">
        <v>374</v>
      </c>
      <c r="L300" s="160" t="s">
        <v>486</v>
      </c>
      <c r="M300" s="312" t="s">
        <v>216</v>
      </c>
      <c r="N300" s="313"/>
      <c r="O300" s="294">
        <v>10</v>
      </c>
      <c r="P300" s="295" t="s">
        <v>492</v>
      </c>
      <c r="Q300" s="295"/>
      <c r="R300" s="295"/>
      <c r="S300" s="295"/>
      <c r="T300" s="295"/>
      <c r="U300" s="314"/>
      <c r="V300" s="419">
        <v>1</v>
      </c>
      <c r="W300" s="313"/>
    </row>
    <row r="301" spans="2:23" s="3" customFormat="1" ht="37.5" x14ac:dyDescent="0.4">
      <c r="B301" s="4">
        <f t="shared" si="2"/>
        <v>289</v>
      </c>
      <c r="C301" s="148" t="s">
        <v>144</v>
      </c>
      <c r="D301" s="176" t="s">
        <v>385</v>
      </c>
      <c r="E301" s="315" t="s">
        <v>389</v>
      </c>
      <c r="F301" s="148" t="s">
        <v>505</v>
      </c>
      <c r="G301" s="148">
        <v>1</v>
      </c>
      <c r="H301" s="148">
        <v>1</v>
      </c>
      <c r="I301" s="115"/>
      <c r="J301" s="263"/>
      <c r="K301" s="316" t="s">
        <v>374</v>
      </c>
      <c r="L301" s="239" t="s">
        <v>506</v>
      </c>
      <c r="M301" s="239" t="s">
        <v>379</v>
      </c>
      <c r="N301" s="111" t="s">
        <v>151</v>
      </c>
      <c r="O301" s="112" t="s">
        <v>383</v>
      </c>
      <c r="P301" s="5" t="s">
        <v>507</v>
      </c>
      <c r="Q301" s="299" t="s">
        <v>382</v>
      </c>
      <c r="R301" s="5" t="s">
        <v>507</v>
      </c>
      <c r="S301" s="5" t="s">
        <v>381</v>
      </c>
      <c r="T301" s="5" t="s">
        <v>381</v>
      </c>
      <c r="U301" s="189"/>
      <c r="V301" s="5">
        <v>1</v>
      </c>
      <c r="W301" s="298"/>
    </row>
    <row r="302" spans="2:23" s="3" customFormat="1" ht="37.5" x14ac:dyDescent="0.4">
      <c r="B302" s="4">
        <f t="shared" si="2"/>
        <v>290</v>
      </c>
      <c r="C302" s="148" t="s">
        <v>152</v>
      </c>
      <c r="D302" s="187" t="s">
        <v>385</v>
      </c>
      <c r="E302" s="315" t="s">
        <v>386</v>
      </c>
      <c r="F302" s="148" t="s">
        <v>508</v>
      </c>
      <c r="G302" s="148">
        <v>1</v>
      </c>
      <c r="H302" s="148">
        <v>2</v>
      </c>
      <c r="I302" s="115"/>
      <c r="J302" s="109"/>
      <c r="K302" s="315" t="s">
        <v>374</v>
      </c>
      <c r="L302" s="6" t="s">
        <v>149</v>
      </c>
      <c r="M302" s="239" t="s">
        <v>388</v>
      </c>
      <c r="N302" s="317" t="s">
        <v>153</v>
      </c>
      <c r="O302" s="252" t="s">
        <v>384</v>
      </c>
      <c r="P302" s="120" t="s">
        <v>380</v>
      </c>
      <c r="Q302" s="253" t="s">
        <v>382</v>
      </c>
      <c r="R302" s="120" t="s">
        <v>381</v>
      </c>
      <c r="S302" s="120" t="s">
        <v>381</v>
      </c>
      <c r="T302" s="120" t="s">
        <v>383</v>
      </c>
      <c r="U302" s="254"/>
      <c r="V302" s="414">
        <v>1</v>
      </c>
      <c r="W302" s="300"/>
    </row>
    <row r="303" spans="2:23" s="3" customFormat="1" ht="37.5" x14ac:dyDescent="0.4">
      <c r="B303" s="4">
        <f t="shared" si="2"/>
        <v>291</v>
      </c>
      <c r="C303" s="148" t="s">
        <v>154</v>
      </c>
      <c r="D303" s="187" t="s">
        <v>385</v>
      </c>
      <c r="E303" s="315" t="s">
        <v>399</v>
      </c>
      <c r="F303" s="148" t="s">
        <v>505</v>
      </c>
      <c r="G303" s="148">
        <v>1</v>
      </c>
      <c r="H303" s="148">
        <v>3</v>
      </c>
      <c r="I303" s="115"/>
      <c r="J303" s="109"/>
      <c r="K303" s="315" t="s">
        <v>374</v>
      </c>
      <c r="L303" s="6" t="s">
        <v>149</v>
      </c>
      <c r="M303" s="239" t="s">
        <v>509</v>
      </c>
      <c r="N303" s="317" t="s">
        <v>153</v>
      </c>
      <c r="O303" s="252" t="s">
        <v>381</v>
      </c>
      <c r="P303" s="120" t="s">
        <v>383</v>
      </c>
      <c r="Q303" s="253" t="s">
        <v>382</v>
      </c>
      <c r="R303" s="120" t="s">
        <v>383</v>
      </c>
      <c r="S303" s="120" t="s">
        <v>384</v>
      </c>
      <c r="T303" s="120" t="s">
        <v>384</v>
      </c>
      <c r="U303" s="254"/>
      <c r="V303" s="414">
        <v>1</v>
      </c>
      <c r="W303" s="300"/>
    </row>
    <row r="304" spans="2:23" s="3" customFormat="1" ht="37.5" x14ac:dyDescent="0.4">
      <c r="B304" s="4">
        <f t="shared" si="2"/>
        <v>292</v>
      </c>
      <c r="C304" s="148" t="s">
        <v>155</v>
      </c>
      <c r="D304" s="187" t="s">
        <v>327</v>
      </c>
      <c r="E304" s="315" t="s">
        <v>386</v>
      </c>
      <c r="F304" s="148" t="s">
        <v>508</v>
      </c>
      <c r="G304" s="148">
        <v>1</v>
      </c>
      <c r="H304" s="148">
        <v>4</v>
      </c>
      <c r="I304" s="115"/>
      <c r="J304" s="109"/>
      <c r="K304" s="315" t="s">
        <v>374</v>
      </c>
      <c r="L304" s="6" t="s">
        <v>149</v>
      </c>
      <c r="M304" s="239" t="s">
        <v>388</v>
      </c>
      <c r="N304" s="317" t="s">
        <v>153</v>
      </c>
      <c r="O304" s="252" t="s">
        <v>469</v>
      </c>
      <c r="P304" s="120" t="s">
        <v>381</v>
      </c>
      <c r="Q304" s="253" t="s">
        <v>382</v>
      </c>
      <c r="R304" s="120" t="s">
        <v>510</v>
      </c>
      <c r="S304" s="120" t="s">
        <v>380</v>
      </c>
      <c r="T304" s="120" t="s">
        <v>384</v>
      </c>
      <c r="U304" s="254"/>
      <c r="V304" s="414">
        <v>1</v>
      </c>
      <c r="W304" s="300"/>
    </row>
    <row r="305" spans="2:23" s="3" customFormat="1" ht="37.5" x14ac:dyDescent="0.4">
      <c r="B305" s="4">
        <f t="shared" si="2"/>
        <v>293</v>
      </c>
      <c r="C305" s="148" t="s">
        <v>156</v>
      </c>
      <c r="D305" s="187" t="s">
        <v>319</v>
      </c>
      <c r="E305" s="315" t="s">
        <v>376</v>
      </c>
      <c r="F305" s="148" t="s">
        <v>508</v>
      </c>
      <c r="G305" s="148">
        <v>1</v>
      </c>
      <c r="H305" s="148">
        <v>5</v>
      </c>
      <c r="I305" s="115"/>
      <c r="J305" s="109"/>
      <c r="K305" s="315" t="s">
        <v>374</v>
      </c>
      <c r="L305" s="6" t="s">
        <v>149</v>
      </c>
      <c r="M305" s="239" t="s">
        <v>379</v>
      </c>
      <c r="N305" s="317" t="s">
        <v>153</v>
      </c>
      <c r="O305" s="252" t="s">
        <v>384</v>
      </c>
      <c r="P305" s="120" t="s">
        <v>381</v>
      </c>
      <c r="Q305" s="253" t="s">
        <v>382</v>
      </c>
      <c r="R305" s="120" t="s">
        <v>381</v>
      </c>
      <c r="S305" s="120" t="s">
        <v>381</v>
      </c>
      <c r="T305" s="120" t="s">
        <v>381</v>
      </c>
      <c r="U305" s="254"/>
      <c r="V305" s="414">
        <v>1</v>
      </c>
      <c r="W305" s="300"/>
    </row>
    <row r="306" spans="2:23" s="3" customFormat="1" x14ac:dyDescent="0.4">
      <c r="B306" s="235">
        <f t="shared" si="2"/>
        <v>294</v>
      </c>
      <c r="C306" s="235" t="s">
        <v>329</v>
      </c>
      <c r="D306" s="196" t="s">
        <v>145</v>
      </c>
      <c r="E306" s="315" t="s">
        <v>376</v>
      </c>
      <c r="F306" s="148" t="s">
        <v>511</v>
      </c>
      <c r="G306" s="148">
        <v>1</v>
      </c>
      <c r="H306" s="148">
        <v>6</v>
      </c>
      <c r="I306" s="240">
        <v>662000</v>
      </c>
      <c r="J306" s="109"/>
      <c r="K306" s="315" t="s">
        <v>374</v>
      </c>
      <c r="L306" s="6" t="s">
        <v>149</v>
      </c>
      <c r="M306" s="148" t="s">
        <v>512</v>
      </c>
      <c r="N306" s="305"/>
      <c r="O306" s="244">
        <v>6</v>
      </c>
      <c r="P306" s="245" t="s">
        <v>513</v>
      </c>
      <c r="Q306" s="245" t="s">
        <v>332</v>
      </c>
      <c r="R306" s="245" t="s">
        <v>513</v>
      </c>
      <c r="S306" s="245">
        <v>6</v>
      </c>
      <c r="T306" s="245" t="s">
        <v>162</v>
      </c>
      <c r="U306" s="256"/>
      <c r="V306" s="414">
        <v>1</v>
      </c>
      <c r="W306" s="415"/>
    </row>
    <row r="307" spans="2:23" s="3" customFormat="1" x14ac:dyDescent="0.4">
      <c r="B307" s="6">
        <f t="shared" si="2"/>
        <v>295</v>
      </c>
      <c r="C307" s="4" t="s">
        <v>333</v>
      </c>
      <c r="D307" s="196" t="s">
        <v>145</v>
      </c>
      <c r="E307" s="315" t="s">
        <v>376</v>
      </c>
      <c r="F307" s="148" t="s">
        <v>508</v>
      </c>
      <c r="G307" s="148">
        <v>1</v>
      </c>
      <c r="H307" s="148">
        <v>7</v>
      </c>
      <c r="I307" s="115" t="s">
        <v>514</v>
      </c>
      <c r="J307" s="109"/>
      <c r="K307" s="315" t="s">
        <v>374</v>
      </c>
      <c r="L307" s="6" t="s">
        <v>149</v>
      </c>
      <c r="M307" s="148" t="s">
        <v>396</v>
      </c>
      <c r="N307" s="305"/>
      <c r="O307" s="112">
        <v>3</v>
      </c>
      <c r="P307" s="5" t="s">
        <v>513</v>
      </c>
      <c r="Q307" s="5" t="s">
        <v>332</v>
      </c>
      <c r="R307" s="5" t="s">
        <v>513</v>
      </c>
      <c r="S307" s="5">
        <v>3</v>
      </c>
      <c r="T307" s="5" t="s">
        <v>166</v>
      </c>
      <c r="U307" s="147"/>
      <c r="V307" s="414">
        <v>1</v>
      </c>
      <c r="W307" s="412"/>
    </row>
    <row r="308" spans="2:23" s="3" customFormat="1" ht="37.5" x14ac:dyDescent="0.4">
      <c r="B308" s="6">
        <f t="shared" si="2"/>
        <v>296</v>
      </c>
      <c r="C308" s="6" t="s">
        <v>336</v>
      </c>
      <c r="D308" s="143" t="s">
        <v>475</v>
      </c>
      <c r="E308" s="315" t="s">
        <v>376</v>
      </c>
      <c r="F308" s="148" t="s">
        <v>508</v>
      </c>
      <c r="G308" s="148">
        <v>1</v>
      </c>
      <c r="H308" s="148">
        <v>8</v>
      </c>
      <c r="I308" s="258" t="str">
        <f ca="1">IF(INDIRECT("補記シート!D64")="","",INDIRECT("補記シート!D64"))</f>
        <v/>
      </c>
      <c r="J308" s="157"/>
      <c r="K308" s="302" t="s">
        <v>366</v>
      </c>
      <c r="L308" s="6" t="s">
        <v>149</v>
      </c>
      <c r="M308" s="8" t="s">
        <v>170</v>
      </c>
      <c r="N308" s="111"/>
      <c r="O308" s="112">
        <v>7</v>
      </c>
      <c r="P308" s="5" t="s">
        <v>513</v>
      </c>
      <c r="Q308" s="5" t="s">
        <v>332</v>
      </c>
      <c r="R308" s="5" t="s">
        <v>513</v>
      </c>
      <c r="S308" s="5">
        <v>7</v>
      </c>
      <c r="T308" s="5" t="s">
        <v>171</v>
      </c>
      <c r="U308" s="154"/>
      <c r="V308" s="414">
        <v>1</v>
      </c>
      <c r="W308" s="111"/>
    </row>
    <row r="309" spans="2:23" s="3" customFormat="1" ht="37.5" x14ac:dyDescent="0.4">
      <c r="B309" s="4">
        <f t="shared" si="2"/>
        <v>297</v>
      </c>
      <c r="C309" s="6" t="s">
        <v>398</v>
      </c>
      <c r="D309" s="143" t="s">
        <v>515</v>
      </c>
      <c r="E309" s="315" t="s">
        <v>389</v>
      </c>
      <c r="F309" s="148" t="s">
        <v>505</v>
      </c>
      <c r="G309" s="148">
        <v>1</v>
      </c>
      <c r="H309" s="148">
        <v>9</v>
      </c>
      <c r="I309" s="258" t="str">
        <f ca="1">IF(INDIRECT("補記シート!D65")="","",INDIRECT("補記シート!D65"))</f>
        <v/>
      </c>
      <c r="J309" s="157"/>
      <c r="K309" s="302" t="s">
        <v>366</v>
      </c>
      <c r="L309" s="6" t="s">
        <v>149</v>
      </c>
      <c r="M309" s="117" t="s">
        <v>422</v>
      </c>
      <c r="N309" s="111"/>
      <c r="O309" s="112">
        <v>2</v>
      </c>
      <c r="P309" s="5" t="s">
        <v>513</v>
      </c>
      <c r="Q309" s="5" t="s">
        <v>332</v>
      </c>
      <c r="R309" s="5" t="s">
        <v>513</v>
      </c>
      <c r="S309" s="5">
        <v>2</v>
      </c>
      <c r="T309" s="5" t="s">
        <v>162</v>
      </c>
      <c r="U309" s="154"/>
      <c r="V309" s="414">
        <v>1</v>
      </c>
      <c r="W309" s="111"/>
    </row>
    <row r="310" spans="2:23" s="3" customFormat="1" ht="37.5" x14ac:dyDescent="0.4">
      <c r="B310" s="6">
        <f t="shared" si="2"/>
        <v>298</v>
      </c>
      <c r="C310" s="6" t="s">
        <v>338</v>
      </c>
      <c r="D310" s="143" t="s">
        <v>487</v>
      </c>
      <c r="E310" s="315" t="s">
        <v>441</v>
      </c>
      <c r="F310" s="148" t="s">
        <v>516</v>
      </c>
      <c r="G310" s="148">
        <v>1</v>
      </c>
      <c r="H310" s="148">
        <v>10</v>
      </c>
      <c r="I310" s="115">
        <f ca="1">INDIRECT("補記シート!D66")</f>
        <v>0</v>
      </c>
      <c r="J310" s="157"/>
      <c r="K310" s="302" t="s">
        <v>366</v>
      </c>
      <c r="L310" s="6" t="s">
        <v>149</v>
      </c>
      <c r="M310" s="117" t="s">
        <v>401</v>
      </c>
      <c r="N310" s="111"/>
      <c r="O310" s="112">
        <v>8</v>
      </c>
      <c r="P310" s="5" t="s">
        <v>513</v>
      </c>
      <c r="Q310" s="5" t="s">
        <v>332</v>
      </c>
      <c r="R310" s="5" t="s">
        <v>513</v>
      </c>
      <c r="S310" s="5">
        <v>8</v>
      </c>
      <c r="T310" s="5" t="s">
        <v>162</v>
      </c>
      <c r="U310" s="154"/>
      <c r="V310" s="414">
        <v>1</v>
      </c>
      <c r="W310" s="111"/>
    </row>
    <row r="311" spans="2:23" s="3" customFormat="1" ht="187.5" x14ac:dyDescent="0.4">
      <c r="B311" s="4">
        <f t="shared" si="2"/>
        <v>299</v>
      </c>
      <c r="C311" s="4" t="s">
        <v>342</v>
      </c>
      <c r="D311" s="143" t="s">
        <v>517</v>
      </c>
      <c r="E311" s="315" t="s">
        <v>436</v>
      </c>
      <c r="F311" s="148" t="s">
        <v>516</v>
      </c>
      <c r="G311" s="148">
        <v>1</v>
      </c>
      <c r="H311" s="148">
        <v>11</v>
      </c>
      <c r="I311" s="115" t="str">
        <f ca="1">IF(AND(INDIRECT("間接口座管理機関に関する届出書!I28")="○",INDIRECT("間接口座管理機関に関する届出書!I24")="新規開設"),1,"")</f>
        <v/>
      </c>
      <c r="J311" s="157"/>
      <c r="K311" s="110" t="s">
        <v>204</v>
      </c>
      <c r="L311" s="8" t="s">
        <v>345</v>
      </c>
      <c r="M311" s="117" t="s">
        <v>703</v>
      </c>
      <c r="N311" s="111"/>
      <c r="O311" s="112">
        <v>1</v>
      </c>
      <c r="P311" s="5" t="s">
        <v>513</v>
      </c>
      <c r="Q311" s="5" t="s">
        <v>332</v>
      </c>
      <c r="R311" s="5" t="s">
        <v>513</v>
      </c>
      <c r="S311" s="5">
        <v>1</v>
      </c>
      <c r="T311" s="5" t="s">
        <v>162</v>
      </c>
      <c r="U311" s="156"/>
      <c r="V311" s="414">
        <v>1</v>
      </c>
      <c r="W311" s="298"/>
    </row>
    <row r="312" spans="2:23" s="3" customFormat="1" x14ac:dyDescent="0.4">
      <c r="B312" s="6">
        <f t="shared" si="2"/>
        <v>300</v>
      </c>
      <c r="C312" s="4" t="s">
        <v>346</v>
      </c>
      <c r="D312" s="196" t="s">
        <v>145</v>
      </c>
      <c r="E312" s="108" t="s">
        <v>406</v>
      </c>
      <c r="F312" s="148" t="s">
        <v>516</v>
      </c>
      <c r="G312" s="148">
        <v>1</v>
      </c>
      <c r="H312" s="148">
        <v>12</v>
      </c>
      <c r="I312" s="115"/>
      <c r="J312" s="109"/>
      <c r="K312" s="315" t="s">
        <v>374</v>
      </c>
      <c r="L312" s="6" t="s">
        <v>149</v>
      </c>
      <c r="M312" s="189" t="s">
        <v>150</v>
      </c>
      <c r="N312" s="111"/>
      <c r="O312" s="112">
        <v>1</v>
      </c>
      <c r="P312" s="5" t="s">
        <v>513</v>
      </c>
      <c r="Q312" s="5" t="s">
        <v>348</v>
      </c>
      <c r="R312" s="5" t="s">
        <v>513</v>
      </c>
      <c r="S312" s="5">
        <v>1</v>
      </c>
      <c r="T312" s="5" t="s">
        <v>182</v>
      </c>
      <c r="U312" s="8"/>
      <c r="V312" s="414">
        <v>1</v>
      </c>
      <c r="W312" s="111"/>
    </row>
    <row r="313" spans="2:23" s="3" customFormat="1" ht="93.75" x14ac:dyDescent="0.4">
      <c r="B313" s="4">
        <f t="shared" si="2"/>
        <v>301</v>
      </c>
      <c r="C313" s="6" t="s">
        <v>349</v>
      </c>
      <c r="D313" s="143" t="s">
        <v>518</v>
      </c>
      <c r="E313" s="302" t="s">
        <v>519</v>
      </c>
      <c r="F313" s="148" t="s">
        <v>516</v>
      </c>
      <c r="G313" s="148">
        <v>1</v>
      </c>
      <c r="H313" s="148">
        <v>13</v>
      </c>
      <c r="I313" s="258" t="str">
        <f ca="1">IF(I311=1,TEXT(DATE(INDIRECT("間接口座管理機関に関する届出書!I25"),INDIRECT("間接口座管理機関に関する届出書!O25"),INDIRECT("間接口座管理機関に関する届出書!U25")),"YYYYMMDD"),"")</f>
        <v/>
      </c>
      <c r="J313" s="157"/>
      <c r="K313" s="302" t="s">
        <v>204</v>
      </c>
      <c r="L313" s="8" t="s">
        <v>186</v>
      </c>
      <c r="M313" s="117" t="s">
        <v>483</v>
      </c>
      <c r="N313" s="111"/>
      <c r="O313" s="112">
        <v>8</v>
      </c>
      <c r="P313" s="5" t="s">
        <v>513</v>
      </c>
      <c r="Q313" s="5" t="s">
        <v>351</v>
      </c>
      <c r="R313" s="5" t="s">
        <v>513</v>
      </c>
      <c r="S313" s="5">
        <v>8</v>
      </c>
      <c r="T313" s="5" t="s">
        <v>162</v>
      </c>
      <c r="U313" s="8" t="s">
        <v>520</v>
      </c>
      <c r="V313" s="414">
        <v>1</v>
      </c>
      <c r="W313" s="298"/>
    </row>
    <row r="314" spans="2:23" s="3" customFormat="1" x14ac:dyDescent="0.4">
      <c r="B314" s="6">
        <f t="shared" si="2"/>
        <v>302</v>
      </c>
      <c r="C314" s="4" t="s">
        <v>352</v>
      </c>
      <c r="D314" s="196" t="s">
        <v>145</v>
      </c>
      <c r="E314" s="108" t="s">
        <v>410</v>
      </c>
      <c r="F314" s="148" t="s">
        <v>516</v>
      </c>
      <c r="G314" s="148">
        <v>1</v>
      </c>
      <c r="H314" s="148">
        <v>14</v>
      </c>
      <c r="I314" s="115"/>
      <c r="J314" s="157"/>
      <c r="K314" s="302" t="s">
        <v>374</v>
      </c>
      <c r="L314" s="6" t="s">
        <v>149</v>
      </c>
      <c r="M314" s="239" t="s">
        <v>521</v>
      </c>
      <c r="N314" s="318"/>
      <c r="O314" s="112">
        <v>1</v>
      </c>
      <c r="P314" s="5" t="s">
        <v>513</v>
      </c>
      <c r="Q314" s="5" t="s">
        <v>348</v>
      </c>
      <c r="R314" s="5" t="s">
        <v>513</v>
      </c>
      <c r="S314" s="5">
        <v>1</v>
      </c>
      <c r="T314" s="5" t="s">
        <v>182</v>
      </c>
      <c r="U314" s="147"/>
      <c r="V314" s="414">
        <v>1</v>
      </c>
      <c r="W314" s="412"/>
    </row>
    <row r="315" spans="2:23" s="3" customFormat="1" x14ac:dyDescent="0.4">
      <c r="B315" s="4">
        <f t="shared" si="2"/>
        <v>303</v>
      </c>
      <c r="C315" s="4" t="s">
        <v>353</v>
      </c>
      <c r="D315" s="143" t="s">
        <v>517</v>
      </c>
      <c r="E315" s="302" t="s">
        <v>522</v>
      </c>
      <c r="F315" s="148" t="s">
        <v>511</v>
      </c>
      <c r="G315" s="148">
        <v>1</v>
      </c>
      <c r="H315" s="148">
        <v>15</v>
      </c>
      <c r="I315" s="115">
        <v>29991231</v>
      </c>
      <c r="J315" s="157"/>
      <c r="K315" s="302" t="s">
        <v>374</v>
      </c>
      <c r="L315" s="6" t="s">
        <v>149</v>
      </c>
      <c r="M315" s="239" t="s">
        <v>523</v>
      </c>
      <c r="N315" s="318"/>
      <c r="O315" s="112">
        <v>8</v>
      </c>
      <c r="P315" s="5" t="s">
        <v>513</v>
      </c>
      <c r="Q315" s="5" t="s">
        <v>348</v>
      </c>
      <c r="R315" s="5" t="s">
        <v>513</v>
      </c>
      <c r="S315" s="5">
        <v>8</v>
      </c>
      <c r="T315" s="5" t="s">
        <v>162</v>
      </c>
      <c r="U315" s="147"/>
      <c r="V315" s="414">
        <v>1</v>
      </c>
      <c r="W315" s="412"/>
    </row>
    <row r="316" spans="2:23" s="3" customFormat="1" x14ac:dyDescent="0.4">
      <c r="B316" s="6">
        <f t="shared" si="2"/>
        <v>304</v>
      </c>
      <c r="C316" s="125" t="s">
        <v>236</v>
      </c>
      <c r="D316" s="196" t="s">
        <v>145</v>
      </c>
      <c r="E316" s="108" t="s">
        <v>524</v>
      </c>
      <c r="F316" s="148" t="s">
        <v>525</v>
      </c>
      <c r="G316" s="148">
        <v>1</v>
      </c>
      <c r="H316" s="148">
        <v>16</v>
      </c>
      <c r="I316" s="115"/>
      <c r="J316" s="157"/>
      <c r="K316" s="302" t="s">
        <v>374</v>
      </c>
      <c r="L316" s="6" t="s">
        <v>149</v>
      </c>
      <c r="M316" s="239" t="s">
        <v>388</v>
      </c>
      <c r="N316" s="318"/>
      <c r="O316" s="112">
        <v>1</v>
      </c>
      <c r="P316" s="5" t="s">
        <v>513</v>
      </c>
      <c r="Q316" s="5" t="s">
        <v>348</v>
      </c>
      <c r="R316" s="5" t="s">
        <v>513</v>
      </c>
      <c r="S316" s="5">
        <v>1</v>
      </c>
      <c r="T316" s="5" t="s">
        <v>182</v>
      </c>
      <c r="U316" s="147"/>
      <c r="V316" s="414">
        <v>1</v>
      </c>
      <c r="W316" s="412"/>
    </row>
    <row r="317" spans="2:23" s="3" customFormat="1" ht="93.75" x14ac:dyDescent="0.4">
      <c r="B317" s="4">
        <f t="shared" si="2"/>
        <v>305</v>
      </c>
      <c r="C317" s="4" t="s">
        <v>412</v>
      </c>
      <c r="D317" s="143" t="s">
        <v>475</v>
      </c>
      <c r="E317" s="302" t="s">
        <v>519</v>
      </c>
      <c r="F317" s="148" t="s">
        <v>511</v>
      </c>
      <c r="G317" s="148">
        <v>1</v>
      </c>
      <c r="H317" s="148">
        <v>17</v>
      </c>
      <c r="I317" s="115" t="str">
        <f ca="1">IF(INDIRECT("補記シート!D67")="","",INDIRECT("補記シート!D67"))</f>
        <v/>
      </c>
      <c r="J317" s="109"/>
      <c r="K317" s="108" t="s">
        <v>366</v>
      </c>
      <c r="L317" s="6" t="s">
        <v>149</v>
      </c>
      <c r="M317" s="117" t="s">
        <v>260</v>
      </c>
      <c r="N317" s="111"/>
      <c r="O317" s="112">
        <v>7</v>
      </c>
      <c r="P317" s="5" t="s">
        <v>513</v>
      </c>
      <c r="Q317" s="5" t="s">
        <v>351</v>
      </c>
      <c r="R317" s="5" t="s">
        <v>513</v>
      </c>
      <c r="S317" s="5">
        <v>7</v>
      </c>
      <c r="T317" s="5" t="s">
        <v>171</v>
      </c>
      <c r="U317" s="8" t="s">
        <v>526</v>
      </c>
      <c r="V317" s="414">
        <v>1</v>
      </c>
      <c r="W317" s="412"/>
    </row>
    <row r="318" spans="2:23" s="3" customFormat="1" x14ac:dyDescent="0.4">
      <c r="B318" s="6">
        <f t="shared" si="2"/>
        <v>306</v>
      </c>
      <c r="C318" s="4" t="s">
        <v>414</v>
      </c>
      <c r="D318" s="196" t="s">
        <v>145</v>
      </c>
      <c r="E318" s="108" t="s">
        <v>415</v>
      </c>
      <c r="F318" s="148" t="s">
        <v>525</v>
      </c>
      <c r="G318" s="148">
        <v>1</v>
      </c>
      <c r="H318" s="148">
        <v>18</v>
      </c>
      <c r="I318" s="115"/>
      <c r="J318" s="157"/>
      <c r="K318" s="302" t="s">
        <v>374</v>
      </c>
      <c r="L318" s="6" t="s">
        <v>149</v>
      </c>
      <c r="M318" s="239" t="s">
        <v>379</v>
      </c>
      <c r="N318" s="318"/>
      <c r="O318" s="112">
        <v>1</v>
      </c>
      <c r="P318" s="5" t="s">
        <v>513</v>
      </c>
      <c r="Q318" s="5" t="s">
        <v>348</v>
      </c>
      <c r="R318" s="5" t="s">
        <v>513</v>
      </c>
      <c r="S318" s="5">
        <v>1</v>
      </c>
      <c r="T318" s="5" t="s">
        <v>182</v>
      </c>
      <c r="U318" s="192"/>
      <c r="V318" s="414">
        <v>1</v>
      </c>
      <c r="W318" s="111"/>
    </row>
    <row r="319" spans="2:23" s="3" customFormat="1" ht="56.25" x14ac:dyDescent="0.4">
      <c r="B319" s="4">
        <f t="shared" si="2"/>
        <v>307</v>
      </c>
      <c r="C319" s="4" t="s">
        <v>527</v>
      </c>
      <c r="D319" s="143" t="s">
        <v>528</v>
      </c>
      <c r="E319" s="302" t="s">
        <v>405</v>
      </c>
      <c r="F319" s="148" t="s">
        <v>508</v>
      </c>
      <c r="G319" s="148">
        <v>1</v>
      </c>
      <c r="H319" s="148">
        <v>19</v>
      </c>
      <c r="I319" s="115" t="str">
        <f ca="1">IF(INDIRECT("補記シート!D68")="","",INDIRECT("補記シート!D68"))</f>
        <v/>
      </c>
      <c r="J319" s="109"/>
      <c r="K319" s="108" t="s">
        <v>366</v>
      </c>
      <c r="L319" s="6" t="s">
        <v>149</v>
      </c>
      <c r="M319" s="8" t="s">
        <v>241</v>
      </c>
      <c r="N319" s="111" t="s">
        <v>529</v>
      </c>
      <c r="O319" s="112">
        <v>2</v>
      </c>
      <c r="P319" s="5" t="s">
        <v>513</v>
      </c>
      <c r="Q319" s="5" t="s">
        <v>351</v>
      </c>
      <c r="R319" s="5" t="s">
        <v>513</v>
      </c>
      <c r="S319" s="5">
        <v>2</v>
      </c>
      <c r="T319" s="5" t="s">
        <v>166</v>
      </c>
      <c r="U319" s="8" t="s">
        <v>530</v>
      </c>
      <c r="V319" s="414">
        <v>1</v>
      </c>
      <c r="W319" s="412"/>
    </row>
    <row r="320" spans="2:23" s="3" customFormat="1" x14ac:dyDescent="0.4">
      <c r="B320" s="6">
        <f t="shared" si="2"/>
        <v>308</v>
      </c>
      <c r="C320" s="4" t="s">
        <v>419</v>
      </c>
      <c r="D320" s="196" t="s">
        <v>145</v>
      </c>
      <c r="E320" s="108" t="s">
        <v>524</v>
      </c>
      <c r="F320" s="148" t="s">
        <v>508</v>
      </c>
      <c r="G320" s="148">
        <v>1</v>
      </c>
      <c r="H320" s="148">
        <v>20</v>
      </c>
      <c r="I320" s="115"/>
      <c r="J320" s="157"/>
      <c r="K320" s="302" t="s">
        <v>374</v>
      </c>
      <c r="L320" s="6" t="s">
        <v>149</v>
      </c>
      <c r="M320" s="239" t="s">
        <v>411</v>
      </c>
      <c r="N320" s="318"/>
      <c r="O320" s="112">
        <v>1</v>
      </c>
      <c r="P320" s="5" t="s">
        <v>513</v>
      </c>
      <c r="Q320" s="5" t="s">
        <v>348</v>
      </c>
      <c r="R320" s="5" t="s">
        <v>513</v>
      </c>
      <c r="S320" s="5">
        <v>1</v>
      </c>
      <c r="T320" s="5" t="s">
        <v>182</v>
      </c>
      <c r="U320" s="8"/>
      <c r="V320" s="414">
        <v>1</v>
      </c>
      <c r="W320" s="111"/>
    </row>
    <row r="321" spans="2:23" s="3" customFormat="1" ht="37.5" x14ac:dyDescent="0.4">
      <c r="B321" s="4">
        <f t="shared" si="2"/>
        <v>309</v>
      </c>
      <c r="C321" s="4" t="s">
        <v>421</v>
      </c>
      <c r="D321" s="143" t="s">
        <v>477</v>
      </c>
      <c r="E321" s="302" t="s">
        <v>531</v>
      </c>
      <c r="F321" s="148" t="s">
        <v>525</v>
      </c>
      <c r="G321" s="148">
        <v>1</v>
      </c>
      <c r="H321" s="148">
        <v>21</v>
      </c>
      <c r="I321" s="115" t="str">
        <f ca="1">IF(INDIRECT("補記シート!D69")="","",INDIRECT("補記シート!D69"))</f>
        <v/>
      </c>
      <c r="J321" s="109"/>
      <c r="K321" s="108" t="s">
        <v>366</v>
      </c>
      <c r="L321" s="6" t="s">
        <v>149</v>
      </c>
      <c r="M321" s="117" t="s">
        <v>422</v>
      </c>
      <c r="N321" s="111"/>
      <c r="O321" s="112">
        <v>2</v>
      </c>
      <c r="P321" s="5" t="s">
        <v>513</v>
      </c>
      <c r="Q321" s="5" t="s">
        <v>348</v>
      </c>
      <c r="R321" s="5" t="s">
        <v>513</v>
      </c>
      <c r="S321" s="5">
        <v>2</v>
      </c>
      <c r="T321" s="5" t="s">
        <v>162</v>
      </c>
      <c r="U321" s="256"/>
      <c r="V321" s="414">
        <v>1</v>
      </c>
      <c r="W321" s="415"/>
    </row>
    <row r="322" spans="2:23" x14ac:dyDescent="0.4">
      <c r="B322" s="235">
        <f t="shared" si="2"/>
        <v>310</v>
      </c>
      <c r="C322" s="301" t="s">
        <v>362</v>
      </c>
      <c r="D322" s="196" t="s">
        <v>145</v>
      </c>
      <c r="E322" s="319" t="s">
        <v>386</v>
      </c>
      <c r="F322" s="148" t="s">
        <v>525</v>
      </c>
      <c r="G322" s="148">
        <v>1</v>
      </c>
      <c r="H322" s="148">
        <v>22</v>
      </c>
      <c r="I322" s="266"/>
      <c r="J322" s="241"/>
      <c r="K322" s="319" t="s">
        <v>374</v>
      </c>
      <c r="L322" s="6" t="s">
        <v>149</v>
      </c>
      <c r="M322" s="239" t="s">
        <v>388</v>
      </c>
      <c r="N322" s="318"/>
      <c r="O322" s="269" t="s">
        <v>430</v>
      </c>
      <c r="P322" s="245" t="s">
        <v>513</v>
      </c>
      <c r="Q322" s="270"/>
      <c r="R322" s="270"/>
      <c r="S322" s="270"/>
      <c r="T322" s="270"/>
      <c r="U322" s="271"/>
      <c r="V322" s="414">
        <v>1</v>
      </c>
      <c r="W322" s="305"/>
    </row>
    <row r="323" spans="2:23" ht="37.5" x14ac:dyDescent="0.4">
      <c r="B323" s="4">
        <f t="shared" si="2"/>
        <v>311</v>
      </c>
      <c r="C323" s="6" t="s">
        <v>426</v>
      </c>
      <c r="D323" s="196" t="s">
        <v>145</v>
      </c>
      <c r="E323" s="302" t="s">
        <v>432</v>
      </c>
      <c r="F323" s="148" t="s">
        <v>532</v>
      </c>
      <c r="G323" s="148">
        <v>1</v>
      </c>
      <c r="H323" s="148">
        <v>23</v>
      </c>
      <c r="I323" s="258" t="str">
        <f ca="1">IF(INDIRECT("間接口座管理機関に関する届出書!I30")="","",INDIRECT("間接口座管理機関に関する届出書!I30"))</f>
        <v/>
      </c>
      <c r="J323" s="157"/>
      <c r="K323" s="432" t="s">
        <v>366</v>
      </c>
      <c r="L323" s="8" t="s">
        <v>428</v>
      </c>
      <c r="M323" s="117" t="s">
        <v>170</v>
      </c>
      <c r="N323" s="111"/>
      <c r="O323" s="112">
        <v>5</v>
      </c>
      <c r="P323" s="5" t="s">
        <v>513</v>
      </c>
      <c r="Q323" s="273"/>
      <c r="R323" s="273"/>
      <c r="S323" s="273"/>
      <c r="T323" s="273"/>
      <c r="U323" s="274"/>
      <c r="V323" s="414">
        <v>1</v>
      </c>
      <c r="W323" s="318"/>
    </row>
    <row r="324" spans="2:23" s="3" customFormat="1" x14ac:dyDescent="0.4">
      <c r="B324" s="4">
        <f t="shared" si="2"/>
        <v>312</v>
      </c>
      <c r="C324" s="4" t="s">
        <v>429</v>
      </c>
      <c r="D324" s="196" t="s">
        <v>145</v>
      </c>
      <c r="E324" s="302" t="s">
        <v>423</v>
      </c>
      <c r="F324" s="148" t="s">
        <v>525</v>
      </c>
      <c r="G324" s="148">
        <v>1</v>
      </c>
      <c r="H324" s="148">
        <v>24</v>
      </c>
      <c r="I324" s="115"/>
      <c r="J324" s="109"/>
      <c r="K324" s="108" t="s">
        <v>533</v>
      </c>
      <c r="L324" s="6" t="s">
        <v>149</v>
      </c>
      <c r="M324" s="239" t="s">
        <v>388</v>
      </c>
      <c r="N324" s="318"/>
      <c r="O324" s="275" t="s">
        <v>534</v>
      </c>
      <c r="P324" s="5" t="s">
        <v>513</v>
      </c>
      <c r="Q324" s="276"/>
      <c r="R324" s="276"/>
      <c r="S324" s="276"/>
      <c r="T324" s="276"/>
      <c r="U324" s="271"/>
      <c r="V324" s="414">
        <v>1</v>
      </c>
      <c r="W324" s="305"/>
    </row>
    <row r="325" spans="2:23" s="3" customFormat="1" ht="37.5" x14ac:dyDescent="0.4">
      <c r="B325" s="4">
        <f t="shared" si="2"/>
        <v>313</v>
      </c>
      <c r="C325" s="257" t="s">
        <v>431</v>
      </c>
      <c r="D325" s="196" t="s">
        <v>145</v>
      </c>
      <c r="E325" s="302" t="s">
        <v>449</v>
      </c>
      <c r="F325" s="148" t="s">
        <v>525</v>
      </c>
      <c r="G325" s="148">
        <v>1</v>
      </c>
      <c r="H325" s="148">
        <v>25</v>
      </c>
      <c r="I325" s="258" t="str">
        <f ca="1">IF(INDIRECT("間接口座管理機関に関する届出書!R38")="","",INDIRECT("間接口座管理機関に関する届出書!R38"))</f>
        <v/>
      </c>
      <c r="J325" s="109"/>
      <c r="K325" s="432" t="s">
        <v>204</v>
      </c>
      <c r="L325" s="8" t="s">
        <v>428</v>
      </c>
      <c r="M325" s="117" t="s">
        <v>206</v>
      </c>
      <c r="N325" s="117"/>
      <c r="O325" s="112">
        <v>5</v>
      </c>
      <c r="P325" s="5" t="s">
        <v>513</v>
      </c>
      <c r="Q325" s="276"/>
      <c r="R325" s="276"/>
      <c r="S325" s="276"/>
      <c r="T325" s="276"/>
      <c r="U325" s="278"/>
      <c r="V325" s="414">
        <v>1</v>
      </c>
      <c r="W325" s="309"/>
    </row>
    <row r="326" spans="2:23" s="3" customFormat="1" ht="37.5" x14ac:dyDescent="0.4">
      <c r="B326" s="4">
        <f t="shared" si="2"/>
        <v>314</v>
      </c>
      <c r="C326" s="4" t="s">
        <v>433</v>
      </c>
      <c r="D326" s="196" t="s">
        <v>145</v>
      </c>
      <c r="E326" s="302" t="s">
        <v>427</v>
      </c>
      <c r="F326" s="148" t="s">
        <v>525</v>
      </c>
      <c r="G326" s="148">
        <v>1</v>
      </c>
      <c r="H326" s="148">
        <v>26</v>
      </c>
      <c r="I326" s="115" t="str">
        <f ca="1">IF(INDIRECT("補記シート!D70")="","",INDIRECT("補記シート!D70"))</f>
        <v/>
      </c>
      <c r="J326" s="109"/>
      <c r="K326" s="108" t="s">
        <v>366</v>
      </c>
      <c r="L326" s="6" t="s">
        <v>149</v>
      </c>
      <c r="M326" s="117" t="s">
        <v>260</v>
      </c>
      <c r="N326" s="117"/>
      <c r="O326" s="112">
        <v>7</v>
      </c>
      <c r="P326" s="5" t="s">
        <v>513</v>
      </c>
      <c r="Q326" s="276"/>
      <c r="R326" s="276"/>
      <c r="S326" s="276"/>
      <c r="T326" s="276"/>
      <c r="U326" s="278"/>
      <c r="V326" s="414">
        <v>1</v>
      </c>
      <c r="W326" s="309"/>
    </row>
    <row r="327" spans="2:23" s="3" customFormat="1" x14ac:dyDescent="0.4">
      <c r="B327" s="4">
        <f t="shared" si="2"/>
        <v>315</v>
      </c>
      <c r="C327" s="4" t="s">
        <v>435</v>
      </c>
      <c r="D327" s="196" t="s">
        <v>145</v>
      </c>
      <c r="E327" s="302" t="s">
        <v>423</v>
      </c>
      <c r="F327" s="148" t="s">
        <v>535</v>
      </c>
      <c r="G327" s="148">
        <v>1</v>
      </c>
      <c r="H327" s="148">
        <v>27</v>
      </c>
      <c r="I327" s="115"/>
      <c r="J327" s="109"/>
      <c r="K327" s="108" t="s">
        <v>533</v>
      </c>
      <c r="L327" s="6" t="s">
        <v>149</v>
      </c>
      <c r="M327" s="239" t="s">
        <v>388</v>
      </c>
      <c r="N327" s="236"/>
      <c r="O327" s="275" t="s">
        <v>534</v>
      </c>
      <c r="P327" s="5" t="s">
        <v>513</v>
      </c>
      <c r="Q327" s="276"/>
      <c r="R327" s="276"/>
      <c r="S327" s="276"/>
      <c r="T327" s="276"/>
      <c r="U327" s="254"/>
      <c r="V327" s="414">
        <v>1</v>
      </c>
      <c r="W327" s="300"/>
    </row>
    <row r="328" spans="2:23" s="3" customFormat="1" ht="37.5" x14ac:dyDescent="0.4">
      <c r="B328" s="4">
        <f t="shared" si="2"/>
        <v>316</v>
      </c>
      <c r="C328" s="257" t="s">
        <v>438</v>
      </c>
      <c r="D328" s="196" t="s">
        <v>145</v>
      </c>
      <c r="E328" s="302" t="s">
        <v>427</v>
      </c>
      <c r="F328" s="148" t="s">
        <v>535</v>
      </c>
      <c r="G328" s="148">
        <v>1</v>
      </c>
      <c r="H328" s="148">
        <v>28</v>
      </c>
      <c r="I328" s="258" t="str">
        <f ca="1">IF(INDIRECT("間接口座管理機関に関する届出書!R42")="","",INDIRECT("間接口座管理機関に関する届出書!R42"))</f>
        <v/>
      </c>
      <c r="J328" s="109"/>
      <c r="K328" s="432" t="s">
        <v>204</v>
      </c>
      <c r="L328" s="8" t="s">
        <v>428</v>
      </c>
      <c r="M328" s="117" t="s">
        <v>206</v>
      </c>
      <c r="N328" s="117"/>
      <c r="O328" s="112">
        <v>5</v>
      </c>
      <c r="P328" s="5" t="s">
        <v>513</v>
      </c>
      <c r="Q328" s="276"/>
      <c r="R328" s="276"/>
      <c r="S328" s="276"/>
      <c r="T328" s="276"/>
      <c r="U328" s="254"/>
      <c r="V328" s="414">
        <v>1</v>
      </c>
      <c r="W328" s="300"/>
    </row>
    <row r="329" spans="2:23" s="3" customFormat="1" ht="37.5" x14ac:dyDescent="0.4">
      <c r="B329" s="4">
        <f t="shared" si="2"/>
        <v>317</v>
      </c>
      <c r="C329" s="4" t="s">
        <v>439</v>
      </c>
      <c r="D329" s="196" t="s">
        <v>145</v>
      </c>
      <c r="E329" s="302" t="s">
        <v>434</v>
      </c>
      <c r="F329" s="148" t="s">
        <v>532</v>
      </c>
      <c r="G329" s="148">
        <v>1</v>
      </c>
      <c r="H329" s="148">
        <v>29</v>
      </c>
      <c r="I329" s="115" t="str">
        <f ca="1">IF(INDIRECT("補記シート!D71")="","",INDIRECT("補記シート!D71"))</f>
        <v/>
      </c>
      <c r="J329" s="109"/>
      <c r="K329" s="108" t="s">
        <v>366</v>
      </c>
      <c r="L329" s="6" t="s">
        <v>149</v>
      </c>
      <c r="M329" s="117" t="s">
        <v>260</v>
      </c>
      <c r="N329" s="117"/>
      <c r="O329" s="112">
        <v>7</v>
      </c>
      <c r="P329" s="5" t="s">
        <v>513</v>
      </c>
      <c r="Q329" s="276"/>
      <c r="R329" s="276"/>
      <c r="S329" s="276"/>
      <c r="T329" s="276"/>
      <c r="U329" s="254"/>
      <c r="V329" s="414">
        <v>1</v>
      </c>
      <c r="W329" s="300"/>
    </row>
    <row r="330" spans="2:23" s="3" customFormat="1" x14ac:dyDescent="0.4">
      <c r="B330" s="4">
        <f t="shared" si="2"/>
        <v>318</v>
      </c>
      <c r="C330" s="4" t="s">
        <v>440</v>
      </c>
      <c r="D330" s="196" t="s">
        <v>145</v>
      </c>
      <c r="E330" s="302" t="s">
        <v>456</v>
      </c>
      <c r="F330" s="148" t="s">
        <v>511</v>
      </c>
      <c r="G330" s="148">
        <v>1</v>
      </c>
      <c r="H330" s="148">
        <v>30</v>
      </c>
      <c r="I330" s="115"/>
      <c r="J330" s="109"/>
      <c r="K330" s="108" t="s">
        <v>533</v>
      </c>
      <c r="L330" s="6" t="s">
        <v>149</v>
      </c>
      <c r="M330" s="239" t="s">
        <v>411</v>
      </c>
      <c r="N330" s="236"/>
      <c r="O330" s="275" t="s">
        <v>425</v>
      </c>
      <c r="P330" s="5" t="s">
        <v>513</v>
      </c>
      <c r="Q330" s="276"/>
      <c r="R330" s="276"/>
      <c r="S330" s="276"/>
      <c r="T330" s="276"/>
      <c r="U330" s="256"/>
      <c r="V330" s="414">
        <v>1</v>
      </c>
      <c r="W330" s="415"/>
    </row>
    <row r="331" spans="2:23" s="3" customFormat="1" ht="37.5" x14ac:dyDescent="0.4">
      <c r="B331" s="4">
        <f t="shared" si="2"/>
        <v>319</v>
      </c>
      <c r="C331" s="4" t="s">
        <v>443</v>
      </c>
      <c r="D331" s="196" t="s">
        <v>145</v>
      </c>
      <c r="E331" s="302" t="s">
        <v>444</v>
      </c>
      <c r="F331" s="148" t="s">
        <v>535</v>
      </c>
      <c r="G331" s="148">
        <v>1</v>
      </c>
      <c r="H331" s="148">
        <v>31</v>
      </c>
      <c r="I331" s="258" t="str">
        <f ca="1">IF(INDIRECT("間接口座管理機関に関する届出書!R43")="","",INDIRECT("間接口座管理機関に関する届出書!R43"))</f>
        <v/>
      </c>
      <c r="J331" s="109"/>
      <c r="K331" s="432" t="s">
        <v>204</v>
      </c>
      <c r="L331" s="8" t="s">
        <v>428</v>
      </c>
      <c r="M331" s="117" t="s">
        <v>206</v>
      </c>
      <c r="N331" s="117"/>
      <c r="O331" s="112">
        <v>5</v>
      </c>
      <c r="P331" s="5" t="s">
        <v>513</v>
      </c>
      <c r="Q331" s="276"/>
      <c r="R331" s="276"/>
      <c r="S331" s="276"/>
      <c r="T331" s="276"/>
      <c r="U331" s="147"/>
      <c r="V331" s="414">
        <v>1</v>
      </c>
      <c r="W331" s="412"/>
    </row>
    <row r="332" spans="2:23" s="3" customFormat="1" ht="37.5" x14ac:dyDescent="0.4">
      <c r="B332" s="4">
        <f t="shared" si="2"/>
        <v>320</v>
      </c>
      <c r="C332" s="4" t="s">
        <v>445</v>
      </c>
      <c r="D332" s="196" t="s">
        <v>145</v>
      </c>
      <c r="E332" s="302" t="s">
        <v>432</v>
      </c>
      <c r="F332" s="148" t="s">
        <v>532</v>
      </c>
      <c r="G332" s="148">
        <v>1</v>
      </c>
      <c r="H332" s="148">
        <v>32</v>
      </c>
      <c r="I332" s="115" t="str">
        <f ca="1">IF(INDIRECT("補記シート!D72")="","",INDIRECT("補記シート!D72"))</f>
        <v/>
      </c>
      <c r="J332" s="109"/>
      <c r="K332" s="108" t="s">
        <v>366</v>
      </c>
      <c r="L332" s="6" t="s">
        <v>149</v>
      </c>
      <c r="M332" s="117" t="s">
        <v>260</v>
      </c>
      <c r="N332" s="117"/>
      <c r="O332" s="112">
        <v>7</v>
      </c>
      <c r="P332" s="5" t="s">
        <v>513</v>
      </c>
      <c r="Q332" s="276"/>
      <c r="R332" s="276"/>
      <c r="S332" s="276"/>
      <c r="T332" s="276"/>
      <c r="U332" s="154"/>
      <c r="V332" s="414">
        <v>1</v>
      </c>
      <c r="W332" s="111"/>
    </row>
    <row r="333" spans="2:23" s="3" customFormat="1" x14ac:dyDescent="0.4">
      <c r="B333" s="4">
        <f t="shared" si="2"/>
        <v>321</v>
      </c>
      <c r="C333" s="4" t="s">
        <v>446</v>
      </c>
      <c r="D333" s="196" t="s">
        <v>145</v>
      </c>
      <c r="E333" s="302" t="s">
        <v>399</v>
      </c>
      <c r="F333" s="148" t="s">
        <v>508</v>
      </c>
      <c r="G333" s="148">
        <v>1</v>
      </c>
      <c r="H333" s="148">
        <v>33</v>
      </c>
      <c r="I333" s="115"/>
      <c r="J333" s="109"/>
      <c r="K333" s="108" t="s">
        <v>533</v>
      </c>
      <c r="L333" s="6" t="s">
        <v>149</v>
      </c>
      <c r="M333" s="239" t="s">
        <v>388</v>
      </c>
      <c r="N333" s="236"/>
      <c r="O333" s="275" t="s">
        <v>447</v>
      </c>
      <c r="P333" s="5" t="s">
        <v>513</v>
      </c>
      <c r="Q333" s="276"/>
      <c r="R333" s="276"/>
      <c r="S333" s="276"/>
      <c r="T333" s="276"/>
      <c r="U333" s="154"/>
      <c r="V333" s="414">
        <v>1</v>
      </c>
      <c r="W333" s="111"/>
    </row>
    <row r="334" spans="2:23" s="3" customFormat="1" ht="37.5" x14ac:dyDescent="0.4">
      <c r="B334" s="4">
        <f t="shared" si="2"/>
        <v>322</v>
      </c>
      <c r="C334" s="4" t="s">
        <v>448</v>
      </c>
      <c r="D334" s="196" t="s">
        <v>145</v>
      </c>
      <c r="E334" s="302" t="s">
        <v>434</v>
      </c>
      <c r="F334" s="148" t="s">
        <v>535</v>
      </c>
      <c r="G334" s="148">
        <v>1</v>
      </c>
      <c r="H334" s="148">
        <v>34</v>
      </c>
      <c r="I334" s="258" t="str">
        <f ca="1">IF(INDIRECT("間接口座管理機関に関する届出書!R44")="","",INDIRECT("間接口座管理機関に関する届出書!R44"))</f>
        <v/>
      </c>
      <c r="J334" s="109"/>
      <c r="K334" s="432" t="s">
        <v>204</v>
      </c>
      <c r="L334" s="8" t="s">
        <v>428</v>
      </c>
      <c r="M334" s="117" t="s">
        <v>206</v>
      </c>
      <c r="N334" s="117"/>
      <c r="O334" s="112">
        <v>5</v>
      </c>
      <c r="P334" s="5" t="s">
        <v>513</v>
      </c>
      <c r="Q334" s="276"/>
      <c r="R334" s="276"/>
      <c r="S334" s="276"/>
      <c r="T334" s="276"/>
      <c r="U334" s="156"/>
      <c r="V334" s="414">
        <v>1</v>
      </c>
      <c r="W334" s="298"/>
    </row>
    <row r="335" spans="2:23" s="3" customFormat="1" x14ac:dyDescent="0.4">
      <c r="B335" s="4">
        <f t="shared" si="2"/>
        <v>323</v>
      </c>
      <c r="C335" s="134" t="s">
        <v>295</v>
      </c>
      <c r="D335" s="196" t="s">
        <v>145</v>
      </c>
      <c r="E335" s="302" t="s">
        <v>444</v>
      </c>
      <c r="F335" s="148" t="s">
        <v>535</v>
      </c>
      <c r="G335" s="148">
        <v>1</v>
      </c>
      <c r="H335" s="148">
        <v>35</v>
      </c>
      <c r="I335" s="360"/>
      <c r="J335" s="109"/>
      <c r="K335" s="108" t="s">
        <v>232</v>
      </c>
      <c r="L335" s="150" t="s">
        <v>149</v>
      </c>
      <c r="M335" s="151" t="s">
        <v>180</v>
      </c>
      <c r="N335" s="320" t="s">
        <v>700</v>
      </c>
      <c r="O335" s="152">
        <v>30</v>
      </c>
      <c r="P335" s="5" t="s">
        <v>513</v>
      </c>
      <c r="Q335" s="276"/>
      <c r="R335" s="276"/>
      <c r="S335" s="276"/>
      <c r="T335" s="276"/>
      <c r="U335" s="154"/>
      <c r="V335" s="414">
        <v>1</v>
      </c>
      <c r="W335" s="111"/>
    </row>
    <row r="336" spans="2:23" x14ac:dyDescent="0.4">
      <c r="B336" s="4">
        <f t="shared" si="2"/>
        <v>324</v>
      </c>
      <c r="C336" s="134" t="s">
        <v>297</v>
      </c>
      <c r="D336" s="196" t="s">
        <v>145</v>
      </c>
      <c r="E336" s="302" t="s">
        <v>427</v>
      </c>
      <c r="F336" s="148" t="s">
        <v>535</v>
      </c>
      <c r="G336" s="148">
        <v>1</v>
      </c>
      <c r="H336" s="148">
        <v>36</v>
      </c>
      <c r="I336" s="360"/>
      <c r="J336" s="109"/>
      <c r="K336" s="108" t="s">
        <v>232</v>
      </c>
      <c r="L336" s="150" t="s">
        <v>149</v>
      </c>
      <c r="M336" s="151" t="s">
        <v>180</v>
      </c>
      <c r="N336" s="320" t="s">
        <v>700</v>
      </c>
      <c r="O336" s="152">
        <v>30</v>
      </c>
      <c r="P336" s="5" t="s">
        <v>513</v>
      </c>
      <c r="Q336" s="276"/>
      <c r="R336" s="276"/>
      <c r="S336" s="276"/>
      <c r="T336" s="276"/>
      <c r="U336" s="156"/>
      <c r="V336" s="414">
        <v>1</v>
      </c>
      <c r="W336" s="298"/>
    </row>
    <row r="337" spans="2:23" x14ac:dyDescent="0.4">
      <c r="B337" s="4">
        <f t="shared" si="2"/>
        <v>325</v>
      </c>
      <c r="C337" s="134" t="s">
        <v>298</v>
      </c>
      <c r="D337" s="196" t="s">
        <v>145</v>
      </c>
      <c r="E337" s="302" t="s">
        <v>444</v>
      </c>
      <c r="F337" s="148" t="s">
        <v>508</v>
      </c>
      <c r="G337" s="148">
        <v>1</v>
      </c>
      <c r="H337" s="148">
        <v>37</v>
      </c>
      <c r="I337" s="360"/>
      <c r="J337" s="109"/>
      <c r="K337" s="108" t="s">
        <v>232</v>
      </c>
      <c r="L337" s="150" t="s">
        <v>149</v>
      </c>
      <c r="M337" s="150" t="s">
        <v>180</v>
      </c>
      <c r="N337" s="321" t="s">
        <v>700</v>
      </c>
      <c r="O337" s="152">
        <v>30</v>
      </c>
      <c r="P337" s="5" t="s">
        <v>513</v>
      </c>
      <c r="Q337" s="276"/>
      <c r="R337" s="276"/>
      <c r="S337" s="276"/>
      <c r="T337" s="276"/>
      <c r="U337" s="147"/>
      <c r="V337" s="414">
        <v>1</v>
      </c>
      <c r="W337" s="412"/>
    </row>
    <row r="338" spans="2:23" ht="37.5" x14ac:dyDescent="0.4">
      <c r="B338" s="4">
        <f t="shared" si="2"/>
        <v>326</v>
      </c>
      <c r="C338" s="4" t="s">
        <v>451</v>
      </c>
      <c r="D338" s="196" t="s">
        <v>145</v>
      </c>
      <c r="E338" s="108" t="s">
        <v>456</v>
      </c>
      <c r="F338" s="148" t="s">
        <v>525</v>
      </c>
      <c r="G338" s="148">
        <v>1</v>
      </c>
      <c r="H338" s="148">
        <v>38</v>
      </c>
      <c r="I338" s="144" t="str">
        <f ca="1">IF(INDIRECT("補記シート!D73")="","",INDIRECT("補記シート!D73"))</f>
        <v/>
      </c>
      <c r="J338" s="109"/>
      <c r="K338" s="261" t="s">
        <v>366</v>
      </c>
      <c r="L338" s="6" t="s">
        <v>149</v>
      </c>
      <c r="M338" s="117" t="s">
        <v>452</v>
      </c>
      <c r="N338" s="111"/>
      <c r="O338" s="112">
        <v>10</v>
      </c>
      <c r="P338" s="5" t="s">
        <v>513</v>
      </c>
      <c r="Q338" s="276"/>
      <c r="R338" s="276"/>
      <c r="S338" s="276"/>
      <c r="T338" s="276"/>
      <c r="U338" s="147"/>
      <c r="V338" s="414">
        <v>1</v>
      </c>
      <c r="W338" s="412"/>
    </row>
    <row r="339" spans="2:23" ht="112.5" x14ac:dyDescent="0.4">
      <c r="B339" s="4">
        <f t="shared" si="2"/>
        <v>327</v>
      </c>
      <c r="C339" s="4" t="s">
        <v>453</v>
      </c>
      <c r="D339" s="196" t="s">
        <v>145</v>
      </c>
      <c r="E339" s="108" t="s">
        <v>432</v>
      </c>
      <c r="F339" s="148" t="s">
        <v>532</v>
      </c>
      <c r="G339" s="148">
        <v>1</v>
      </c>
      <c r="H339" s="148">
        <v>39</v>
      </c>
      <c r="I339" s="142" t="str">
        <f ca="1">IF(I313="","",LEFT(I313,4)&amp;"/"&amp;MID(I313,5,2)&amp;"/"&amp;RIGHT(I313,2))</f>
        <v/>
      </c>
      <c r="J339" s="109"/>
      <c r="K339" s="108" t="s">
        <v>536</v>
      </c>
      <c r="L339" s="6" t="s">
        <v>149</v>
      </c>
      <c r="M339" s="117" t="s">
        <v>500</v>
      </c>
      <c r="N339" s="111"/>
      <c r="O339" s="112">
        <v>10</v>
      </c>
      <c r="P339" s="5" t="s">
        <v>513</v>
      </c>
      <c r="Q339" s="276"/>
      <c r="R339" s="276"/>
      <c r="S339" s="276"/>
      <c r="T339" s="276"/>
      <c r="U339" s="8"/>
      <c r="V339" s="414">
        <v>1</v>
      </c>
      <c r="W339" s="412"/>
    </row>
    <row r="340" spans="2:23" ht="56.25" x14ac:dyDescent="0.4">
      <c r="B340" s="4">
        <f t="shared" si="2"/>
        <v>328</v>
      </c>
      <c r="C340" s="4" t="s">
        <v>370</v>
      </c>
      <c r="D340" s="196" t="s">
        <v>145</v>
      </c>
      <c r="E340" s="108" t="s">
        <v>441</v>
      </c>
      <c r="F340" s="148" t="s">
        <v>532</v>
      </c>
      <c r="G340" s="148">
        <v>1</v>
      </c>
      <c r="H340" s="148">
        <v>40</v>
      </c>
      <c r="I340" s="142" t="str">
        <f ca="1">LEFT(I310,4)&amp;"/"&amp;MID(I310,5,2)&amp;"/"&amp;RIGHT(I310,2)</f>
        <v>0//0</v>
      </c>
      <c r="J340" s="109"/>
      <c r="K340" s="108" t="s">
        <v>537</v>
      </c>
      <c r="L340" s="6" t="s">
        <v>149</v>
      </c>
      <c r="M340" s="279" t="s">
        <v>502</v>
      </c>
      <c r="N340" s="111"/>
      <c r="O340" s="112">
        <v>10</v>
      </c>
      <c r="P340" s="5" t="s">
        <v>513</v>
      </c>
      <c r="Q340" s="276"/>
      <c r="R340" s="276"/>
      <c r="S340" s="276"/>
      <c r="T340" s="276"/>
      <c r="U340" s="147"/>
      <c r="V340" s="414">
        <v>1</v>
      </c>
      <c r="W340" s="412"/>
    </row>
    <row r="341" spans="2:23" x14ac:dyDescent="0.4">
      <c r="B341" s="4">
        <f t="shared" si="2"/>
        <v>329</v>
      </c>
      <c r="C341" s="134" t="s">
        <v>372</v>
      </c>
      <c r="D341" s="196" t="s">
        <v>145</v>
      </c>
      <c r="E341" s="108" t="s">
        <v>441</v>
      </c>
      <c r="F341" s="148" t="s">
        <v>532</v>
      </c>
      <c r="G341" s="148">
        <v>1</v>
      </c>
      <c r="H341" s="148">
        <v>41</v>
      </c>
      <c r="I341" s="281">
        <v>401768</v>
      </c>
      <c r="J341" s="322"/>
      <c r="K341" s="308" t="s">
        <v>459</v>
      </c>
      <c r="L341" s="6" t="s">
        <v>149</v>
      </c>
      <c r="M341" s="189" t="s">
        <v>216</v>
      </c>
      <c r="N341" s="111"/>
      <c r="O341" s="112">
        <v>10</v>
      </c>
      <c r="P341" s="5" t="s">
        <v>513</v>
      </c>
      <c r="Q341" s="276"/>
      <c r="R341" s="276"/>
      <c r="S341" s="276"/>
      <c r="T341" s="276"/>
      <c r="U341" s="154"/>
      <c r="V341" s="414">
        <v>1</v>
      </c>
      <c r="W341" s="111"/>
    </row>
    <row r="342" spans="2:23" ht="19.5" thickBot="1" x14ac:dyDescent="0.45">
      <c r="B342" s="283">
        <f t="shared" si="2"/>
        <v>330</v>
      </c>
      <c r="C342" s="283" t="s">
        <v>460</v>
      </c>
      <c r="D342" s="285" t="s">
        <v>538</v>
      </c>
      <c r="E342" s="310" t="s">
        <v>456</v>
      </c>
      <c r="F342" s="288" t="s">
        <v>508</v>
      </c>
      <c r="G342" s="288">
        <v>1</v>
      </c>
      <c r="H342" s="288">
        <v>42</v>
      </c>
      <c r="I342" s="289">
        <v>401768</v>
      </c>
      <c r="J342" s="311"/>
      <c r="K342" s="310" t="s">
        <v>374</v>
      </c>
      <c r="L342" s="160" t="s">
        <v>539</v>
      </c>
      <c r="M342" s="312" t="s">
        <v>216</v>
      </c>
      <c r="N342" s="169"/>
      <c r="O342" s="294">
        <v>10</v>
      </c>
      <c r="P342" s="295" t="s">
        <v>513</v>
      </c>
      <c r="Q342" s="296"/>
      <c r="R342" s="296"/>
      <c r="S342" s="296"/>
      <c r="T342" s="296"/>
      <c r="U342" s="297"/>
      <c r="V342" s="420">
        <v>1</v>
      </c>
      <c r="W342" s="421"/>
    </row>
    <row r="343" spans="2:23" s="185" customFormat="1" ht="56.25" x14ac:dyDescent="0.4">
      <c r="B343" s="323">
        <f t="shared" si="2"/>
        <v>331</v>
      </c>
      <c r="C343" s="175" t="s">
        <v>144</v>
      </c>
      <c r="D343" s="176" t="s">
        <v>538</v>
      </c>
      <c r="E343" s="177" t="s">
        <v>318</v>
      </c>
      <c r="F343" s="178" t="s">
        <v>540</v>
      </c>
      <c r="G343" s="174">
        <v>1</v>
      </c>
      <c r="H343" s="179">
        <v>1</v>
      </c>
      <c r="I343" s="324"/>
      <c r="J343" s="181"/>
      <c r="K343" s="177" t="s">
        <v>148</v>
      </c>
      <c r="L343" s="174" t="s">
        <v>149</v>
      </c>
      <c r="M343" s="179" t="s">
        <v>150</v>
      </c>
      <c r="N343" s="182" t="s">
        <v>322</v>
      </c>
      <c r="O343" s="386" t="s">
        <v>464</v>
      </c>
      <c r="P343" s="387" t="s">
        <v>541</v>
      </c>
      <c r="Q343" s="387" t="s">
        <v>8</v>
      </c>
      <c r="R343" s="387" t="s">
        <v>327</v>
      </c>
      <c r="S343" s="387" t="s">
        <v>538</v>
      </c>
      <c r="T343" s="387" t="s">
        <v>538</v>
      </c>
      <c r="U343" s="183"/>
      <c r="V343" s="387">
        <v>1</v>
      </c>
      <c r="W343" s="184"/>
    </row>
    <row r="344" spans="2:23" s="185" customFormat="1" ht="56.25" x14ac:dyDescent="0.4">
      <c r="B344" s="7">
        <f t="shared" si="2"/>
        <v>332</v>
      </c>
      <c r="C344" s="186" t="s">
        <v>152</v>
      </c>
      <c r="D344" s="187" t="s">
        <v>464</v>
      </c>
      <c r="E344" s="110" t="s">
        <v>318</v>
      </c>
      <c r="F344" s="188" t="s">
        <v>542</v>
      </c>
      <c r="G344" s="6">
        <v>1</v>
      </c>
      <c r="H344" s="189">
        <v>2</v>
      </c>
      <c r="I344" s="258"/>
      <c r="J344" s="191"/>
      <c r="K344" s="110" t="s">
        <v>148</v>
      </c>
      <c r="L344" s="6" t="s">
        <v>149</v>
      </c>
      <c r="M344" s="189" t="s">
        <v>150</v>
      </c>
      <c r="N344" s="111" t="s">
        <v>325</v>
      </c>
      <c r="O344" s="275" t="s">
        <v>327</v>
      </c>
      <c r="P344" s="5" t="s">
        <v>327</v>
      </c>
      <c r="Q344" s="5" t="s">
        <v>8</v>
      </c>
      <c r="R344" s="5" t="s">
        <v>327</v>
      </c>
      <c r="S344" s="5" t="s">
        <v>328</v>
      </c>
      <c r="T344" s="5" t="s">
        <v>328</v>
      </c>
      <c r="U344" s="192"/>
      <c r="V344" s="245">
        <v>1</v>
      </c>
      <c r="W344" s="193"/>
    </row>
    <row r="345" spans="2:23" s="185" customFormat="1" ht="56.25" x14ac:dyDescent="0.4">
      <c r="B345" s="7">
        <f t="shared" si="2"/>
        <v>333</v>
      </c>
      <c r="C345" s="186" t="s">
        <v>154</v>
      </c>
      <c r="D345" s="187" t="s">
        <v>464</v>
      </c>
      <c r="E345" s="110" t="s">
        <v>315</v>
      </c>
      <c r="F345" s="188" t="s">
        <v>542</v>
      </c>
      <c r="G345" s="6">
        <v>1</v>
      </c>
      <c r="H345" s="189">
        <v>3</v>
      </c>
      <c r="I345" s="258"/>
      <c r="J345" s="191"/>
      <c r="K345" s="110" t="s">
        <v>148</v>
      </c>
      <c r="L345" s="6" t="s">
        <v>149</v>
      </c>
      <c r="M345" s="189" t="s">
        <v>150</v>
      </c>
      <c r="N345" s="111" t="s">
        <v>325</v>
      </c>
      <c r="O345" s="275" t="s">
        <v>543</v>
      </c>
      <c r="P345" s="5" t="s">
        <v>327</v>
      </c>
      <c r="Q345" s="5" t="s">
        <v>8</v>
      </c>
      <c r="R345" s="5" t="s">
        <v>327</v>
      </c>
      <c r="S345" s="5" t="s">
        <v>538</v>
      </c>
      <c r="T345" s="5" t="s">
        <v>327</v>
      </c>
      <c r="U345" s="192"/>
      <c r="V345" s="245">
        <v>1</v>
      </c>
      <c r="W345" s="193"/>
    </row>
    <row r="346" spans="2:23" s="185" customFormat="1" ht="56.25" x14ac:dyDescent="0.4">
      <c r="B346" s="7">
        <f t="shared" si="2"/>
        <v>334</v>
      </c>
      <c r="C346" s="186" t="s">
        <v>155</v>
      </c>
      <c r="D346" s="187" t="s">
        <v>328</v>
      </c>
      <c r="E346" s="110" t="s">
        <v>276</v>
      </c>
      <c r="F346" s="188" t="s">
        <v>542</v>
      </c>
      <c r="G346" s="6">
        <v>1</v>
      </c>
      <c r="H346" s="189">
        <v>4</v>
      </c>
      <c r="I346" s="258"/>
      <c r="J346" s="191"/>
      <c r="K346" s="110" t="s">
        <v>148</v>
      </c>
      <c r="L346" s="6" t="s">
        <v>149</v>
      </c>
      <c r="M346" s="189" t="s">
        <v>150</v>
      </c>
      <c r="N346" s="111" t="s">
        <v>325</v>
      </c>
      <c r="O346" s="275" t="s">
        <v>328</v>
      </c>
      <c r="P346" s="5" t="s">
        <v>327</v>
      </c>
      <c r="Q346" s="5" t="s">
        <v>8</v>
      </c>
      <c r="R346" s="5" t="s">
        <v>327</v>
      </c>
      <c r="S346" s="5" t="s">
        <v>327</v>
      </c>
      <c r="T346" s="5" t="s">
        <v>327</v>
      </c>
      <c r="U346" s="192"/>
      <c r="V346" s="5">
        <v>1</v>
      </c>
      <c r="W346" s="193"/>
    </row>
    <row r="347" spans="2:23" s="185" customFormat="1" ht="56.25" x14ac:dyDescent="0.4">
      <c r="B347" s="7">
        <f t="shared" si="2"/>
        <v>335</v>
      </c>
      <c r="C347" s="186" t="s">
        <v>156</v>
      </c>
      <c r="D347" s="187" t="s">
        <v>319</v>
      </c>
      <c r="E347" s="110" t="s">
        <v>219</v>
      </c>
      <c r="F347" s="188" t="s">
        <v>542</v>
      </c>
      <c r="G347" s="6">
        <v>1</v>
      </c>
      <c r="H347" s="189">
        <v>5</v>
      </c>
      <c r="I347" s="258"/>
      <c r="J347" s="191"/>
      <c r="K347" s="110" t="s">
        <v>148</v>
      </c>
      <c r="L347" s="6" t="s">
        <v>149</v>
      </c>
      <c r="M347" s="189" t="s">
        <v>150</v>
      </c>
      <c r="N347" s="111" t="s">
        <v>325</v>
      </c>
      <c r="O347" s="275" t="s">
        <v>328</v>
      </c>
      <c r="P347" s="5" t="s">
        <v>327</v>
      </c>
      <c r="Q347" s="5" t="s">
        <v>8</v>
      </c>
      <c r="R347" s="5" t="s">
        <v>319</v>
      </c>
      <c r="S347" s="5" t="s">
        <v>328</v>
      </c>
      <c r="T347" s="5" t="s">
        <v>327</v>
      </c>
      <c r="U347" s="192"/>
      <c r="V347" s="5">
        <v>1</v>
      </c>
      <c r="W347" s="193"/>
    </row>
    <row r="348" spans="2:23" s="204" customFormat="1" ht="33.75" customHeight="1" x14ac:dyDescent="0.4">
      <c r="B348" s="325">
        <f t="shared" si="2"/>
        <v>336</v>
      </c>
      <c r="C348" s="195" t="s">
        <v>329</v>
      </c>
      <c r="D348" s="196" t="s">
        <v>145</v>
      </c>
      <c r="E348" s="197" t="s">
        <v>318</v>
      </c>
      <c r="F348" s="198" t="s">
        <v>542</v>
      </c>
      <c r="G348" s="194">
        <v>1</v>
      </c>
      <c r="H348" s="189">
        <v>6</v>
      </c>
      <c r="I348" s="326">
        <v>653000</v>
      </c>
      <c r="J348" s="200"/>
      <c r="K348" s="110" t="s">
        <v>148</v>
      </c>
      <c r="L348" s="6" t="s">
        <v>149</v>
      </c>
      <c r="M348" s="195" t="s">
        <v>544</v>
      </c>
      <c r="N348" s="201"/>
      <c r="O348" s="269">
        <v>6</v>
      </c>
      <c r="P348" s="388" t="s">
        <v>545</v>
      </c>
      <c r="Q348" s="388" t="s">
        <v>332</v>
      </c>
      <c r="R348" s="388" t="s">
        <v>545</v>
      </c>
      <c r="S348" s="388">
        <v>6</v>
      </c>
      <c r="T348" s="388" t="s">
        <v>162</v>
      </c>
      <c r="U348" s="202"/>
      <c r="V348" s="388">
        <v>1</v>
      </c>
      <c r="W348" s="203"/>
    </row>
    <row r="349" spans="2:23" s="204" customFormat="1" ht="33.75" customHeight="1" x14ac:dyDescent="0.4">
      <c r="B349" s="327">
        <f t="shared" si="2"/>
        <v>337</v>
      </c>
      <c r="C349" s="186" t="s">
        <v>333</v>
      </c>
      <c r="D349" s="206" t="s">
        <v>145</v>
      </c>
      <c r="E349" s="122" t="s">
        <v>318</v>
      </c>
      <c r="F349" s="207" t="s">
        <v>542</v>
      </c>
      <c r="G349" s="205">
        <v>1</v>
      </c>
      <c r="H349" s="189">
        <v>7</v>
      </c>
      <c r="I349" s="328" t="s">
        <v>334</v>
      </c>
      <c r="J349" s="209"/>
      <c r="K349" s="110" t="s">
        <v>148</v>
      </c>
      <c r="L349" s="6" t="s">
        <v>149</v>
      </c>
      <c r="M349" s="186" t="s">
        <v>335</v>
      </c>
      <c r="N349" s="210"/>
      <c r="O349" s="275">
        <v>3</v>
      </c>
      <c r="P349" s="359" t="s">
        <v>545</v>
      </c>
      <c r="Q349" s="359" t="s">
        <v>332</v>
      </c>
      <c r="R349" s="359" t="s">
        <v>545</v>
      </c>
      <c r="S349" s="359">
        <v>3</v>
      </c>
      <c r="T349" s="359" t="s">
        <v>166</v>
      </c>
      <c r="U349" s="211"/>
      <c r="V349" s="359">
        <v>1</v>
      </c>
      <c r="W349" s="212"/>
    </row>
    <row r="350" spans="2:23" s="204" customFormat="1" ht="69" customHeight="1" x14ac:dyDescent="0.4">
      <c r="B350" s="327">
        <f t="shared" si="2"/>
        <v>338</v>
      </c>
      <c r="C350" s="186" t="s">
        <v>336</v>
      </c>
      <c r="D350" s="206" t="s">
        <v>404</v>
      </c>
      <c r="E350" s="122" t="s">
        <v>318</v>
      </c>
      <c r="F350" s="207" t="s">
        <v>542</v>
      </c>
      <c r="G350" s="205">
        <v>1</v>
      </c>
      <c r="H350" s="189">
        <v>8</v>
      </c>
      <c r="I350" s="328">
        <f ca="1">INDIRECT("補記シート!D74")</f>
        <v>0</v>
      </c>
      <c r="J350" s="209"/>
      <c r="K350" s="122" t="s">
        <v>169</v>
      </c>
      <c r="L350" s="6" t="s">
        <v>149</v>
      </c>
      <c r="M350" s="8" t="s">
        <v>170</v>
      </c>
      <c r="N350" s="210"/>
      <c r="O350" s="275">
        <v>7</v>
      </c>
      <c r="P350" s="359" t="s">
        <v>545</v>
      </c>
      <c r="Q350" s="359" t="s">
        <v>332</v>
      </c>
      <c r="R350" s="359" t="s">
        <v>545</v>
      </c>
      <c r="S350" s="359">
        <v>7</v>
      </c>
      <c r="T350" s="359" t="s">
        <v>171</v>
      </c>
      <c r="U350" s="214"/>
      <c r="V350" s="388">
        <v>1</v>
      </c>
      <c r="W350" s="212"/>
    </row>
    <row r="351" spans="2:23" s="204" customFormat="1" ht="120" customHeight="1" x14ac:dyDescent="0.4">
      <c r="B351" s="327">
        <f t="shared" si="2"/>
        <v>339</v>
      </c>
      <c r="C351" s="186" t="s">
        <v>338</v>
      </c>
      <c r="D351" s="206" t="s">
        <v>339</v>
      </c>
      <c r="E351" s="122" t="s">
        <v>318</v>
      </c>
      <c r="F351" s="207" t="s">
        <v>542</v>
      </c>
      <c r="G351" s="205">
        <v>1</v>
      </c>
      <c r="H351" s="189">
        <v>9</v>
      </c>
      <c r="I351" s="115">
        <f ca="1">INDIRECT("補記シート!D75")</f>
        <v>0</v>
      </c>
      <c r="J351" s="209"/>
      <c r="K351" s="122" t="s">
        <v>169</v>
      </c>
      <c r="L351" s="6" t="s">
        <v>149</v>
      </c>
      <c r="M351" s="215" t="s">
        <v>341</v>
      </c>
      <c r="N351" s="210"/>
      <c r="O351" s="275">
        <v>8</v>
      </c>
      <c r="P351" s="359" t="s">
        <v>545</v>
      </c>
      <c r="Q351" s="359" t="s">
        <v>332</v>
      </c>
      <c r="R351" s="359" t="s">
        <v>545</v>
      </c>
      <c r="S351" s="359" t="s">
        <v>145</v>
      </c>
      <c r="T351" s="359" t="s">
        <v>162</v>
      </c>
      <c r="U351" s="211"/>
      <c r="V351" s="359">
        <v>1</v>
      </c>
      <c r="W351" s="212"/>
    </row>
    <row r="352" spans="2:23" s="204" customFormat="1" ht="192.75" customHeight="1" x14ac:dyDescent="0.4">
      <c r="B352" s="327">
        <f t="shared" si="2"/>
        <v>340</v>
      </c>
      <c r="C352" s="186" t="s">
        <v>342</v>
      </c>
      <c r="D352" s="206" t="s">
        <v>546</v>
      </c>
      <c r="E352" s="122" t="s">
        <v>276</v>
      </c>
      <c r="F352" s="207" t="s">
        <v>542</v>
      </c>
      <c r="G352" s="205">
        <v>1</v>
      </c>
      <c r="H352" s="189">
        <v>10</v>
      </c>
      <c r="I352" s="115" t="str">
        <f ca="1">IF(AND(INDIRECT("間接口座管理機関に関する届出書!I29")="○",INDIRECT("間接口座管理機関に関する届出書!I24")="新規開設",INDIRECT("補記シート!D74")&lt;&gt;""),1,"")</f>
        <v/>
      </c>
      <c r="J352" s="209"/>
      <c r="K352" s="122" t="s">
        <v>344</v>
      </c>
      <c r="L352" s="211" t="s">
        <v>345</v>
      </c>
      <c r="M352" s="117" t="s">
        <v>710</v>
      </c>
      <c r="N352" s="111" t="s">
        <v>707</v>
      </c>
      <c r="O352" s="275">
        <v>1</v>
      </c>
      <c r="P352" s="359" t="s">
        <v>545</v>
      </c>
      <c r="Q352" s="359" t="s">
        <v>332</v>
      </c>
      <c r="R352" s="359" t="s">
        <v>545</v>
      </c>
      <c r="S352" s="359">
        <v>1</v>
      </c>
      <c r="T352" s="359" t="s">
        <v>162</v>
      </c>
      <c r="U352" s="214"/>
      <c r="V352" s="388">
        <v>1</v>
      </c>
      <c r="W352" s="212"/>
    </row>
    <row r="353" spans="2:23" s="204" customFormat="1" ht="23.25" customHeight="1" x14ac:dyDescent="0.4">
      <c r="B353" s="327">
        <f t="shared" si="2"/>
        <v>341</v>
      </c>
      <c r="C353" s="186" t="s">
        <v>346</v>
      </c>
      <c r="D353" s="206" t="s">
        <v>145</v>
      </c>
      <c r="E353" s="122" t="s">
        <v>179</v>
      </c>
      <c r="F353" s="207" t="s">
        <v>542</v>
      </c>
      <c r="G353" s="205">
        <v>1</v>
      </c>
      <c r="H353" s="189">
        <v>11</v>
      </c>
      <c r="I353" s="328"/>
      <c r="J353" s="209"/>
      <c r="K353" s="122" t="s">
        <v>148</v>
      </c>
      <c r="L353" s="205" t="s">
        <v>149</v>
      </c>
      <c r="M353" s="186" t="s">
        <v>347</v>
      </c>
      <c r="N353" s="210"/>
      <c r="O353" s="275">
        <v>1</v>
      </c>
      <c r="P353" s="359" t="s">
        <v>545</v>
      </c>
      <c r="Q353" s="359" t="s">
        <v>348</v>
      </c>
      <c r="R353" s="359" t="s">
        <v>545</v>
      </c>
      <c r="S353" s="359">
        <v>1</v>
      </c>
      <c r="T353" s="359" t="s">
        <v>182</v>
      </c>
      <c r="U353" s="211"/>
      <c r="V353" s="359">
        <v>1</v>
      </c>
      <c r="W353" s="212"/>
    </row>
    <row r="354" spans="2:23" s="204" customFormat="1" ht="86.25" customHeight="1" x14ac:dyDescent="0.4">
      <c r="B354" s="327">
        <f t="shared" si="2"/>
        <v>342</v>
      </c>
      <c r="C354" s="186" t="s">
        <v>349</v>
      </c>
      <c r="D354" s="206" t="s">
        <v>546</v>
      </c>
      <c r="E354" s="122" t="s">
        <v>184</v>
      </c>
      <c r="F354" s="207" t="s">
        <v>542</v>
      </c>
      <c r="G354" s="205">
        <v>1</v>
      </c>
      <c r="H354" s="189">
        <v>12</v>
      </c>
      <c r="I354" s="328" t="str">
        <f ca="1">IF(I352=1,TEXT(DATE(INDIRECT("間接口座管理機関に関する届出書!I25"),INDIRECT("間接口座管理機関に関する届出書!O25"),INDIRECT("間接口座管理機関に関する届出書!U25")),"YYYYMMDD"),"")</f>
        <v/>
      </c>
      <c r="J354" s="209"/>
      <c r="K354" s="122" t="s">
        <v>344</v>
      </c>
      <c r="L354" s="211" t="s">
        <v>186</v>
      </c>
      <c r="M354" s="215" t="s">
        <v>187</v>
      </c>
      <c r="N354" s="210"/>
      <c r="O354" s="275">
        <v>8</v>
      </c>
      <c r="P354" s="359" t="s">
        <v>545</v>
      </c>
      <c r="Q354" s="359" t="s">
        <v>351</v>
      </c>
      <c r="R354" s="359" t="s">
        <v>545</v>
      </c>
      <c r="S354" s="359" t="s">
        <v>145</v>
      </c>
      <c r="T354" s="359" t="s">
        <v>162</v>
      </c>
      <c r="U354" s="211"/>
      <c r="V354" s="359">
        <v>1</v>
      </c>
      <c r="W354" s="212"/>
    </row>
    <row r="355" spans="2:23" s="204" customFormat="1" ht="23.25" customHeight="1" x14ac:dyDescent="0.4">
      <c r="B355" s="327">
        <f t="shared" si="2"/>
        <v>343</v>
      </c>
      <c r="C355" s="186" t="s">
        <v>352</v>
      </c>
      <c r="D355" s="206" t="s">
        <v>145</v>
      </c>
      <c r="E355" s="122" t="s">
        <v>179</v>
      </c>
      <c r="F355" s="207" t="s">
        <v>542</v>
      </c>
      <c r="G355" s="205">
        <v>1</v>
      </c>
      <c r="H355" s="189">
        <v>13</v>
      </c>
      <c r="I355" s="328"/>
      <c r="J355" s="209"/>
      <c r="K355" s="122" t="s">
        <v>148</v>
      </c>
      <c r="L355" s="205" t="s">
        <v>149</v>
      </c>
      <c r="M355" s="186" t="s">
        <v>347</v>
      </c>
      <c r="N355" s="210"/>
      <c r="O355" s="275">
        <v>1</v>
      </c>
      <c r="P355" s="359" t="s">
        <v>545</v>
      </c>
      <c r="Q355" s="359" t="s">
        <v>348</v>
      </c>
      <c r="R355" s="359" t="s">
        <v>545</v>
      </c>
      <c r="S355" s="359">
        <v>1</v>
      </c>
      <c r="T355" s="359" t="s">
        <v>182</v>
      </c>
      <c r="U355" s="211"/>
      <c r="V355" s="359">
        <v>1</v>
      </c>
      <c r="W355" s="212"/>
    </row>
    <row r="356" spans="2:23" s="204" customFormat="1" ht="112.5" x14ac:dyDescent="0.4">
      <c r="B356" s="327">
        <f t="shared" si="2"/>
        <v>344</v>
      </c>
      <c r="C356" s="186" t="s">
        <v>353</v>
      </c>
      <c r="D356" s="206" t="s">
        <v>49</v>
      </c>
      <c r="E356" s="122" t="s">
        <v>184</v>
      </c>
      <c r="F356" s="207" t="s">
        <v>542</v>
      </c>
      <c r="G356" s="205">
        <v>1</v>
      </c>
      <c r="H356" s="189">
        <v>14</v>
      </c>
      <c r="I356" s="328">
        <v>29991231</v>
      </c>
      <c r="J356" s="209"/>
      <c r="K356" s="122" t="s">
        <v>148</v>
      </c>
      <c r="L356" s="205" t="s">
        <v>149</v>
      </c>
      <c r="M356" s="186" t="s">
        <v>235</v>
      </c>
      <c r="N356" s="210" t="s">
        <v>355</v>
      </c>
      <c r="O356" s="275">
        <v>8</v>
      </c>
      <c r="P356" s="359" t="s">
        <v>545</v>
      </c>
      <c r="Q356" s="359" t="s">
        <v>348</v>
      </c>
      <c r="R356" s="359" t="s">
        <v>545</v>
      </c>
      <c r="S356" s="359">
        <v>8</v>
      </c>
      <c r="T356" s="359" t="s">
        <v>162</v>
      </c>
      <c r="U356" s="211"/>
      <c r="V356" s="359">
        <v>1</v>
      </c>
      <c r="W356" s="212"/>
    </row>
    <row r="357" spans="2:23" s="204" customFormat="1" ht="32.25" customHeight="1" x14ac:dyDescent="0.4">
      <c r="B357" s="327">
        <f t="shared" si="2"/>
        <v>345</v>
      </c>
      <c r="C357" s="186" t="s">
        <v>356</v>
      </c>
      <c r="D357" s="206" t="s">
        <v>145</v>
      </c>
      <c r="E357" s="122" t="s">
        <v>179</v>
      </c>
      <c r="F357" s="207" t="s">
        <v>542</v>
      </c>
      <c r="G357" s="205">
        <v>1</v>
      </c>
      <c r="H357" s="189">
        <v>15</v>
      </c>
      <c r="I357" s="328"/>
      <c r="J357" s="209"/>
      <c r="K357" s="122" t="s">
        <v>148</v>
      </c>
      <c r="L357" s="205" t="s">
        <v>149</v>
      </c>
      <c r="M357" s="186" t="s">
        <v>347</v>
      </c>
      <c r="N357" s="210"/>
      <c r="O357" s="275">
        <v>1</v>
      </c>
      <c r="P357" s="359" t="s">
        <v>545</v>
      </c>
      <c r="Q357" s="359" t="s">
        <v>348</v>
      </c>
      <c r="R357" s="359" t="s">
        <v>545</v>
      </c>
      <c r="S357" s="359">
        <v>1</v>
      </c>
      <c r="T357" s="359" t="s">
        <v>182</v>
      </c>
      <c r="U357" s="211"/>
      <c r="V357" s="359">
        <v>1</v>
      </c>
      <c r="W357" s="212"/>
    </row>
    <row r="358" spans="2:23" s="204" customFormat="1" ht="32.25" customHeight="1" x14ac:dyDescent="0.4">
      <c r="B358" s="329">
        <f t="shared" si="2"/>
        <v>346</v>
      </c>
      <c r="C358" s="217" t="s">
        <v>194</v>
      </c>
      <c r="D358" s="218" t="s">
        <v>546</v>
      </c>
      <c r="E358" s="219" t="s">
        <v>184</v>
      </c>
      <c r="F358" s="220" t="s">
        <v>542</v>
      </c>
      <c r="G358" s="216">
        <v>1</v>
      </c>
      <c r="H358" s="189">
        <v>16</v>
      </c>
      <c r="I358" s="330">
        <v>0</v>
      </c>
      <c r="J358" s="331"/>
      <c r="K358" s="219" t="s">
        <v>548</v>
      </c>
      <c r="L358" s="205" t="s">
        <v>149</v>
      </c>
      <c r="M358" s="217" t="s">
        <v>360</v>
      </c>
      <c r="N358" s="210" t="s">
        <v>547</v>
      </c>
      <c r="O358" s="389">
        <v>1</v>
      </c>
      <c r="P358" s="390" t="s">
        <v>545</v>
      </c>
      <c r="Q358" s="390" t="s">
        <v>351</v>
      </c>
      <c r="R358" s="390" t="s">
        <v>545</v>
      </c>
      <c r="S358" s="390">
        <v>1</v>
      </c>
      <c r="T358" s="390" t="s">
        <v>162</v>
      </c>
      <c r="U358" s="223"/>
      <c r="V358" s="390">
        <v>1</v>
      </c>
      <c r="W358" s="210" t="s">
        <v>547</v>
      </c>
    </row>
    <row r="359" spans="2:23" s="204" customFormat="1" ht="66" customHeight="1" x14ac:dyDescent="0.4">
      <c r="B359" s="327">
        <f t="shared" si="2"/>
        <v>347</v>
      </c>
      <c r="C359" s="186" t="s">
        <v>362</v>
      </c>
      <c r="D359" s="206" t="s">
        <v>145</v>
      </c>
      <c r="E359" s="122" t="s">
        <v>399</v>
      </c>
      <c r="F359" s="207" t="s">
        <v>542</v>
      </c>
      <c r="G359" s="205">
        <v>1</v>
      </c>
      <c r="H359" s="189">
        <v>17</v>
      </c>
      <c r="I359" s="328"/>
      <c r="J359" s="209"/>
      <c r="K359" s="122" t="s">
        <v>363</v>
      </c>
      <c r="L359" s="205" t="s">
        <v>149</v>
      </c>
      <c r="M359" s="186" t="s">
        <v>347</v>
      </c>
      <c r="N359" s="210"/>
      <c r="O359" s="275" t="s">
        <v>364</v>
      </c>
      <c r="P359" s="359" t="s">
        <v>545</v>
      </c>
      <c r="Q359" s="359" t="s">
        <v>8</v>
      </c>
      <c r="R359" s="359" t="s">
        <v>145</v>
      </c>
      <c r="S359" s="359" t="s">
        <v>145</v>
      </c>
      <c r="T359" s="359" t="s">
        <v>145</v>
      </c>
      <c r="U359" s="211"/>
      <c r="V359" s="359">
        <v>1</v>
      </c>
      <c r="W359" s="212"/>
    </row>
    <row r="360" spans="2:23" s="204" customFormat="1" ht="62.25" customHeight="1" x14ac:dyDescent="0.4">
      <c r="B360" s="327">
        <f t="shared" si="2"/>
        <v>348</v>
      </c>
      <c r="C360" s="186" t="s">
        <v>365</v>
      </c>
      <c r="D360" s="206" t="s">
        <v>145</v>
      </c>
      <c r="E360" s="122" t="s">
        <v>146</v>
      </c>
      <c r="F360" s="207" t="s">
        <v>542</v>
      </c>
      <c r="G360" s="205">
        <v>1</v>
      </c>
      <c r="H360" s="189">
        <v>18</v>
      </c>
      <c r="I360" s="430" t="str">
        <f ca="1">IF(INDIRECT("補記シート!D76")="","",INDIRECT("補記シート!D76"))</f>
        <v/>
      </c>
      <c r="J360" s="209"/>
      <c r="K360" s="122" t="s">
        <v>366</v>
      </c>
      <c r="L360" s="205" t="s">
        <v>149</v>
      </c>
      <c r="M360" s="215" t="s">
        <v>549</v>
      </c>
      <c r="N360" s="210"/>
      <c r="O360" s="275">
        <v>10</v>
      </c>
      <c r="P360" s="359" t="s">
        <v>545</v>
      </c>
      <c r="Q360" s="359" t="s">
        <v>8</v>
      </c>
      <c r="R360" s="359" t="s">
        <v>145</v>
      </c>
      <c r="S360" s="359" t="s">
        <v>145</v>
      </c>
      <c r="T360" s="359" t="s">
        <v>145</v>
      </c>
      <c r="U360" s="211"/>
      <c r="V360" s="359">
        <v>1</v>
      </c>
      <c r="W360" s="212"/>
    </row>
    <row r="361" spans="2:23" s="204" customFormat="1" ht="103.5" customHeight="1" x14ac:dyDescent="0.4">
      <c r="B361" s="327">
        <f t="shared" si="2"/>
        <v>349</v>
      </c>
      <c r="C361" s="186" t="s">
        <v>368</v>
      </c>
      <c r="D361" s="206" t="s">
        <v>145</v>
      </c>
      <c r="E361" s="122" t="s">
        <v>203</v>
      </c>
      <c r="F361" s="207" t="s">
        <v>542</v>
      </c>
      <c r="G361" s="205">
        <v>1</v>
      </c>
      <c r="H361" s="189">
        <v>19</v>
      </c>
      <c r="I361" s="142" t="str">
        <f ca="1">IF(I354="","",LEFT(I354,4)&amp;"/"&amp;MID(I354,5,2)&amp;"/"&amp;RIGHT(I354,2))</f>
        <v/>
      </c>
      <c r="J361" s="209"/>
      <c r="K361" s="122" t="s">
        <v>210</v>
      </c>
      <c r="L361" s="205" t="s">
        <v>149</v>
      </c>
      <c r="M361" s="215" t="s">
        <v>550</v>
      </c>
      <c r="N361" s="210"/>
      <c r="O361" s="275">
        <v>10</v>
      </c>
      <c r="P361" s="359" t="s">
        <v>545</v>
      </c>
      <c r="Q361" s="359" t="s">
        <v>8</v>
      </c>
      <c r="R361" s="359" t="s">
        <v>145</v>
      </c>
      <c r="S361" s="359" t="s">
        <v>145</v>
      </c>
      <c r="T361" s="359" t="s">
        <v>145</v>
      </c>
      <c r="U361" s="211"/>
      <c r="V361" s="359">
        <v>1</v>
      </c>
      <c r="W361" s="212"/>
    </row>
    <row r="362" spans="2:23" s="204" customFormat="1" ht="56.25" x14ac:dyDescent="0.4">
      <c r="B362" s="327">
        <f t="shared" si="2"/>
        <v>350</v>
      </c>
      <c r="C362" s="186" t="s">
        <v>370</v>
      </c>
      <c r="D362" s="206" t="s">
        <v>145</v>
      </c>
      <c r="E362" s="122" t="s">
        <v>146</v>
      </c>
      <c r="F362" s="207" t="s">
        <v>542</v>
      </c>
      <c r="G362" s="205">
        <v>1</v>
      </c>
      <c r="H362" s="189">
        <v>20</v>
      </c>
      <c r="I362" s="142" t="str">
        <f ca="1">LEFT(I351,4)&amp;"/"&amp;MID(I351,5,2)&amp;"/"&amp;RIGHT(I351,2)</f>
        <v>0//0</v>
      </c>
      <c r="J362" s="209"/>
      <c r="K362" s="122" t="s">
        <v>210</v>
      </c>
      <c r="L362" s="205" t="s">
        <v>149</v>
      </c>
      <c r="M362" s="215" t="s">
        <v>551</v>
      </c>
      <c r="N362" s="210"/>
      <c r="O362" s="275">
        <v>10</v>
      </c>
      <c r="P362" s="359" t="s">
        <v>545</v>
      </c>
      <c r="Q362" s="359" t="s">
        <v>8</v>
      </c>
      <c r="R362" s="359" t="s">
        <v>145</v>
      </c>
      <c r="S362" s="359" t="s">
        <v>145</v>
      </c>
      <c r="T362" s="359" t="s">
        <v>145</v>
      </c>
      <c r="U362" s="211"/>
      <c r="V362" s="359">
        <v>1</v>
      </c>
      <c r="W362" s="212"/>
    </row>
    <row r="363" spans="2:23" s="204" customFormat="1" x14ac:dyDescent="0.4">
      <c r="B363" s="327">
        <f t="shared" si="2"/>
        <v>351</v>
      </c>
      <c r="C363" s="186" t="s">
        <v>372</v>
      </c>
      <c r="D363" s="206" t="s">
        <v>145</v>
      </c>
      <c r="E363" s="122" t="s">
        <v>146</v>
      </c>
      <c r="F363" s="207" t="s">
        <v>542</v>
      </c>
      <c r="G363" s="205">
        <v>1</v>
      </c>
      <c r="H363" s="189">
        <v>21</v>
      </c>
      <c r="I363" s="332">
        <v>401768</v>
      </c>
      <c r="J363" s="224"/>
      <c r="K363" s="122" t="s">
        <v>363</v>
      </c>
      <c r="L363" s="205" t="s">
        <v>149</v>
      </c>
      <c r="M363" s="186" t="s">
        <v>216</v>
      </c>
      <c r="N363" s="210"/>
      <c r="O363" s="275">
        <v>10</v>
      </c>
      <c r="P363" s="359" t="s">
        <v>545</v>
      </c>
      <c r="Q363" s="359" t="s">
        <v>8</v>
      </c>
      <c r="R363" s="359" t="s">
        <v>145</v>
      </c>
      <c r="S363" s="359" t="s">
        <v>145</v>
      </c>
      <c r="T363" s="359" t="s">
        <v>145</v>
      </c>
      <c r="U363" s="211"/>
      <c r="V363" s="359">
        <v>1</v>
      </c>
      <c r="W363" s="225"/>
    </row>
    <row r="364" spans="2:23" s="204" customFormat="1" ht="19.5" thickBot="1" x14ac:dyDescent="0.45">
      <c r="B364" s="333">
        <f t="shared" si="2"/>
        <v>352</v>
      </c>
      <c r="C364" s="227" t="s">
        <v>373</v>
      </c>
      <c r="D364" s="228" t="s">
        <v>145</v>
      </c>
      <c r="E364" s="229" t="s">
        <v>146</v>
      </c>
      <c r="F364" s="230" t="s">
        <v>542</v>
      </c>
      <c r="G364" s="226">
        <v>1</v>
      </c>
      <c r="H364" s="227">
        <v>22</v>
      </c>
      <c r="I364" s="334">
        <v>401768</v>
      </c>
      <c r="J364" s="231"/>
      <c r="K364" s="229" t="s">
        <v>374</v>
      </c>
      <c r="L364" s="226" t="s">
        <v>375</v>
      </c>
      <c r="M364" s="227" t="s">
        <v>216</v>
      </c>
      <c r="N364" s="232"/>
      <c r="O364" s="391">
        <v>10</v>
      </c>
      <c r="P364" s="392" t="s">
        <v>545</v>
      </c>
      <c r="Q364" s="392" t="s">
        <v>8</v>
      </c>
      <c r="R364" s="392" t="s">
        <v>145</v>
      </c>
      <c r="S364" s="392" t="s">
        <v>145</v>
      </c>
      <c r="T364" s="392" t="s">
        <v>145</v>
      </c>
      <c r="U364" s="233"/>
      <c r="V364" s="392">
        <v>1</v>
      </c>
      <c r="W364" s="234"/>
    </row>
    <row r="365" spans="2:23" s="3" customFormat="1" ht="56.25" x14ac:dyDescent="0.4">
      <c r="B365" s="335">
        <f t="shared" si="2"/>
        <v>353</v>
      </c>
      <c r="C365" s="336" t="s">
        <v>144</v>
      </c>
      <c r="D365" s="176" t="s">
        <v>328</v>
      </c>
      <c r="E365" s="337" t="s">
        <v>399</v>
      </c>
      <c r="F365" s="338" t="s">
        <v>552</v>
      </c>
      <c r="G365" s="339">
        <v>1</v>
      </c>
      <c r="H365" s="339">
        <v>1</v>
      </c>
      <c r="I365" s="340"/>
      <c r="J365" s="341"/>
      <c r="K365" s="242" t="s">
        <v>374</v>
      </c>
      <c r="L365" s="239" t="s">
        <v>506</v>
      </c>
      <c r="M365" s="239" t="s">
        <v>553</v>
      </c>
      <c r="N365" s="117" t="s">
        <v>322</v>
      </c>
      <c r="O365" s="112" t="s">
        <v>380</v>
      </c>
      <c r="P365" s="5" t="s">
        <v>384</v>
      </c>
      <c r="Q365" s="299" t="s">
        <v>382</v>
      </c>
      <c r="R365" s="5" t="s">
        <v>390</v>
      </c>
      <c r="S365" s="5" t="s">
        <v>384</v>
      </c>
      <c r="T365" s="5" t="s">
        <v>384</v>
      </c>
      <c r="U365" s="189"/>
      <c r="V365" s="5">
        <v>1</v>
      </c>
      <c r="W365" s="422"/>
    </row>
    <row r="366" spans="2:23" s="3" customFormat="1" ht="56.25" x14ac:dyDescent="0.4">
      <c r="B366" s="335">
        <f t="shared" si="2"/>
        <v>354</v>
      </c>
      <c r="C366" s="248" t="s">
        <v>152</v>
      </c>
      <c r="D366" s="187" t="s">
        <v>319</v>
      </c>
      <c r="E366" s="249" t="s">
        <v>376</v>
      </c>
      <c r="F366" s="116" t="s">
        <v>554</v>
      </c>
      <c r="G366" s="148">
        <v>1</v>
      </c>
      <c r="H366" s="148">
        <v>2</v>
      </c>
      <c r="I366" s="115"/>
      <c r="J366" s="157"/>
      <c r="K366" s="250" t="s">
        <v>374</v>
      </c>
      <c r="L366" s="6" t="s">
        <v>149</v>
      </c>
      <c r="M366" s="239" t="s">
        <v>411</v>
      </c>
      <c r="N366" s="251" t="s">
        <v>325</v>
      </c>
      <c r="O366" s="252" t="s">
        <v>381</v>
      </c>
      <c r="P366" s="120" t="s">
        <v>380</v>
      </c>
      <c r="Q366" s="253" t="s">
        <v>382</v>
      </c>
      <c r="R366" s="120" t="s">
        <v>380</v>
      </c>
      <c r="S366" s="120" t="s">
        <v>381</v>
      </c>
      <c r="T366" s="120" t="s">
        <v>384</v>
      </c>
      <c r="U366" s="254"/>
      <c r="V366" s="5">
        <v>1</v>
      </c>
      <c r="W366" s="298"/>
    </row>
    <row r="367" spans="2:23" s="3" customFormat="1" ht="56.25" x14ac:dyDescent="0.4">
      <c r="B367" s="335">
        <f t="shared" si="2"/>
        <v>355</v>
      </c>
      <c r="C367" s="248" t="s">
        <v>154</v>
      </c>
      <c r="D367" s="187" t="s">
        <v>327</v>
      </c>
      <c r="E367" s="249" t="s">
        <v>376</v>
      </c>
      <c r="F367" s="116" t="s">
        <v>554</v>
      </c>
      <c r="G367" s="148">
        <v>1</v>
      </c>
      <c r="H367" s="148">
        <v>3</v>
      </c>
      <c r="I367" s="115"/>
      <c r="J367" s="157"/>
      <c r="K367" s="250" t="s">
        <v>374</v>
      </c>
      <c r="L367" s="6" t="s">
        <v>149</v>
      </c>
      <c r="M367" s="239" t="s">
        <v>411</v>
      </c>
      <c r="N367" s="251" t="s">
        <v>325</v>
      </c>
      <c r="O367" s="252" t="s">
        <v>381</v>
      </c>
      <c r="P367" s="120" t="s">
        <v>384</v>
      </c>
      <c r="Q367" s="253" t="s">
        <v>382</v>
      </c>
      <c r="R367" s="120" t="s">
        <v>380</v>
      </c>
      <c r="S367" s="120" t="s">
        <v>381</v>
      </c>
      <c r="T367" s="120" t="s">
        <v>555</v>
      </c>
      <c r="U367" s="254"/>
      <c r="V367" s="5">
        <v>1</v>
      </c>
      <c r="W367" s="298"/>
    </row>
    <row r="368" spans="2:23" s="3" customFormat="1" ht="56.25" x14ac:dyDescent="0.4">
      <c r="B368" s="335">
        <f t="shared" si="2"/>
        <v>356</v>
      </c>
      <c r="C368" s="248" t="s">
        <v>155</v>
      </c>
      <c r="D368" s="187" t="s">
        <v>327</v>
      </c>
      <c r="E368" s="249" t="s">
        <v>386</v>
      </c>
      <c r="F368" s="116" t="s">
        <v>554</v>
      </c>
      <c r="G368" s="148">
        <v>1</v>
      </c>
      <c r="H368" s="148">
        <v>4</v>
      </c>
      <c r="I368" s="115"/>
      <c r="J368" s="157"/>
      <c r="K368" s="250" t="s">
        <v>374</v>
      </c>
      <c r="L368" s="6" t="s">
        <v>149</v>
      </c>
      <c r="M368" s="239" t="s">
        <v>388</v>
      </c>
      <c r="N368" s="251" t="s">
        <v>325</v>
      </c>
      <c r="O368" s="252" t="s">
        <v>381</v>
      </c>
      <c r="P368" s="120" t="s">
        <v>510</v>
      </c>
      <c r="Q368" s="253" t="s">
        <v>382</v>
      </c>
      <c r="R368" s="120" t="s">
        <v>510</v>
      </c>
      <c r="S368" s="120" t="s">
        <v>381</v>
      </c>
      <c r="T368" s="120" t="s">
        <v>384</v>
      </c>
      <c r="U368" s="254"/>
      <c r="V368" s="5">
        <v>1</v>
      </c>
      <c r="W368" s="298"/>
    </row>
    <row r="369" spans="2:23" s="3" customFormat="1" ht="56.25" x14ac:dyDescent="0.4">
      <c r="B369" s="335">
        <f t="shared" si="2"/>
        <v>357</v>
      </c>
      <c r="C369" s="248" t="s">
        <v>156</v>
      </c>
      <c r="D369" s="187" t="s">
        <v>402</v>
      </c>
      <c r="E369" s="249" t="s">
        <v>386</v>
      </c>
      <c r="F369" s="116" t="s">
        <v>554</v>
      </c>
      <c r="G369" s="148">
        <v>1</v>
      </c>
      <c r="H369" s="148">
        <v>5</v>
      </c>
      <c r="I369" s="115"/>
      <c r="J369" s="157"/>
      <c r="K369" s="250" t="s">
        <v>374</v>
      </c>
      <c r="L369" s="6" t="s">
        <v>149</v>
      </c>
      <c r="M369" s="239" t="s">
        <v>411</v>
      </c>
      <c r="N369" s="251" t="s">
        <v>325</v>
      </c>
      <c r="O369" s="252" t="s">
        <v>384</v>
      </c>
      <c r="P369" s="120" t="s">
        <v>384</v>
      </c>
      <c r="Q369" s="253" t="s">
        <v>382</v>
      </c>
      <c r="R369" s="120" t="s">
        <v>381</v>
      </c>
      <c r="S369" s="120" t="s">
        <v>384</v>
      </c>
      <c r="T369" s="120" t="s">
        <v>381</v>
      </c>
      <c r="U369" s="254"/>
      <c r="V369" s="5">
        <v>1</v>
      </c>
      <c r="W369" s="298"/>
    </row>
    <row r="370" spans="2:23" s="3" customFormat="1" ht="107.25" customHeight="1" x14ac:dyDescent="0.4">
      <c r="B370" s="342">
        <f t="shared" si="2"/>
        <v>358</v>
      </c>
      <c r="C370" s="255" t="s">
        <v>329</v>
      </c>
      <c r="D370" s="187" t="s">
        <v>327</v>
      </c>
      <c r="E370" s="249" t="s">
        <v>386</v>
      </c>
      <c r="F370" s="116" t="s">
        <v>554</v>
      </c>
      <c r="G370" s="148">
        <v>1</v>
      </c>
      <c r="H370" s="148">
        <v>6</v>
      </c>
      <c r="I370" s="240">
        <v>663000</v>
      </c>
      <c r="J370" s="209"/>
      <c r="K370" s="250" t="s">
        <v>374</v>
      </c>
      <c r="L370" s="6" t="s">
        <v>149</v>
      </c>
      <c r="M370" s="189" t="s">
        <v>556</v>
      </c>
      <c r="N370" s="248"/>
      <c r="O370" s="244">
        <v>6</v>
      </c>
      <c r="P370" s="245" t="s">
        <v>557</v>
      </c>
      <c r="Q370" s="245" t="s">
        <v>332</v>
      </c>
      <c r="R370" s="245" t="s">
        <v>557</v>
      </c>
      <c r="S370" s="245">
        <v>6</v>
      </c>
      <c r="T370" s="245" t="s">
        <v>162</v>
      </c>
      <c r="U370" s="256"/>
      <c r="V370" s="5">
        <v>1</v>
      </c>
      <c r="W370" s="212"/>
    </row>
    <row r="371" spans="2:23" s="3" customFormat="1" ht="65.25" customHeight="1" x14ac:dyDescent="0.4">
      <c r="B371" s="7">
        <f t="shared" si="2"/>
        <v>359</v>
      </c>
      <c r="C371" s="257" t="s">
        <v>333</v>
      </c>
      <c r="D371" s="187" t="s">
        <v>327</v>
      </c>
      <c r="E371" s="249" t="s">
        <v>386</v>
      </c>
      <c r="F371" s="116" t="s">
        <v>554</v>
      </c>
      <c r="G371" s="148">
        <v>1</v>
      </c>
      <c r="H371" s="148">
        <v>7</v>
      </c>
      <c r="I371" s="115" t="s">
        <v>395</v>
      </c>
      <c r="J371" s="209"/>
      <c r="K371" s="250" t="s">
        <v>374</v>
      </c>
      <c r="L371" s="6" t="s">
        <v>149</v>
      </c>
      <c r="M371" s="189" t="s">
        <v>558</v>
      </c>
      <c r="N371" s="248"/>
      <c r="O371" s="112">
        <v>3</v>
      </c>
      <c r="P371" s="5" t="s">
        <v>557</v>
      </c>
      <c r="Q371" s="5" t="s">
        <v>332</v>
      </c>
      <c r="R371" s="5" t="s">
        <v>557</v>
      </c>
      <c r="S371" s="5">
        <v>3</v>
      </c>
      <c r="T371" s="5" t="s">
        <v>166</v>
      </c>
      <c r="U371" s="147"/>
      <c r="V371" s="5">
        <v>1</v>
      </c>
      <c r="W371" s="212"/>
    </row>
    <row r="372" spans="2:23" s="3" customFormat="1" ht="37.5" x14ac:dyDescent="0.4">
      <c r="B372" s="7">
        <f t="shared" si="2"/>
        <v>360</v>
      </c>
      <c r="C372" s="8" t="s">
        <v>336</v>
      </c>
      <c r="D372" s="218" t="s">
        <v>339</v>
      </c>
      <c r="E372" s="249" t="s">
        <v>386</v>
      </c>
      <c r="F372" s="116" t="s">
        <v>554</v>
      </c>
      <c r="G372" s="148">
        <v>1</v>
      </c>
      <c r="H372" s="148">
        <v>8</v>
      </c>
      <c r="I372" s="258">
        <f ca="1">INDIRECT("補記シート!D77")</f>
        <v>0</v>
      </c>
      <c r="J372" s="155"/>
      <c r="K372" s="259" t="s">
        <v>366</v>
      </c>
      <c r="L372" s="6" t="s">
        <v>149</v>
      </c>
      <c r="M372" s="8" t="s">
        <v>170</v>
      </c>
      <c r="N372" s="117"/>
      <c r="O372" s="112">
        <v>7</v>
      </c>
      <c r="P372" s="5" t="s">
        <v>557</v>
      </c>
      <c r="Q372" s="5" t="s">
        <v>332</v>
      </c>
      <c r="R372" s="5" t="s">
        <v>557</v>
      </c>
      <c r="S372" s="5">
        <v>7</v>
      </c>
      <c r="T372" s="5" t="s">
        <v>171</v>
      </c>
      <c r="U372" s="154"/>
      <c r="V372" s="5">
        <v>1</v>
      </c>
      <c r="W372" s="111"/>
    </row>
    <row r="373" spans="2:23" s="3" customFormat="1" ht="54" customHeight="1" x14ac:dyDescent="0.4">
      <c r="B373" s="335">
        <f t="shared" si="2"/>
        <v>361</v>
      </c>
      <c r="C373" s="8" t="s">
        <v>398</v>
      </c>
      <c r="D373" s="218" t="s">
        <v>339</v>
      </c>
      <c r="E373" s="249" t="s">
        <v>386</v>
      </c>
      <c r="F373" s="116" t="s">
        <v>554</v>
      </c>
      <c r="G373" s="148">
        <v>1</v>
      </c>
      <c r="H373" s="148">
        <f>H372+1</f>
        <v>9</v>
      </c>
      <c r="I373" s="258" t="str">
        <f ca="1">IF(INDIRECT("補記シート!D78")="","",INDIRECT("補記シート!D78"))</f>
        <v/>
      </c>
      <c r="J373" s="155"/>
      <c r="K373" s="259" t="s">
        <v>366</v>
      </c>
      <c r="L373" s="8" t="s">
        <v>400</v>
      </c>
      <c r="M373" s="8" t="s">
        <v>170</v>
      </c>
      <c r="N373" s="117"/>
      <c r="O373" s="112">
        <v>2</v>
      </c>
      <c r="P373" s="5" t="s">
        <v>557</v>
      </c>
      <c r="Q373" s="5" t="s">
        <v>332</v>
      </c>
      <c r="R373" s="5" t="s">
        <v>557</v>
      </c>
      <c r="S373" s="5">
        <v>2</v>
      </c>
      <c r="T373" s="5" t="s">
        <v>162</v>
      </c>
      <c r="U373" s="154"/>
      <c r="V373" s="5">
        <v>1</v>
      </c>
      <c r="W373" s="111"/>
    </row>
    <row r="374" spans="2:23" s="3" customFormat="1" ht="37.5" x14ac:dyDescent="0.4">
      <c r="B374" s="7">
        <f t="shared" si="2"/>
        <v>362</v>
      </c>
      <c r="C374" s="8" t="s">
        <v>338</v>
      </c>
      <c r="D374" s="218" t="s">
        <v>559</v>
      </c>
      <c r="E374" s="249" t="s">
        <v>441</v>
      </c>
      <c r="F374" s="116" t="s">
        <v>554</v>
      </c>
      <c r="G374" s="148">
        <v>1</v>
      </c>
      <c r="H374" s="148">
        <v>10</v>
      </c>
      <c r="I374" s="115">
        <f ca="1">INDIRECT("補記シート!D79")</f>
        <v>0</v>
      </c>
      <c r="J374" s="155"/>
      <c r="K374" s="259" t="s">
        <v>366</v>
      </c>
      <c r="L374" s="6" t="s">
        <v>149</v>
      </c>
      <c r="M374" s="117" t="s">
        <v>401</v>
      </c>
      <c r="N374" s="117"/>
      <c r="O374" s="112">
        <v>8</v>
      </c>
      <c r="P374" s="5" t="s">
        <v>557</v>
      </c>
      <c r="Q374" s="5" t="s">
        <v>332</v>
      </c>
      <c r="R374" s="5" t="s">
        <v>557</v>
      </c>
      <c r="S374" s="5">
        <v>8</v>
      </c>
      <c r="T374" s="5" t="s">
        <v>162</v>
      </c>
      <c r="U374" s="154"/>
      <c r="V374" s="5">
        <v>1</v>
      </c>
      <c r="W374" s="111"/>
    </row>
    <row r="375" spans="2:23" s="3" customFormat="1" ht="187.5" x14ac:dyDescent="0.4">
      <c r="B375" s="335">
        <f t="shared" si="2"/>
        <v>363</v>
      </c>
      <c r="C375" s="257" t="s">
        <v>342</v>
      </c>
      <c r="D375" s="218" t="s">
        <v>546</v>
      </c>
      <c r="E375" s="249" t="s">
        <v>386</v>
      </c>
      <c r="F375" s="116" t="s">
        <v>554</v>
      </c>
      <c r="G375" s="148">
        <v>1</v>
      </c>
      <c r="H375" s="148">
        <v>11</v>
      </c>
      <c r="I375" s="115" t="str">
        <f ca="1">IF(AND(INDIRECT("間接口座管理機関に関する届出書!I29")="○",INDIRECT("間接口座管理機関に関する届出書!I24")="新規開設"),1,"")</f>
        <v/>
      </c>
      <c r="J375" s="155"/>
      <c r="K375" s="424" t="s">
        <v>204</v>
      </c>
      <c r="L375" s="8" t="s">
        <v>345</v>
      </c>
      <c r="M375" s="117" t="s">
        <v>704</v>
      </c>
      <c r="N375" s="117"/>
      <c r="O375" s="112">
        <v>1</v>
      </c>
      <c r="P375" s="5" t="s">
        <v>557</v>
      </c>
      <c r="Q375" s="5" t="s">
        <v>332</v>
      </c>
      <c r="R375" s="5" t="s">
        <v>557</v>
      </c>
      <c r="S375" s="5">
        <v>1</v>
      </c>
      <c r="T375" s="5" t="s">
        <v>162</v>
      </c>
      <c r="U375" s="156"/>
      <c r="V375" s="5">
        <v>1</v>
      </c>
      <c r="W375" s="111"/>
    </row>
    <row r="376" spans="2:23" s="3" customFormat="1" ht="45" customHeight="1" x14ac:dyDescent="0.4">
      <c r="B376" s="7">
        <f t="shared" si="2"/>
        <v>364</v>
      </c>
      <c r="C376" s="257" t="s">
        <v>346</v>
      </c>
      <c r="D376" s="187" t="s">
        <v>328</v>
      </c>
      <c r="E376" s="261" t="s">
        <v>406</v>
      </c>
      <c r="F376" s="116" t="s">
        <v>554</v>
      </c>
      <c r="G376" s="148">
        <v>1</v>
      </c>
      <c r="H376" s="148">
        <v>12</v>
      </c>
      <c r="I376" s="115"/>
      <c r="J376" s="157"/>
      <c r="K376" s="250" t="s">
        <v>374</v>
      </c>
      <c r="L376" s="6" t="s">
        <v>149</v>
      </c>
      <c r="M376" s="189" t="s">
        <v>150</v>
      </c>
      <c r="N376" s="117"/>
      <c r="O376" s="112">
        <v>1</v>
      </c>
      <c r="P376" s="5" t="s">
        <v>557</v>
      </c>
      <c r="Q376" s="5" t="s">
        <v>348</v>
      </c>
      <c r="R376" s="5" t="s">
        <v>557</v>
      </c>
      <c r="S376" s="5">
        <v>1</v>
      </c>
      <c r="T376" s="5" t="s">
        <v>182</v>
      </c>
      <c r="U376" s="8"/>
      <c r="V376" s="5">
        <v>1</v>
      </c>
      <c r="W376" s="298"/>
    </row>
    <row r="377" spans="2:23" s="3" customFormat="1" ht="75" x14ac:dyDescent="0.4">
      <c r="B377" s="335">
        <f t="shared" si="2"/>
        <v>365</v>
      </c>
      <c r="C377" s="8" t="s">
        <v>349</v>
      </c>
      <c r="D377" s="218" t="s">
        <v>350</v>
      </c>
      <c r="E377" s="110" t="s">
        <v>519</v>
      </c>
      <c r="F377" s="116" t="s">
        <v>554</v>
      </c>
      <c r="G377" s="148">
        <v>1</v>
      </c>
      <c r="H377" s="148">
        <v>13</v>
      </c>
      <c r="I377" s="258" t="str">
        <f ca="1">IF(I375=1,TEXT(DATE(INDIRECT("間接口座管理機関に関する届出書!I25"),INDIRECT("間接口座管理機関に関する届出書!O25"),INDIRECT("間接口座管理機関に関する届出書!U25")),"YYYYMMDD"),"")</f>
        <v/>
      </c>
      <c r="J377" s="155"/>
      <c r="K377" s="259" t="s">
        <v>204</v>
      </c>
      <c r="L377" s="8" t="s">
        <v>186</v>
      </c>
      <c r="M377" s="117" t="s">
        <v>187</v>
      </c>
      <c r="N377" s="117"/>
      <c r="O377" s="112">
        <v>8</v>
      </c>
      <c r="P377" s="5" t="s">
        <v>557</v>
      </c>
      <c r="Q377" s="5" t="s">
        <v>351</v>
      </c>
      <c r="R377" s="5" t="s">
        <v>557</v>
      </c>
      <c r="S377" s="5">
        <v>8</v>
      </c>
      <c r="T377" s="5" t="s">
        <v>162</v>
      </c>
      <c r="U377" s="8"/>
      <c r="V377" s="5">
        <v>1</v>
      </c>
      <c r="W377" s="111"/>
    </row>
    <row r="378" spans="2:23" s="3" customFormat="1" x14ac:dyDescent="0.4">
      <c r="B378" s="7">
        <f t="shared" si="2"/>
        <v>366</v>
      </c>
      <c r="C378" s="257" t="s">
        <v>352</v>
      </c>
      <c r="D378" s="187" t="s">
        <v>402</v>
      </c>
      <c r="E378" s="261" t="s">
        <v>479</v>
      </c>
      <c r="F378" s="116" t="s">
        <v>554</v>
      </c>
      <c r="G378" s="148">
        <v>1</v>
      </c>
      <c r="H378" s="148">
        <v>14</v>
      </c>
      <c r="I378" s="115"/>
      <c r="J378" s="157"/>
      <c r="K378" s="259" t="s">
        <v>374</v>
      </c>
      <c r="L378" s="6" t="s">
        <v>149</v>
      </c>
      <c r="M378" s="239" t="s">
        <v>379</v>
      </c>
      <c r="N378" s="236"/>
      <c r="O378" s="112">
        <v>1</v>
      </c>
      <c r="P378" s="5" t="s">
        <v>557</v>
      </c>
      <c r="Q378" s="5" t="s">
        <v>348</v>
      </c>
      <c r="R378" s="5" t="s">
        <v>557</v>
      </c>
      <c r="S378" s="5">
        <v>1</v>
      </c>
      <c r="T378" s="5" t="s">
        <v>182</v>
      </c>
      <c r="U378" s="147"/>
      <c r="V378" s="5">
        <v>1</v>
      </c>
      <c r="W378" s="298"/>
    </row>
    <row r="379" spans="2:23" s="3" customFormat="1" x14ac:dyDescent="0.4">
      <c r="B379" s="335">
        <f t="shared" si="2"/>
        <v>367</v>
      </c>
      <c r="C379" s="257" t="s">
        <v>353</v>
      </c>
      <c r="D379" s="218" t="s">
        <v>404</v>
      </c>
      <c r="E379" s="110" t="s">
        <v>519</v>
      </c>
      <c r="F379" s="116" t="s">
        <v>554</v>
      </c>
      <c r="G379" s="148">
        <v>1</v>
      </c>
      <c r="H379" s="148">
        <v>15</v>
      </c>
      <c r="I379" s="115">
        <v>29991231</v>
      </c>
      <c r="J379" s="109"/>
      <c r="K379" s="259" t="s">
        <v>374</v>
      </c>
      <c r="L379" s="6" t="s">
        <v>149</v>
      </c>
      <c r="M379" s="239" t="s">
        <v>560</v>
      </c>
      <c r="N379" s="236"/>
      <c r="O379" s="112">
        <v>8</v>
      </c>
      <c r="P379" s="5" t="s">
        <v>557</v>
      </c>
      <c r="Q379" s="5" t="s">
        <v>348</v>
      </c>
      <c r="R379" s="5" t="s">
        <v>557</v>
      </c>
      <c r="S379" s="5">
        <v>8</v>
      </c>
      <c r="T379" s="5" t="s">
        <v>162</v>
      </c>
      <c r="U379" s="147"/>
      <c r="V379" s="5">
        <v>1</v>
      </c>
      <c r="W379" s="412"/>
    </row>
    <row r="380" spans="2:23" s="3" customFormat="1" x14ac:dyDescent="0.4">
      <c r="B380" s="7">
        <f t="shared" si="2"/>
        <v>368</v>
      </c>
      <c r="C380" s="125" t="s">
        <v>236</v>
      </c>
      <c r="D380" s="187" t="s">
        <v>402</v>
      </c>
      <c r="E380" s="261" t="s">
        <v>406</v>
      </c>
      <c r="F380" s="116" t="s">
        <v>554</v>
      </c>
      <c r="G380" s="148">
        <v>1</v>
      </c>
      <c r="H380" s="148">
        <v>16</v>
      </c>
      <c r="I380" s="115"/>
      <c r="J380" s="157"/>
      <c r="K380" s="259" t="s">
        <v>374</v>
      </c>
      <c r="L380" s="6" t="s">
        <v>149</v>
      </c>
      <c r="M380" s="239" t="s">
        <v>411</v>
      </c>
      <c r="N380" s="236"/>
      <c r="O380" s="112">
        <v>1</v>
      </c>
      <c r="P380" s="5" t="s">
        <v>557</v>
      </c>
      <c r="Q380" s="5" t="s">
        <v>348</v>
      </c>
      <c r="R380" s="5" t="s">
        <v>557</v>
      </c>
      <c r="S380" s="5">
        <v>1</v>
      </c>
      <c r="T380" s="5" t="s">
        <v>182</v>
      </c>
      <c r="U380" s="147"/>
      <c r="V380" s="5">
        <v>1</v>
      </c>
      <c r="W380" s="298"/>
    </row>
    <row r="381" spans="2:23" s="3" customFormat="1" ht="37.5" x14ac:dyDescent="0.4">
      <c r="B381" s="335">
        <f t="shared" si="2"/>
        <v>369</v>
      </c>
      <c r="C381" s="257" t="s">
        <v>412</v>
      </c>
      <c r="D381" s="218" t="s">
        <v>404</v>
      </c>
      <c r="E381" s="110" t="s">
        <v>531</v>
      </c>
      <c r="F381" s="116" t="s">
        <v>554</v>
      </c>
      <c r="G381" s="148">
        <v>1</v>
      </c>
      <c r="H381" s="148">
        <v>17</v>
      </c>
      <c r="I381" s="115" t="str">
        <f ca="1">IF(INDIRECT("補記シート!D80")="","",INDIRECT("補記シート!D80"))</f>
        <v/>
      </c>
      <c r="J381" s="109"/>
      <c r="K381" s="262" t="s">
        <v>366</v>
      </c>
      <c r="L381" s="6" t="s">
        <v>149</v>
      </c>
      <c r="M381" s="117" t="s">
        <v>260</v>
      </c>
      <c r="N381" s="117"/>
      <c r="O381" s="112">
        <v>7</v>
      </c>
      <c r="P381" s="5" t="s">
        <v>557</v>
      </c>
      <c r="Q381" s="5" t="s">
        <v>351</v>
      </c>
      <c r="R381" s="5" t="s">
        <v>557</v>
      </c>
      <c r="S381" s="5">
        <v>7</v>
      </c>
      <c r="T381" s="5" t="s">
        <v>171</v>
      </c>
      <c r="U381" s="8"/>
      <c r="V381" s="5">
        <v>1</v>
      </c>
      <c r="W381" s="412"/>
    </row>
    <row r="382" spans="2:23" s="3" customFormat="1" x14ac:dyDescent="0.4">
      <c r="B382" s="7">
        <f t="shared" si="2"/>
        <v>370</v>
      </c>
      <c r="C382" s="257" t="s">
        <v>414</v>
      </c>
      <c r="D382" s="187" t="s">
        <v>543</v>
      </c>
      <c r="E382" s="261" t="s">
        <v>420</v>
      </c>
      <c r="F382" s="116" t="s">
        <v>554</v>
      </c>
      <c r="G382" s="148">
        <v>1</v>
      </c>
      <c r="H382" s="148">
        <v>18</v>
      </c>
      <c r="I382" s="115"/>
      <c r="J382" s="155"/>
      <c r="K382" s="259" t="s">
        <v>374</v>
      </c>
      <c r="L382" s="6" t="s">
        <v>149</v>
      </c>
      <c r="M382" s="239" t="s">
        <v>388</v>
      </c>
      <c r="N382" s="236"/>
      <c r="O382" s="112">
        <v>1</v>
      </c>
      <c r="P382" s="5" t="s">
        <v>557</v>
      </c>
      <c r="Q382" s="5" t="s">
        <v>348</v>
      </c>
      <c r="R382" s="5" t="s">
        <v>557</v>
      </c>
      <c r="S382" s="5">
        <v>1</v>
      </c>
      <c r="T382" s="5" t="s">
        <v>182</v>
      </c>
      <c r="U382" s="192"/>
      <c r="V382" s="5">
        <v>1</v>
      </c>
      <c r="W382" s="111"/>
    </row>
    <row r="383" spans="2:23" s="3" customFormat="1" ht="56.25" x14ac:dyDescent="0.4">
      <c r="B383" s="335">
        <f t="shared" si="2"/>
        <v>371</v>
      </c>
      <c r="C383" s="257" t="s">
        <v>561</v>
      </c>
      <c r="D383" s="143" t="s">
        <v>317</v>
      </c>
      <c r="E383" s="110" t="s">
        <v>531</v>
      </c>
      <c r="F383" s="116" t="s">
        <v>554</v>
      </c>
      <c r="G383" s="148">
        <v>1</v>
      </c>
      <c r="H383" s="148">
        <v>19</v>
      </c>
      <c r="I383" s="115" t="str">
        <f ca="1">IF(INDIRECT("補記シート!D81")="","",INDIRECT("補記シート!D81"))</f>
        <v/>
      </c>
      <c r="J383" s="109"/>
      <c r="K383" s="262" t="s">
        <v>366</v>
      </c>
      <c r="L383" s="6" t="s">
        <v>149</v>
      </c>
      <c r="M383" s="8" t="s">
        <v>241</v>
      </c>
      <c r="N383" s="111" t="s">
        <v>562</v>
      </c>
      <c r="O383" s="112">
        <v>2</v>
      </c>
      <c r="P383" s="5" t="s">
        <v>557</v>
      </c>
      <c r="Q383" s="5" t="s">
        <v>351</v>
      </c>
      <c r="R383" s="5" t="s">
        <v>557</v>
      </c>
      <c r="S383" s="5">
        <v>2</v>
      </c>
      <c r="T383" s="5" t="s">
        <v>166</v>
      </c>
      <c r="U383" s="8"/>
      <c r="V383" s="5">
        <v>1</v>
      </c>
      <c r="W383" s="412"/>
    </row>
    <row r="384" spans="2:23" s="3" customFormat="1" x14ac:dyDescent="0.4">
      <c r="B384" s="7">
        <f t="shared" si="2"/>
        <v>372</v>
      </c>
      <c r="C384" s="257" t="s">
        <v>419</v>
      </c>
      <c r="D384" s="187" t="s">
        <v>464</v>
      </c>
      <c r="E384" s="261" t="s">
        <v>479</v>
      </c>
      <c r="F384" s="116" t="s">
        <v>554</v>
      </c>
      <c r="G384" s="148">
        <v>1</v>
      </c>
      <c r="H384" s="148">
        <v>20</v>
      </c>
      <c r="I384" s="115"/>
      <c r="J384" s="155"/>
      <c r="K384" s="259" t="s">
        <v>374</v>
      </c>
      <c r="L384" s="6" t="s">
        <v>149</v>
      </c>
      <c r="M384" s="239" t="s">
        <v>388</v>
      </c>
      <c r="N384" s="236"/>
      <c r="O384" s="112">
        <v>1</v>
      </c>
      <c r="P384" s="5" t="s">
        <v>557</v>
      </c>
      <c r="Q384" s="5" t="s">
        <v>348</v>
      </c>
      <c r="R384" s="5" t="s">
        <v>557</v>
      </c>
      <c r="S384" s="5">
        <v>1</v>
      </c>
      <c r="T384" s="5" t="s">
        <v>182</v>
      </c>
      <c r="U384" s="8"/>
      <c r="V384" s="5">
        <v>1</v>
      </c>
      <c r="W384" s="111"/>
    </row>
    <row r="385" spans="2:23" s="3" customFormat="1" ht="37.5" x14ac:dyDescent="0.4">
      <c r="B385" s="335">
        <f t="shared" si="2"/>
        <v>373</v>
      </c>
      <c r="C385" s="257" t="s">
        <v>421</v>
      </c>
      <c r="D385" s="218" t="s">
        <v>337</v>
      </c>
      <c r="E385" s="110" t="s">
        <v>519</v>
      </c>
      <c r="F385" s="116" t="s">
        <v>554</v>
      </c>
      <c r="G385" s="148">
        <v>1</v>
      </c>
      <c r="H385" s="148">
        <v>21</v>
      </c>
      <c r="I385" s="115" t="str">
        <f ca="1">IF(INDIRECT("補記シート!D82")="","",INDIRECT("補記シート!D82"))</f>
        <v/>
      </c>
      <c r="J385" s="263"/>
      <c r="K385" s="262" t="s">
        <v>366</v>
      </c>
      <c r="L385" s="6" t="s">
        <v>149</v>
      </c>
      <c r="M385" s="117" t="s">
        <v>422</v>
      </c>
      <c r="N385" s="117"/>
      <c r="O385" s="112">
        <v>2</v>
      </c>
      <c r="P385" s="5" t="s">
        <v>557</v>
      </c>
      <c r="Q385" s="5" t="s">
        <v>348</v>
      </c>
      <c r="R385" s="5" t="s">
        <v>557</v>
      </c>
      <c r="S385" s="5">
        <v>2</v>
      </c>
      <c r="T385" s="5" t="s">
        <v>162</v>
      </c>
      <c r="U385" s="256"/>
      <c r="V385" s="5">
        <v>1</v>
      </c>
      <c r="W385" s="415"/>
    </row>
    <row r="386" spans="2:23" x14ac:dyDescent="0.4">
      <c r="B386" s="342">
        <f t="shared" si="2"/>
        <v>374</v>
      </c>
      <c r="C386" s="264" t="s">
        <v>362</v>
      </c>
      <c r="D386" s="187" t="s">
        <v>543</v>
      </c>
      <c r="E386" s="265" t="s">
        <v>441</v>
      </c>
      <c r="F386" s="116" t="s">
        <v>554</v>
      </c>
      <c r="G386" s="148">
        <v>1</v>
      </c>
      <c r="H386" s="148">
        <v>22</v>
      </c>
      <c r="I386" s="266"/>
      <c r="J386" s="267"/>
      <c r="K386" s="268" t="s">
        <v>374</v>
      </c>
      <c r="L386" s="6" t="s">
        <v>149</v>
      </c>
      <c r="M386" s="239" t="s">
        <v>424</v>
      </c>
      <c r="N386" s="236"/>
      <c r="O386" s="269" t="s">
        <v>437</v>
      </c>
      <c r="P386" s="245" t="s">
        <v>557</v>
      </c>
      <c r="Q386" s="270"/>
      <c r="R386" s="270"/>
      <c r="S386" s="270"/>
      <c r="T386" s="270"/>
      <c r="U386" s="271"/>
      <c r="V386" s="5">
        <v>1</v>
      </c>
      <c r="W386" s="305"/>
    </row>
    <row r="387" spans="2:23" s="3" customFormat="1" x14ac:dyDescent="0.4">
      <c r="B387" s="335">
        <f t="shared" si="2"/>
        <v>375</v>
      </c>
      <c r="C387" s="257" t="s">
        <v>429</v>
      </c>
      <c r="D387" s="187" t="s">
        <v>328</v>
      </c>
      <c r="E387" s="261" t="s">
        <v>436</v>
      </c>
      <c r="F387" s="116" t="s">
        <v>554</v>
      </c>
      <c r="G387" s="148">
        <v>1</v>
      </c>
      <c r="H387" s="148">
        <v>23</v>
      </c>
      <c r="I387" s="115"/>
      <c r="J387" s="267"/>
      <c r="K387" s="262" t="s">
        <v>374</v>
      </c>
      <c r="L387" s="6" t="s">
        <v>149</v>
      </c>
      <c r="M387" s="239" t="s">
        <v>379</v>
      </c>
      <c r="N387" s="236"/>
      <c r="O387" s="275" t="s">
        <v>534</v>
      </c>
      <c r="P387" s="5" t="s">
        <v>557</v>
      </c>
      <c r="Q387" s="276"/>
      <c r="R387" s="276"/>
      <c r="S387" s="276"/>
      <c r="T387" s="276"/>
      <c r="U387" s="271"/>
      <c r="V387" s="5">
        <v>1</v>
      </c>
      <c r="W387" s="305"/>
    </row>
    <row r="388" spans="2:23" s="3" customFormat="1" ht="37.5" x14ac:dyDescent="0.4">
      <c r="B388" s="335">
        <f t="shared" si="2"/>
        <v>376</v>
      </c>
      <c r="C388" s="257" t="s">
        <v>433</v>
      </c>
      <c r="D388" s="187" t="s">
        <v>543</v>
      </c>
      <c r="E388" s="261" t="s">
        <v>449</v>
      </c>
      <c r="F388" s="116" t="s">
        <v>554</v>
      </c>
      <c r="G388" s="148">
        <v>1</v>
      </c>
      <c r="H388" s="148">
        <v>24</v>
      </c>
      <c r="I388" s="258" t="str">
        <f ca="1">IF(INDIRECT("補記シート!D83")="","",INDIRECT("補記シート!D83"))</f>
        <v/>
      </c>
      <c r="J388" s="191"/>
      <c r="K388" s="262" t="s">
        <v>366</v>
      </c>
      <c r="L388" s="6" t="s">
        <v>149</v>
      </c>
      <c r="M388" s="117" t="s">
        <v>260</v>
      </c>
      <c r="N388" s="117"/>
      <c r="O388" s="112">
        <v>7</v>
      </c>
      <c r="P388" s="5" t="s">
        <v>557</v>
      </c>
      <c r="Q388" s="276"/>
      <c r="R388" s="276"/>
      <c r="S388" s="276"/>
      <c r="T388" s="276"/>
      <c r="U388" s="278"/>
      <c r="V388" s="5">
        <v>1</v>
      </c>
      <c r="W388" s="193"/>
    </row>
    <row r="389" spans="2:23" s="3" customFormat="1" x14ac:dyDescent="0.4">
      <c r="B389" s="335">
        <f t="shared" si="2"/>
        <v>377</v>
      </c>
      <c r="C389" s="257" t="s">
        <v>435</v>
      </c>
      <c r="D389" s="187" t="s">
        <v>464</v>
      </c>
      <c r="E389" s="261" t="s">
        <v>399</v>
      </c>
      <c r="F389" s="116" t="s">
        <v>554</v>
      </c>
      <c r="G389" s="148">
        <v>1</v>
      </c>
      <c r="H389" s="148">
        <v>25</v>
      </c>
      <c r="I389" s="115"/>
      <c r="J389" s="157"/>
      <c r="K389" s="262" t="s">
        <v>374</v>
      </c>
      <c r="L389" s="6" t="s">
        <v>149</v>
      </c>
      <c r="M389" s="239" t="s">
        <v>424</v>
      </c>
      <c r="N389" s="236"/>
      <c r="O389" s="275" t="s">
        <v>534</v>
      </c>
      <c r="P389" s="5" t="s">
        <v>557</v>
      </c>
      <c r="Q389" s="276"/>
      <c r="R389" s="276"/>
      <c r="S389" s="276"/>
      <c r="T389" s="276"/>
      <c r="U389" s="254"/>
      <c r="V389" s="5">
        <v>1</v>
      </c>
      <c r="W389" s="298"/>
    </row>
    <row r="390" spans="2:23" s="3" customFormat="1" ht="37.5" x14ac:dyDescent="0.4">
      <c r="B390" s="335">
        <f t="shared" si="2"/>
        <v>378</v>
      </c>
      <c r="C390" s="257" t="s">
        <v>439</v>
      </c>
      <c r="D390" s="187" t="s">
        <v>538</v>
      </c>
      <c r="E390" s="261" t="s">
        <v>427</v>
      </c>
      <c r="F390" s="116" t="s">
        <v>554</v>
      </c>
      <c r="G390" s="148">
        <v>1</v>
      </c>
      <c r="H390" s="148">
        <v>26</v>
      </c>
      <c r="I390" s="258" t="str">
        <f ca="1">IF(INDIRECT("補記シート!D84")="","",INDIRECT("補記シート!D84"))</f>
        <v/>
      </c>
      <c r="J390" s="157"/>
      <c r="K390" s="262" t="s">
        <v>366</v>
      </c>
      <c r="L390" s="6" t="s">
        <v>149</v>
      </c>
      <c r="M390" s="117" t="s">
        <v>260</v>
      </c>
      <c r="N390" s="117"/>
      <c r="O390" s="112">
        <v>7</v>
      </c>
      <c r="P390" s="5" t="s">
        <v>557</v>
      </c>
      <c r="Q390" s="276"/>
      <c r="R390" s="276"/>
      <c r="S390" s="276"/>
      <c r="T390" s="276"/>
      <c r="U390" s="254"/>
      <c r="V390" s="5">
        <v>1</v>
      </c>
      <c r="W390" s="298"/>
    </row>
    <row r="391" spans="2:23" s="3" customFormat="1" x14ac:dyDescent="0.4">
      <c r="B391" s="335">
        <f t="shared" si="2"/>
        <v>379</v>
      </c>
      <c r="C391" s="257" t="s">
        <v>440</v>
      </c>
      <c r="D391" s="187" t="s">
        <v>464</v>
      </c>
      <c r="E391" s="261" t="s">
        <v>441</v>
      </c>
      <c r="F391" s="116" t="s">
        <v>554</v>
      </c>
      <c r="G391" s="148">
        <v>1</v>
      </c>
      <c r="H391" s="148">
        <v>27</v>
      </c>
      <c r="I391" s="115"/>
      <c r="J391" s="157"/>
      <c r="K391" s="262" t="s">
        <v>374</v>
      </c>
      <c r="L391" s="6" t="s">
        <v>149</v>
      </c>
      <c r="M391" s="239" t="s">
        <v>379</v>
      </c>
      <c r="N391" s="236"/>
      <c r="O391" s="275" t="s">
        <v>534</v>
      </c>
      <c r="P391" s="5" t="s">
        <v>557</v>
      </c>
      <c r="Q391" s="276"/>
      <c r="R391" s="276"/>
      <c r="S391" s="276"/>
      <c r="T391" s="276"/>
      <c r="U391" s="256"/>
      <c r="V391" s="5">
        <v>1</v>
      </c>
      <c r="W391" s="298"/>
    </row>
    <row r="392" spans="2:23" s="3" customFormat="1" ht="37.5" x14ac:dyDescent="0.4">
      <c r="B392" s="335">
        <f t="shared" si="2"/>
        <v>380</v>
      </c>
      <c r="C392" s="257" t="s">
        <v>445</v>
      </c>
      <c r="D392" s="187" t="s">
        <v>538</v>
      </c>
      <c r="E392" s="261" t="s">
        <v>449</v>
      </c>
      <c r="F392" s="116" t="s">
        <v>554</v>
      </c>
      <c r="G392" s="148">
        <v>1</v>
      </c>
      <c r="H392" s="148">
        <v>28</v>
      </c>
      <c r="I392" s="258" t="str">
        <f ca="1">IF(INDIRECT("補記シート!D85")="","",INDIRECT("補記シート!D85"))</f>
        <v/>
      </c>
      <c r="J392" s="155"/>
      <c r="K392" s="262" t="s">
        <v>366</v>
      </c>
      <c r="L392" s="6" t="s">
        <v>149</v>
      </c>
      <c r="M392" s="117" t="s">
        <v>260</v>
      </c>
      <c r="N392" s="117"/>
      <c r="O392" s="112">
        <v>7</v>
      </c>
      <c r="P392" s="5" t="s">
        <v>557</v>
      </c>
      <c r="Q392" s="276"/>
      <c r="R392" s="276"/>
      <c r="S392" s="276"/>
      <c r="T392" s="276"/>
      <c r="U392" s="154"/>
      <c r="V392" s="5">
        <v>1</v>
      </c>
      <c r="W392" s="111"/>
    </row>
    <row r="393" spans="2:23" s="3" customFormat="1" x14ac:dyDescent="0.4">
      <c r="B393" s="335">
        <f t="shared" si="2"/>
        <v>381</v>
      </c>
      <c r="C393" s="257" t="s">
        <v>446</v>
      </c>
      <c r="D393" s="187" t="s">
        <v>327</v>
      </c>
      <c r="E393" s="261" t="s">
        <v>456</v>
      </c>
      <c r="F393" s="116" t="s">
        <v>554</v>
      </c>
      <c r="G393" s="148">
        <v>1</v>
      </c>
      <c r="H393" s="148">
        <v>29</v>
      </c>
      <c r="I393" s="115"/>
      <c r="J393" s="155"/>
      <c r="K393" s="262" t="s">
        <v>374</v>
      </c>
      <c r="L393" s="6" t="s">
        <v>149</v>
      </c>
      <c r="M393" s="239" t="s">
        <v>379</v>
      </c>
      <c r="N393" s="236"/>
      <c r="O393" s="275" t="s">
        <v>437</v>
      </c>
      <c r="P393" s="5" t="s">
        <v>557</v>
      </c>
      <c r="Q393" s="276"/>
      <c r="R393" s="276"/>
      <c r="S393" s="276"/>
      <c r="T393" s="276"/>
      <c r="U393" s="154"/>
      <c r="V393" s="5">
        <v>1</v>
      </c>
      <c r="W393" s="111"/>
    </row>
    <row r="394" spans="2:23" ht="37.5" x14ac:dyDescent="0.4">
      <c r="B394" s="335">
        <f t="shared" si="2"/>
        <v>382</v>
      </c>
      <c r="C394" s="257" t="s">
        <v>451</v>
      </c>
      <c r="D394" s="187" t="s">
        <v>327</v>
      </c>
      <c r="E394" s="261" t="s">
        <v>399</v>
      </c>
      <c r="F394" s="116" t="s">
        <v>554</v>
      </c>
      <c r="G394" s="148">
        <v>1</v>
      </c>
      <c r="H394" s="148">
        <v>30</v>
      </c>
      <c r="I394" s="260" t="str">
        <f ca="1">IF(INDIRECT("補記シート!D86")="","",INDIRECT("補記シート!D86"))</f>
        <v/>
      </c>
      <c r="J394" s="272"/>
      <c r="K394" s="427" t="s">
        <v>366</v>
      </c>
      <c r="L394" s="6" t="s">
        <v>149</v>
      </c>
      <c r="M394" s="117" t="s">
        <v>452</v>
      </c>
      <c r="N394" s="117"/>
      <c r="O394" s="112">
        <v>10</v>
      </c>
      <c r="P394" s="5" t="s">
        <v>557</v>
      </c>
      <c r="Q394" s="276"/>
      <c r="R394" s="276"/>
      <c r="S394" s="276"/>
      <c r="T394" s="276"/>
      <c r="U394" s="147"/>
      <c r="V394" s="5">
        <v>1</v>
      </c>
      <c r="W394" s="416"/>
    </row>
    <row r="395" spans="2:23" ht="112.5" x14ac:dyDescent="0.4">
      <c r="B395" s="335">
        <f t="shared" si="2"/>
        <v>383</v>
      </c>
      <c r="C395" s="257" t="s">
        <v>453</v>
      </c>
      <c r="D395" s="187" t="s">
        <v>327</v>
      </c>
      <c r="E395" s="261" t="s">
        <v>444</v>
      </c>
      <c r="F395" s="116" t="s">
        <v>554</v>
      </c>
      <c r="G395" s="148">
        <v>1</v>
      </c>
      <c r="H395" s="148">
        <v>31</v>
      </c>
      <c r="I395" s="142" t="str">
        <f ca="1">IF(I377="","",LEFT(I377,4)&amp;"/"&amp;MID(I377,5,2)&amp;"/"&amp;RIGHT(I377,2))</f>
        <v/>
      </c>
      <c r="J395" s="109"/>
      <c r="K395" s="262" t="s">
        <v>537</v>
      </c>
      <c r="L395" s="6" t="s">
        <v>149</v>
      </c>
      <c r="M395" s="117" t="s">
        <v>563</v>
      </c>
      <c r="N395" s="117"/>
      <c r="O395" s="112">
        <v>10</v>
      </c>
      <c r="P395" s="5" t="s">
        <v>557</v>
      </c>
      <c r="Q395" s="276"/>
      <c r="R395" s="276"/>
      <c r="S395" s="276"/>
      <c r="T395" s="276"/>
      <c r="U395" s="8"/>
      <c r="V395" s="5">
        <v>1</v>
      </c>
      <c r="W395" s="412"/>
    </row>
    <row r="396" spans="2:23" ht="56.25" x14ac:dyDescent="0.4">
      <c r="B396" s="335">
        <f t="shared" si="2"/>
        <v>384</v>
      </c>
      <c r="C396" s="257" t="s">
        <v>370</v>
      </c>
      <c r="D396" s="187" t="s">
        <v>327</v>
      </c>
      <c r="E396" s="261" t="s">
        <v>441</v>
      </c>
      <c r="F396" s="116" t="s">
        <v>554</v>
      </c>
      <c r="G396" s="148">
        <v>1</v>
      </c>
      <c r="H396" s="148">
        <v>32</v>
      </c>
      <c r="I396" s="142" t="str">
        <f ca="1">LEFT(I374,4)&amp;"/"&amp;MID(I374,5,2)&amp;"/"&amp;RIGHT(I374,2)</f>
        <v>0//0</v>
      </c>
      <c r="J396" s="109"/>
      <c r="K396" s="262" t="s">
        <v>454</v>
      </c>
      <c r="L396" s="6" t="s">
        <v>149</v>
      </c>
      <c r="M396" s="279" t="s">
        <v>564</v>
      </c>
      <c r="N396" s="117"/>
      <c r="O396" s="112">
        <v>10</v>
      </c>
      <c r="P396" s="5" t="s">
        <v>557</v>
      </c>
      <c r="Q396" s="276"/>
      <c r="R396" s="276"/>
      <c r="S396" s="276"/>
      <c r="T396" s="276"/>
      <c r="U396" s="147"/>
      <c r="V396" s="5">
        <v>1</v>
      </c>
      <c r="W396" s="412"/>
    </row>
    <row r="397" spans="2:23" x14ac:dyDescent="0.4">
      <c r="B397" s="335">
        <f t="shared" si="2"/>
        <v>385</v>
      </c>
      <c r="C397" s="280" t="s">
        <v>372</v>
      </c>
      <c r="D397" s="187" t="s">
        <v>328</v>
      </c>
      <c r="E397" s="261" t="s">
        <v>386</v>
      </c>
      <c r="F397" s="116" t="s">
        <v>554</v>
      </c>
      <c r="G397" s="148">
        <v>1</v>
      </c>
      <c r="H397" s="148">
        <v>33</v>
      </c>
      <c r="I397" s="281">
        <v>401768</v>
      </c>
      <c r="J397" s="155"/>
      <c r="K397" s="282" t="s">
        <v>565</v>
      </c>
      <c r="L397" s="6" t="s">
        <v>149</v>
      </c>
      <c r="M397" s="189" t="s">
        <v>216</v>
      </c>
      <c r="N397" s="117"/>
      <c r="O397" s="112">
        <v>10</v>
      </c>
      <c r="P397" s="5" t="s">
        <v>557</v>
      </c>
      <c r="Q397" s="276"/>
      <c r="R397" s="276"/>
      <c r="S397" s="276"/>
      <c r="T397" s="276"/>
      <c r="U397" s="154"/>
      <c r="V397" s="5">
        <v>1</v>
      </c>
      <c r="W397" s="111"/>
    </row>
    <row r="398" spans="2:23" ht="19.5" thickBot="1" x14ac:dyDescent="0.45">
      <c r="B398" s="343">
        <f t="shared" si="2"/>
        <v>386</v>
      </c>
      <c r="C398" s="284" t="s">
        <v>460</v>
      </c>
      <c r="D398" s="187" t="s">
        <v>328</v>
      </c>
      <c r="E398" s="286" t="s">
        <v>423</v>
      </c>
      <c r="F398" s="287" t="s">
        <v>554</v>
      </c>
      <c r="G398" s="288">
        <v>1</v>
      </c>
      <c r="H398" s="288">
        <v>34</v>
      </c>
      <c r="I398" s="289">
        <v>401768</v>
      </c>
      <c r="J398" s="290"/>
      <c r="K398" s="291" t="s">
        <v>374</v>
      </c>
      <c r="L398" s="283" t="s">
        <v>461</v>
      </c>
      <c r="M398" s="292" t="s">
        <v>216</v>
      </c>
      <c r="N398" s="293"/>
      <c r="O398" s="294">
        <v>10</v>
      </c>
      <c r="P398" s="295" t="s">
        <v>557</v>
      </c>
      <c r="Q398" s="296"/>
      <c r="R398" s="296"/>
      <c r="S398" s="296"/>
      <c r="T398" s="296"/>
      <c r="U398" s="297"/>
      <c r="V398" s="295">
        <v>1</v>
      </c>
      <c r="W398" s="423"/>
    </row>
    <row r="399" spans="2:23" x14ac:dyDescent="0.4">
      <c r="B399" s="344" t="s">
        <v>566</v>
      </c>
      <c r="C399" s="344" t="s">
        <v>566</v>
      </c>
      <c r="D399" s="344" t="s">
        <v>566</v>
      </c>
      <c r="E399" s="344" t="s">
        <v>566</v>
      </c>
      <c r="F399" s="344" t="s">
        <v>566</v>
      </c>
      <c r="G399" s="344" t="s">
        <v>566</v>
      </c>
      <c r="H399" s="344" t="s">
        <v>566</v>
      </c>
      <c r="I399" s="344" t="s">
        <v>566</v>
      </c>
      <c r="J399" s="344" t="s">
        <v>566</v>
      </c>
      <c r="K399" s="344" t="s">
        <v>566</v>
      </c>
      <c r="L399" s="344" t="s">
        <v>566</v>
      </c>
      <c r="M399" s="344" t="s">
        <v>566</v>
      </c>
      <c r="N399" s="344" t="s">
        <v>566</v>
      </c>
      <c r="O399" s="344" t="s">
        <v>566</v>
      </c>
      <c r="P399" s="344" t="s">
        <v>566</v>
      </c>
      <c r="Q399" s="344" t="s">
        <v>566</v>
      </c>
      <c r="R399" s="344" t="s">
        <v>566</v>
      </c>
      <c r="S399" s="344" t="s">
        <v>566</v>
      </c>
      <c r="T399" s="344" t="s">
        <v>566</v>
      </c>
      <c r="U399" s="344" t="s">
        <v>566</v>
      </c>
      <c r="V399" s="344" t="s">
        <v>566</v>
      </c>
      <c r="W399" s="344" t="s">
        <v>566</v>
      </c>
    </row>
  </sheetData>
  <autoFilter ref="B11:AL399" xr:uid="{00000000-0009-0000-0000-000001000000}"/>
  <mergeCells count="2">
    <mergeCell ref="O10:P10"/>
    <mergeCell ref="Q10:T10"/>
  </mergeCells>
  <phoneticPr fontId="1"/>
  <conditionalFormatting sqref="S88:T89">
    <cfRule type="expression" dxfId="33" priority="27">
      <formula>#REF!="対象外"</formula>
    </cfRule>
  </conditionalFormatting>
  <conditionalFormatting sqref="S87:T87">
    <cfRule type="expression" dxfId="32" priority="26">
      <formula>#REF!="対象外"</formula>
    </cfRule>
  </conditionalFormatting>
  <conditionalFormatting sqref="T251:T256 S257:T258 S241:T250 S273:T277">
    <cfRule type="expression" dxfId="31" priority="25">
      <formula>#REF!="対象外"</formula>
    </cfRule>
  </conditionalFormatting>
  <conditionalFormatting sqref="S268:T269 S387:T392">
    <cfRule type="expression" dxfId="30" priority="24">
      <formula>#REF!="対象外"</formula>
    </cfRule>
  </conditionalFormatting>
  <conditionalFormatting sqref="S265:T267">
    <cfRule type="expression" dxfId="29" priority="23">
      <formula>#REF!="対象外"</formula>
    </cfRule>
  </conditionalFormatting>
  <conditionalFormatting sqref="S262:T264">
    <cfRule type="expression" dxfId="28" priority="22">
      <formula>#REF!="対象外"</formula>
    </cfRule>
  </conditionalFormatting>
  <conditionalFormatting sqref="S259:T261">
    <cfRule type="expression" dxfId="27" priority="21">
      <formula>#REF!="対象外"</formula>
    </cfRule>
  </conditionalFormatting>
  <conditionalFormatting sqref="T316:T321 S322:T323 S306:T315 S336:T342">
    <cfRule type="expression" dxfId="26" priority="20">
      <formula>#REF!="対象外"</formula>
    </cfRule>
  </conditionalFormatting>
  <conditionalFormatting sqref="S333:T335">
    <cfRule type="expression" dxfId="25" priority="19">
      <formula>#REF!="対象外"</formula>
    </cfRule>
  </conditionalFormatting>
  <conditionalFormatting sqref="S330:T332">
    <cfRule type="expression" dxfId="24" priority="18">
      <formula>#REF!="対象外"</formula>
    </cfRule>
  </conditionalFormatting>
  <conditionalFormatting sqref="S327:T329">
    <cfRule type="expression" dxfId="23" priority="17">
      <formula>#REF!="対象外"</formula>
    </cfRule>
  </conditionalFormatting>
  <conditionalFormatting sqref="S324:T326">
    <cfRule type="expression" dxfId="22" priority="16">
      <formula>#REF!="対象外"</formula>
    </cfRule>
  </conditionalFormatting>
  <conditionalFormatting sqref="S283:T300">
    <cfRule type="expression" dxfId="21" priority="15">
      <formula>#REF!="対象外"</formula>
    </cfRule>
  </conditionalFormatting>
  <conditionalFormatting sqref="T380:T385 S386:T386 S370:T379 S394:T398">
    <cfRule type="expression" dxfId="20" priority="14">
      <formula>#REF!="対象外"</formula>
    </cfRule>
  </conditionalFormatting>
  <conditionalFormatting sqref="S393:T393">
    <cfRule type="expression" dxfId="19" priority="13">
      <formula>#REF!="対象外"</formula>
    </cfRule>
  </conditionalFormatting>
  <conditionalFormatting sqref="S270:T272">
    <cfRule type="expression" dxfId="18" priority="9">
      <formula>#REF!="対象外"</formula>
    </cfRule>
  </conditionalFormatting>
  <conditionalFormatting sqref="S206:T207">
    <cfRule type="expression" dxfId="17" priority="4">
      <formula>#REF!="対象外"</formula>
    </cfRule>
  </conditionalFormatting>
  <conditionalFormatting sqref="S205:T205">
    <cfRule type="expression" dxfId="16" priority="3">
      <formula>#REF!="対象外"</formula>
    </cfRule>
  </conditionalFormatting>
  <conditionalFormatting sqref="S147:T148">
    <cfRule type="expression" dxfId="15" priority="2">
      <formula>#REF!="対象外"</formula>
    </cfRule>
  </conditionalFormatting>
  <conditionalFormatting sqref="S146:T146">
    <cfRule type="expression" dxfId="14" priority="1">
      <formula>#REF!="対象外"</formula>
    </cfRule>
  </conditionalFormatting>
  <dataValidations disablePrompts="1" count="1">
    <dataValidation type="textLength" operator="equal" allowBlank="1" showInputMessage="1" showErrorMessage="1" sqref="C2" xr:uid="{00000000-0002-0000-0100-000000000000}">
      <formula1>7</formula1>
    </dataValidation>
  </dataValidations>
  <pageMargins left="0.23622047244094491" right="0.23622047244094491" top="0.35433070866141736" bottom="0.35433070866141736" header="0.31496062992125984" footer="0.31496062992125984"/>
  <pageSetup paperSize="8" scale="33" fitToWidth="0" fitToHeight="0" orientation="portrait" r:id="rId1"/>
  <rowBreaks count="1" manualBreakCount="1">
    <brk id="53" max="16383"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18"/>
  <sheetViews>
    <sheetView topLeftCell="A5" zoomScale="85" zoomScaleNormal="85" workbookViewId="0">
      <selection activeCell="P6" sqref="P6:AC6"/>
    </sheetView>
  </sheetViews>
  <sheetFormatPr defaultColWidth="9" defaultRowHeight="18.75" x14ac:dyDescent="0.4"/>
  <cols>
    <col min="1" max="1" width="63.875" style="345" bestFit="1" customWidth="1"/>
    <col min="2" max="2" width="24.125" style="345" customWidth="1"/>
    <col min="3" max="3" width="10.25" style="345" bestFit="1" customWidth="1"/>
    <col min="4" max="4" width="28.125" style="345" customWidth="1"/>
    <col min="5" max="5" width="123.75" style="351" customWidth="1"/>
    <col min="6" max="6" width="3" style="351" customWidth="1"/>
    <col min="7" max="7" width="43.875" style="345" customWidth="1"/>
    <col min="8" max="8" width="28.5" style="345" customWidth="1"/>
    <col min="9" max="9" width="3" style="351" customWidth="1"/>
    <col min="10" max="10" width="26.125" style="351" customWidth="1"/>
    <col min="11" max="11" width="28.125" style="351" customWidth="1"/>
    <col min="12" max="16384" width="9" style="351"/>
  </cols>
  <sheetData>
    <row r="1" spans="1:5" hidden="1" x14ac:dyDescent="0.4"/>
    <row r="2" spans="1:5" hidden="1" x14ac:dyDescent="0.4"/>
    <row r="3" spans="1:5" hidden="1" x14ac:dyDescent="0.4"/>
    <row r="4" spans="1:5" hidden="1" x14ac:dyDescent="0.4"/>
    <row r="5" spans="1:5" ht="22.5" customHeight="1" x14ac:dyDescent="0.4"/>
    <row r="6" spans="1:5" ht="38.25" customHeight="1" x14ac:dyDescent="0.4">
      <c r="A6" s="442" t="s">
        <v>567</v>
      </c>
    </row>
    <row r="7" spans="1:5" ht="20.25" hidden="1" customHeight="1" thickBot="1" x14ac:dyDescent="0.45"/>
    <row r="8" spans="1:5" ht="19.5" hidden="1" thickBot="1" x14ac:dyDescent="0.45">
      <c r="A8" s="443" t="s">
        <v>730</v>
      </c>
    </row>
    <row r="9" spans="1:5" ht="36.75" hidden="1" thickBot="1" x14ac:dyDescent="0.45">
      <c r="A9" s="346" t="s">
        <v>1</v>
      </c>
      <c r="B9" s="347" t="s">
        <v>568</v>
      </c>
      <c r="C9" s="348" t="s">
        <v>569</v>
      </c>
      <c r="D9" s="349" t="s">
        <v>570</v>
      </c>
      <c r="E9" s="350" t="s">
        <v>571</v>
      </c>
    </row>
    <row r="10" spans="1:5" ht="9.75" hidden="1" customHeight="1" x14ac:dyDescent="0.4">
      <c r="A10" s="444" t="s">
        <v>738</v>
      </c>
      <c r="B10" s="433" t="s">
        <v>716</v>
      </c>
      <c r="C10" s="433" t="s">
        <v>717</v>
      </c>
      <c r="D10" s="363"/>
      <c r="E10" s="425" t="s">
        <v>731</v>
      </c>
    </row>
    <row r="11" spans="1:5" ht="9.75" hidden="1" customHeight="1" x14ac:dyDescent="0.4">
      <c r="A11" s="445" t="s">
        <v>739</v>
      </c>
      <c r="B11" s="440" t="s">
        <v>724</v>
      </c>
      <c r="C11" s="440" t="s">
        <v>726</v>
      </c>
      <c r="D11" s="373"/>
      <c r="E11" s="374" t="s">
        <v>727</v>
      </c>
    </row>
    <row r="12" spans="1:5" ht="9.75" hidden="1" customHeight="1" x14ac:dyDescent="0.4">
      <c r="A12" s="446" t="s">
        <v>740</v>
      </c>
      <c r="B12" s="440" t="s">
        <v>724</v>
      </c>
      <c r="C12" s="440" t="s">
        <v>726</v>
      </c>
      <c r="D12" s="373"/>
      <c r="E12" s="441" t="s">
        <v>732</v>
      </c>
    </row>
    <row r="13" spans="1:5" ht="9.75" hidden="1" customHeight="1" x14ac:dyDescent="0.4">
      <c r="A13" s="445" t="s">
        <v>741</v>
      </c>
      <c r="B13" s="439" t="s">
        <v>724</v>
      </c>
      <c r="C13" s="439" t="s">
        <v>725</v>
      </c>
      <c r="D13" s="373"/>
      <c r="E13" s="435" t="s">
        <v>728</v>
      </c>
    </row>
    <row r="14" spans="1:5" ht="9.75" hidden="1" customHeight="1" thickBot="1" x14ac:dyDescent="0.45">
      <c r="A14" s="447" t="s">
        <v>742</v>
      </c>
      <c r="B14" s="436" t="s">
        <v>724</v>
      </c>
      <c r="C14" s="436" t="s">
        <v>725</v>
      </c>
      <c r="D14" s="437"/>
      <c r="E14" s="438" t="s">
        <v>728</v>
      </c>
    </row>
    <row r="15" spans="1:5" hidden="1" x14ac:dyDescent="0.4">
      <c r="A15" s="434"/>
      <c r="B15" s="434"/>
      <c r="C15" s="434"/>
      <c r="D15" s="434"/>
      <c r="E15" s="434"/>
    </row>
    <row r="16" spans="1:5" ht="19.5" thickBot="1" x14ac:dyDescent="0.45"/>
    <row r="17" spans="1:11" ht="36.75" thickBot="1" x14ac:dyDescent="0.45">
      <c r="A17" s="346" t="s">
        <v>1</v>
      </c>
      <c r="B17" s="347" t="s">
        <v>568</v>
      </c>
      <c r="C17" s="348" t="s">
        <v>569</v>
      </c>
      <c r="D17" s="349" t="s">
        <v>570</v>
      </c>
      <c r="E17" s="350" t="s">
        <v>571</v>
      </c>
      <c r="G17" s="352" t="s">
        <v>572</v>
      </c>
      <c r="H17" s="353" t="s">
        <v>573</v>
      </c>
      <c r="J17" s="352" t="s">
        <v>1</v>
      </c>
      <c r="K17" s="353" t="s">
        <v>574</v>
      </c>
    </row>
    <row r="18" spans="1:11" ht="154.5" customHeight="1" x14ac:dyDescent="0.4">
      <c r="A18" s="361" t="s">
        <v>167</v>
      </c>
      <c r="B18" s="362" t="s">
        <v>159</v>
      </c>
      <c r="C18" s="362" t="s">
        <v>147</v>
      </c>
      <c r="D18" s="363"/>
      <c r="E18" s="425" t="s">
        <v>733</v>
      </c>
      <c r="G18" s="353" t="s">
        <v>576</v>
      </c>
      <c r="H18" s="354"/>
      <c r="J18" s="353"/>
      <c r="K18" s="354"/>
    </row>
    <row r="19" spans="1:11" x14ac:dyDescent="0.4">
      <c r="A19" s="365" t="s">
        <v>172</v>
      </c>
      <c r="B19" s="366" t="s">
        <v>159</v>
      </c>
      <c r="C19" s="366" t="s">
        <v>147</v>
      </c>
      <c r="D19" s="367"/>
      <c r="E19" s="368" t="s">
        <v>577</v>
      </c>
      <c r="G19" s="353" t="s">
        <v>578</v>
      </c>
      <c r="H19" s="355"/>
      <c r="J19" s="353"/>
      <c r="K19" s="355"/>
    </row>
    <row r="20" spans="1:11" ht="19.5" thickBot="1" x14ac:dyDescent="0.45">
      <c r="A20" s="369" t="s">
        <v>207</v>
      </c>
      <c r="B20" s="370" t="s">
        <v>159</v>
      </c>
      <c r="C20" s="370" t="s">
        <v>147</v>
      </c>
      <c r="D20" s="371"/>
      <c r="E20" s="372" t="s">
        <v>579</v>
      </c>
      <c r="G20" s="353" t="s">
        <v>580</v>
      </c>
      <c r="H20" s="355"/>
      <c r="J20" s="353"/>
      <c r="K20" s="355"/>
    </row>
    <row r="21" spans="1:11" x14ac:dyDescent="0.4">
      <c r="A21" s="361" t="s">
        <v>675</v>
      </c>
      <c r="B21" s="362" t="s">
        <v>581</v>
      </c>
      <c r="C21" s="362" t="s">
        <v>582</v>
      </c>
      <c r="D21" s="363"/>
      <c r="E21" s="364" t="s">
        <v>575</v>
      </c>
      <c r="G21" s="353" t="s">
        <v>583</v>
      </c>
      <c r="H21" s="355"/>
      <c r="J21" s="353"/>
      <c r="K21" s="355"/>
    </row>
    <row r="22" spans="1:11" x14ac:dyDescent="0.4">
      <c r="A22" s="365" t="s">
        <v>676</v>
      </c>
      <c r="B22" s="366" t="s">
        <v>223</v>
      </c>
      <c r="C22" s="366" t="s">
        <v>221</v>
      </c>
      <c r="D22" s="367"/>
      <c r="E22" s="368" t="s">
        <v>577</v>
      </c>
      <c r="J22" s="353"/>
      <c r="K22" s="354"/>
    </row>
    <row r="23" spans="1:11" ht="37.5" x14ac:dyDescent="0.4">
      <c r="A23" s="365" t="s">
        <v>677</v>
      </c>
      <c r="B23" s="366" t="s">
        <v>223</v>
      </c>
      <c r="C23" s="366" t="s">
        <v>221</v>
      </c>
      <c r="D23" s="373"/>
      <c r="E23" s="374" t="s">
        <v>584</v>
      </c>
      <c r="J23" s="353"/>
      <c r="K23" s="355"/>
    </row>
    <row r="24" spans="1:11" ht="37.5" x14ac:dyDescent="0.4">
      <c r="A24" s="365" t="s">
        <v>678</v>
      </c>
      <c r="B24" s="366" t="s">
        <v>223</v>
      </c>
      <c r="C24" s="366" t="s">
        <v>221</v>
      </c>
      <c r="D24" s="367"/>
      <c r="E24" s="374" t="s">
        <v>585</v>
      </c>
      <c r="G24" s="352" t="s">
        <v>586</v>
      </c>
      <c r="H24" s="353" t="s">
        <v>573</v>
      </c>
      <c r="J24" s="353"/>
      <c r="K24" s="355"/>
    </row>
    <row r="25" spans="1:11" ht="56.25" x14ac:dyDescent="0.4">
      <c r="A25" s="365" t="s">
        <v>679</v>
      </c>
      <c r="B25" s="366" t="s">
        <v>223</v>
      </c>
      <c r="C25" s="366" t="s">
        <v>221</v>
      </c>
      <c r="D25" s="367"/>
      <c r="E25" s="374" t="s">
        <v>699</v>
      </c>
      <c r="G25" s="353" t="s">
        <v>576</v>
      </c>
      <c r="H25" s="354"/>
      <c r="J25" s="353"/>
      <c r="K25" s="355"/>
    </row>
    <row r="26" spans="1:11" x14ac:dyDescent="0.4">
      <c r="A26" s="365" t="s">
        <v>680</v>
      </c>
      <c r="B26" s="366" t="s">
        <v>281</v>
      </c>
      <c r="C26" s="366" t="s">
        <v>221</v>
      </c>
      <c r="D26" s="373"/>
      <c r="E26" s="374" t="s">
        <v>588</v>
      </c>
      <c r="G26" s="353" t="s">
        <v>578</v>
      </c>
      <c r="H26" s="355"/>
      <c r="J26" s="353"/>
      <c r="K26" s="354"/>
    </row>
    <row r="27" spans="1:11" x14ac:dyDescent="0.4">
      <c r="A27" s="365" t="s">
        <v>681</v>
      </c>
      <c r="B27" s="366" t="s">
        <v>281</v>
      </c>
      <c r="C27" s="366" t="s">
        <v>221</v>
      </c>
      <c r="D27" s="373"/>
      <c r="E27" s="374" t="s">
        <v>589</v>
      </c>
      <c r="G27" s="353" t="s">
        <v>580</v>
      </c>
      <c r="H27" s="355"/>
      <c r="J27" s="353"/>
      <c r="K27" s="355"/>
    </row>
    <row r="28" spans="1:11" x14ac:dyDescent="0.4">
      <c r="A28" s="365" t="s">
        <v>682</v>
      </c>
      <c r="B28" s="366" t="s">
        <v>281</v>
      </c>
      <c r="C28" s="366" t="s">
        <v>221</v>
      </c>
      <c r="D28" s="426"/>
      <c r="E28" s="374" t="s">
        <v>590</v>
      </c>
      <c r="G28" s="353" t="s">
        <v>583</v>
      </c>
      <c r="H28" s="355"/>
      <c r="J28" s="353"/>
      <c r="K28" s="355"/>
    </row>
    <row r="29" spans="1:11" x14ac:dyDescent="0.4">
      <c r="A29" s="375" t="s">
        <v>683</v>
      </c>
      <c r="B29" s="376" t="s">
        <v>281</v>
      </c>
      <c r="C29" s="376" t="s">
        <v>221</v>
      </c>
      <c r="D29" s="377"/>
      <c r="E29" s="378" t="s">
        <v>579</v>
      </c>
      <c r="J29" s="353"/>
      <c r="K29" s="355"/>
    </row>
    <row r="30" spans="1:11" x14ac:dyDescent="0.4">
      <c r="A30" s="379" t="s">
        <v>684</v>
      </c>
      <c r="B30" s="380" t="s">
        <v>581</v>
      </c>
      <c r="C30" s="380" t="s">
        <v>591</v>
      </c>
      <c r="D30" s="381"/>
      <c r="E30" s="382" t="s">
        <v>575</v>
      </c>
      <c r="J30" s="353"/>
      <c r="K30" s="354"/>
    </row>
    <row r="31" spans="1:11" x14ac:dyDescent="0.4">
      <c r="A31" s="365" t="s">
        <v>685</v>
      </c>
      <c r="B31" s="366" t="s">
        <v>223</v>
      </c>
      <c r="C31" s="366" t="s">
        <v>221</v>
      </c>
      <c r="D31" s="367"/>
      <c r="E31" s="368" t="s">
        <v>577</v>
      </c>
      <c r="G31" s="352" t="s">
        <v>592</v>
      </c>
      <c r="H31" s="353" t="s">
        <v>573</v>
      </c>
      <c r="J31" s="353"/>
      <c r="K31" s="355"/>
    </row>
    <row r="32" spans="1:11" ht="37.5" x14ac:dyDescent="0.4">
      <c r="A32" s="365" t="s">
        <v>686</v>
      </c>
      <c r="B32" s="366" t="s">
        <v>223</v>
      </c>
      <c r="C32" s="366" t="s">
        <v>221</v>
      </c>
      <c r="D32" s="373"/>
      <c r="E32" s="374" t="s">
        <v>584</v>
      </c>
      <c r="G32" s="353" t="s">
        <v>576</v>
      </c>
      <c r="H32" s="354"/>
      <c r="J32" s="353"/>
      <c r="K32" s="355"/>
    </row>
    <row r="33" spans="1:8" ht="37.5" x14ac:dyDescent="0.4">
      <c r="A33" s="365" t="s">
        <v>687</v>
      </c>
      <c r="B33" s="366" t="s">
        <v>223</v>
      </c>
      <c r="C33" s="366" t="s">
        <v>221</v>
      </c>
      <c r="D33" s="367"/>
      <c r="E33" s="374" t="s">
        <v>585</v>
      </c>
      <c r="G33" s="353" t="s">
        <v>578</v>
      </c>
      <c r="H33" s="355"/>
    </row>
    <row r="34" spans="1:8" ht="37.5" x14ac:dyDescent="0.4">
      <c r="A34" s="365" t="s">
        <v>688</v>
      </c>
      <c r="B34" s="366" t="s">
        <v>223</v>
      </c>
      <c r="C34" s="366" t="s">
        <v>221</v>
      </c>
      <c r="D34" s="367"/>
      <c r="E34" s="374" t="s">
        <v>587</v>
      </c>
      <c r="G34" s="353" t="s">
        <v>593</v>
      </c>
      <c r="H34" s="355"/>
    </row>
    <row r="35" spans="1:8" x14ac:dyDescent="0.4">
      <c r="A35" s="365" t="s">
        <v>689</v>
      </c>
      <c r="B35" s="366" t="s">
        <v>281</v>
      </c>
      <c r="C35" s="366" t="s">
        <v>221</v>
      </c>
      <c r="D35" s="373"/>
      <c r="E35" s="368" t="s">
        <v>594</v>
      </c>
    </row>
    <row r="36" spans="1:8" x14ac:dyDescent="0.4">
      <c r="A36" s="365" t="s">
        <v>690</v>
      </c>
      <c r="B36" s="366" t="s">
        <v>281</v>
      </c>
      <c r="C36" s="366" t="s">
        <v>221</v>
      </c>
      <c r="D36" s="373"/>
      <c r="E36" s="368" t="s">
        <v>594</v>
      </c>
    </row>
    <row r="37" spans="1:8" x14ac:dyDescent="0.4">
      <c r="A37" s="365" t="s">
        <v>691</v>
      </c>
      <c r="B37" s="366" t="s">
        <v>281</v>
      </c>
      <c r="C37" s="366" t="s">
        <v>221</v>
      </c>
      <c r="D37" s="373"/>
      <c r="E37" s="368" t="s">
        <v>594</v>
      </c>
      <c r="G37" s="352" t="s">
        <v>595</v>
      </c>
      <c r="H37" s="353" t="s">
        <v>573</v>
      </c>
    </row>
    <row r="38" spans="1:8" x14ac:dyDescent="0.4">
      <c r="A38" s="375" t="s">
        <v>692</v>
      </c>
      <c r="B38" s="376" t="s">
        <v>281</v>
      </c>
      <c r="C38" s="376" t="s">
        <v>221</v>
      </c>
      <c r="D38" s="377"/>
      <c r="E38" s="378" t="s">
        <v>579</v>
      </c>
      <c r="G38" s="353" t="s">
        <v>576</v>
      </c>
      <c r="H38" s="354"/>
    </row>
    <row r="39" spans="1:8" x14ac:dyDescent="0.4">
      <c r="A39" s="379" t="s">
        <v>693</v>
      </c>
      <c r="B39" s="380" t="s">
        <v>581</v>
      </c>
      <c r="C39" s="380" t="s">
        <v>591</v>
      </c>
      <c r="D39" s="381"/>
      <c r="E39" s="382" t="s">
        <v>575</v>
      </c>
      <c r="G39" s="353" t="s">
        <v>596</v>
      </c>
      <c r="H39" s="354"/>
    </row>
    <row r="40" spans="1:8" x14ac:dyDescent="0.4">
      <c r="A40" s="365" t="s">
        <v>694</v>
      </c>
      <c r="B40" s="366" t="s">
        <v>223</v>
      </c>
      <c r="C40" s="366" t="s">
        <v>221</v>
      </c>
      <c r="D40" s="367"/>
      <c r="E40" s="368" t="s">
        <v>577</v>
      </c>
      <c r="G40" s="353" t="s">
        <v>578</v>
      </c>
      <c r="H40" s="355"/>
    </row>
    <row r="41" spans="1:8" ht="37.5" x14ac:dyDescent="0.4">
      <c r="A41" s="365" t="s">
        <v>695</v>
      </c>
      <c r="B41" s="366" t="s">
        <v>223</v>
      </c>
      <c r="C41" s="366" t="s">
        <v>221</v>
      </c>
      <c r="D41" s="373"/>
      <c r="E41" s="374" t="s">
        <v>584</v>
      </c>
      <c r="G41" s="353" t="s">
        <v>580</v>
      </c>
      <c r="H41" s="355"/>
    </row>
    <row r="42" spans="1:8" ht="37.5" x14ac:dyDescent="0.4">
      <c r="A42" s="365" t="s">
        <v>696</v>
      </c>
      <c r="B42" s="366" t="s">
        <v>223</v>
      </c>
      <c r="C42" s="366" t="s">
        <v>221</v>
      </c>
      <c r="D42" s="367"/>
      <c r="E42" s="374" t="s">
        <v>585</v>
      </c>
      <c r="G42" s="353" t="s">
        <v>583</v>
      </c>
      <c r="H42" s="355"/>
    </row>
    <row r="43" spans="1:8" ht="37.5" x14ac:dyDescent="0.4">
      <c r="A43" s="365" t="s">
        <v>697</v>
      </c>
      <c r="B43" s="366" t="s">
        <v>223</v>
      </c>
      <c r="C43" s="366" t="s">
        <v>221</v>
      </c>
      <c r="D43" s="367"/>
      <c r="E43" s="374" t="s">
        <v>587</v>
      </c>
    </row>
    <row r="44" spans="1:8" x14ac:dyDescent="0.4">
      <c r="A44" s="365" t="s">
        <v>720</v>
      </c>
      <c r="B44" s="366" t="s">
        <v>281</v>
      </c>
      <c r="C44" s="366" t="s">
        <v>221</v>
      </c>
      <c r="D44" s="373"/>
      <c r="E44" s="368" t="s">
        <v>594</v>
      </c>
    </row>
    <row r="45" spans="1:8" x14ac:dyDescent="0.4">
      <c r="A45" s="365" t="s">
        <v>721</v>
      </c>
      <c r="B45" s="366" t="s">
        <v>281</v>
      </c>
      <c r="C45" s="366" t="s">
        <v>221</v>
      </c>
      <c r="D45" s="373"/>
      <c r="E45" s="368" t="s">
        <v>594</v>
      </c>
      <c r="G45" s="352" t="s">
        <v>597</v>
      </c>
      <c r="H45" s="353" t="s">
        <v>573</v>
      </c>
    </row>
    <row r="46" spans="1:8" x14ac:dyDescent="0.4">
      <c r="A46" s="365" t="s">
        <v>723</v>
      </c>
      <c r="B46" s="366" t="s">
        <v>281</v>
      </c>
      <c r="C46" s="366" t="s">
        <v>221</v>
      </c>
      <c r="D46" s="373"/>
      <c r="E46" s="368" t="s">
        <v>594</v>
      </c>
      <c r="G46" s="353" t="s">
        <v>576</v>
      </c>
      <c r="H46" s="354"/>
    </row>
    <row r="47" spans="1:8" ht="19.5" thickBot="1" x14ac:dyDescent="0.45">
      <c r="A47" s="383" t="s">
        <v>698</v>
      </c>
      <c r="B47" s="384" t="s">
        <v>281</v>
      </c>
      <c r="C47" s="384" t="s">
        <v>221</v>
      </c>
      <c r="D47" s="377"/>
      <c r="E47" s="385" t="s">
        <v>579</v>
      </c>
      <c r="G47" s="353" t="s">
        <v>598</v>
      </c>
      <c r="H47" s="354"/>
    </row>
    <row r="48" spans="1:8" ht="131.25" x14ac:dyDescent="0.4">
      <c r="A48" s="361" t="s">
        <v>336</v>
      </c>
      <c r="B48" s="362" t="s">
        <v>609</v>
      </c>
      <c r="C48" s="362" t="s">
        <v>324</v>
      </c>
      <c r="D48" s="363"/>
      <c r="E48" s="425" t="s">
        <v>734</v>
      </c>
      <c r="G48" s="353" t="s">
        <v>578</v>
      </c>
      <c r="H48" s="355"/>
    </row>
    <row r="49" spans="1:8" x14ac:dyDescent="0.4">
      <c r="A49" s="365" t="s">
        <v>338</v>
      </c>
      <c r="B49" s="366" t="s">
        <v>609</v>
      </c>
      <c r="C49" s="366" t="s">
        <v>324</v>
      </c>
      <c r="D49" s="367"/>
      <c r="E49" s="368" t="s">
        <v>577</v>
      </c>
      <c r="G49" s="353" t="s">
        <v>599</v>
      </c>
      <c r="H49" s="355"/>
    </row>
    <row r="50" spans="1:8" ht="19.5" thickBot="1" x14ac:dyDescent="0.45">
      <c r="A50" s="369" t="s">
        <v>365</v>
      </c>
      <c r="B50" s="370" t="s">
        <v>609</v>
      </c>
      <c r="C50" s="370" t="s">
        <v>324</v>
      </c>
      <c r="D50" s="371"/>
      <c r="E50" s="372" t="s">
        <v>579</v>
      </c>
      <c r="G50" s="353" t="s">
        <v>600</v>
      </c>
      <c r="H50" s="355"/>
    </row>
    <row r="51" spans="1:8" x14ac:dyDescent="0.4">
      <c r="A51" s="361" t="s">
        <v>336</v>
      </c>
      <c r="B51" s="362" t="s">
        <v>394</v>
      </c>
      <c r="C51" s="362" t="s">
        <v>387</v>
      </c>
      <c r="D51" s="381"/>
      <c r="E51" s="364" t="s">
        <v>575</v>
      </c>
      <c r="G51" s="353" t="s">
        <v>601</v>
      </c>
      <c r="H51" s="355"/>
    </row>
    <row r="52" spans="1:8" ht="73.5" x14ac:dyDescent="0.4">
      <c r="A52" s="365" t="s">
        <v>398</v>
      </c>
      <c r="B52" s="366" t="s">
        <v>394</v>
      </c>
      <c r="C52" s="366" t="s">
        <v>387</v>
      </c>
      <c r="D52" s="367"/>
      <c r="E52" s="374" t="s">
        <v>747</v>
      </c>
      <c r="G52" s="353" t="s">
        <v>602</v>
      </c>
      <c r="H52" s="355"/>
    </row>
    <row r="53" spans="1:8" x14ac:dyDescent="0.4">
      <c r="A53" s="365" t="s">
        <v>338</v>
      </c>
      <c r="B53" s="366" t="s">
        <v>394</v>
      </c>
      <c r="C53" s="366" t="s">
        <v>387</v>
      </c>
      <c r="D53" s="367"/>
      <c r="E53" s="368" t="s">
        <v>577</v>
      </c>
      <c r="G53" s="353" t="s">
        <v>603</v>
      </c>
      <c r="H53" s="355"/>
    </row>
    <row r="54" spans="1:8" x14ac:dyDescent="0.4">
      <c r="A54" s="365" t="s">
        <v>611</v>
      </c>
      <c r="B54" s="366" t="s">
        <v>394</v>
      </c>
      <c r="C54" s="366" t="s">
        <v>387</v>
      </c>
      <c r="D54" s="373"/>
      <c r="E54" s="368" t="s">
        <v>575</v>
      </c>
      <c r="G54" s="353" t="s">
        <v>604</v>
      </c>
      <c r="H54" s="355"/>
    </row>
    <row r="55" spans="1:8" x14ac:dyDescent="0.4">
      <c r="A55" s="365" t="s">
        <v>612</v>
      </c>
      <c r="B55" s="366" t="s">
        <v>394</v>
      </c>
      <c r="C55" s="366" t="s">
        <v>387</v>
      </c>
      <c r="D55" s="367"/>
      <c r="E55" s="374" t="s">
        <v>613</v>
      </c>
      <c r="G55" s="353" t="s">
        <v>605</v>
      </c>
      <c r="H55" s="355"/>
    </row>
    <row r="56" spans="1:8" ht="37.5" x14ac:dyDescent="0.4">
      <c r="A56" s="365" t="s">
        <v>421</v>
      </c>
      <c r="B56" s="366" t="s">
        <v>394</v>
      </c>
      <c r="C56" s="366" t="s">
        <v>387</v>
      </c>
      <c r="D56" s="367"/>
      <c r="E56" s="374" t="s">
        <v>729</v>
      </c>
      <c r="G56" s="353" t="s">
        <v>606</v>
      </c>
      <c r="H56" s="355"/>
    </row>
    <row r="57" spans="1:8" x14ac:dyDescent="0.4">
      <c r="A57" s="365" t="s">
        <v>718</v>
      </c>
      <c r="B57" s="366" t="s">
        <v>394</v>
      </c>
      <c r="C57" s="366" t="s">
        <v>387</v>
      </c>
      <c r="D57" s="373"/>
      <c r="E57" s="368" t="s">
        <v>575</v>
      </c>
    </row>
    <row r="58" spans="1:8" x14ac:dyDescent="0.4">
      <c r="A58" s="365" t="s">
        <v>719</v>
      </c>
      <c r="B58" s="366" t="s">
        <v>394</v>
      </c>
      <c r="C58" s="366" t="s">
        <v>387</v>
      </c>
      <c r="D58" s="373"/>
      <c r="E58" s="368" t="s">
        <v>575</v>
      </c>
    </row>
    <row r="59" spans="1:8" x14ac:dyDescent="0.4">
      <c r="A59" s="365" t="s">
        <v>722</v>
      </c>
      <c r="B59" s="366" t="s">
        <v>394</v>
      </c>
      <c r="C59" s="366" t="s">
        <v>387</v>
      </c>
      <c r="D59" s="373"/>
      <c r="E59" s="368" t="s">
        <v>575</v>
      </c>
      <c r="G59" s="352" t="s">
        <v>607</v>
      </c>
      <c r="H59" s="353" t="s">
        <v>573</v>
      </c>
    </row>
    <row r="60" spans="1:8" ht="19.5" thickBot="1" x14ac:dyDescent="0.45">
      <c r="A60" s="369" t="s">
        <v>451</v>
      </c>
      <c r="B60" s="370" t="s">
        <v>394</v>
      </c>
      <c r="C60" s="370" t="s">
        <v>387</v>
      </c>
      <c r="D60" s="377"/>
      <c r="E60" s="372" t="s">
        <v>579</v>
      </c>
      <c r="G60" s="353" t="s">
        <v>576</v>
      </c>
      <c r="H60" s="354"/>
    </row>
    <row r="61" spans="1:8" ht="131.25" x14ac:dyDescent="0.4">
      <c r="A61" s="361" t="s">
        <v>336</v>
      </c>
      <c r="B61" s="362" t="s">
        <v>616</v>
      </c>
      <c r="C61" s="362" t="s">
        <v>617</v>
      </c>
      <c r="D61" s="363"/>
      <c r="E61" s="425" t="s">
        <v>734</v>
      </c>
      <c r="G61" s="353" t="s">
        <v>598</v>
      </c>
      <c r="H61" s="354"/>
    </row>
    <row r="62" spans="1:8" x14ac:dyDescent="0.4">
      <c r="A62" s="365" t="s">
        <v>338</v>
      </c>
      <c r="B62" s="366" t="s">
        <v>616</v>
      </c>
      <c r="C62" s="366" t="s">
        <v>617</v>
      </c>
      <c r="D62" s="367"/>
      <c r="E62" s="368" t="s">
        <v>577</v>
      </c>
      <c r="G62" s="353" t="s">
        <v>578</v>
      </c>
      <c r="H62" s="355"/>
    </row>
    <row r="63" spans="1:8" ht="19.5" thickBot="1" x14ac:dyDescent="0.45">
      <c r="A63" s="369" t="s">
        <v>451</v>
      </c>
      <c r="B63" s="370" t="s">
        <v>616</v>
      </c>
      <c r="C63" s="370" t="s">
        <v>617</v>
      </c>
      <c r="D63" s="371"/>
      <c r="E63" s="372" t="s">
        <v>579</v>
      </c>
      <c r="G63" s="353" t="s">
        <v>608</v>
      </c>
      <c r="H63" s="355"/>
    </row>
    <row r="64" spans="1:8" x14ac:dyDescent="0.4">
      <c r="A64" s="361" t="s">
        <v>336</v>
      </c>
      <c r="B64" s="362" t="s">
        <v>513</v>
      </c>
      <c r="C64" s="362" t="s">
        <v>618</v>
      </c>
      <c r="D64" s="381"/>
      <c r="E64" s="364" t="s">
        <v>575</v>
      </c>
    </row>
    <row r="65" spans="1:8" ht="73.5" x14ac:dyDescent="0.4">
      <c r="A65" s="365" t="s">
        <v>398</v>
      </c>
      <c r="B65" s="366" t="s">
        <v>513</v>
      </c>
      <c r="C65" s="366" t="s">
        <v>618</v>
      </c>
      <c r="D65" s="367"/>
      <c r="E65" s="374" t="s">
        <v>747</v>
      </c>
    </row>
    <row r="66" spans="1:8" x14ac:dyDescent="0.4">
      <c r="A66" s="365" t="s">
        <v>338</v>
      </c>
      <c r="B66" s="366" t="s">
        <v>513</v>
      </c>
      <c r="C66" s="366" t="s">
        <v>618</v>
      </c>
      <c r="D66" s="367"/>
      <c r="E66" s="368" t="s">
        <v>577</v>
      </c>
      <c r="G66" s="352" t="s">
        <v>610</v>
      </c>
      <c r="H66" s="353" t="s">
        <v>573</v>
      </c>
    </row>
    <row r="67" spans="1:8" x14ac:dyDescent="0.4">
      <c r="A67" s="365" t="s">
        <v>611</v>
      </c>
      <c r="B67" s="366" t="s">
        <v>513</v>
      </c>
      <c r="C67" s="366" t="s">
        <v>618</v>
      </c>
      <c r="D67" s="373"/>
      <c r="E67" s="368" t="s">
        <v>575</v>
      </c>
      <c r="G67" s="353" t="s">
        <v>576</v>
      </c>
      <c r="H67" s="354"/>
    </row>
    <row r="68" spans="1:8" x14ac:dyDescent="0.4">
      <c r="A68" s="365" t="s">
        <v>612</v>
      </c>
      <c r="B68" s="366" t="s">
        <v>513</v>
      </c>
      <c r="C68" s="366" t="s">
        <v>618</v>
      </c>
      <c r="D68" s="367"/>
      <c r="E68" s="368" t="s">
        <v>620</v>
      </c>
      <c r="G68" s="353" t="s">
        <v>598</v>
      </c>
      <c r="H68" s="354"/>
    </row>
    <row r="69" spans="1:8" ht="37.5" x14ac:dyDescent="0.4">
      <c r="A69" s="365" t="s">
        <v>421</v>
      </c>
      <c r="B69" s="366" t="s">
        <v>513</v>
      </c>
      <c r="C69" s="366" t="s">
        <v>618</v>
      </c>
      <c r="D69" s="367"/>
      <c r="E69" s="374" t="s">
        <v>729</v>
      </c>
      <c r="G69" s="353" t="s">
        <v>578</v>
      </c>
      <c r="H69" s="355"/>
    </row>
    <row r="70" spans="1:8" x14ac:dyDescent="0.4">
      <c r="A70" s="365" t="s">
        <v>718</v>
      </c>
      <c r="B70" s="366" t="s">
        <v>513</v>
      </c>
      <c r="C70" s="366" t="s">
        <v>618</v>
      </c>
      <c r="D70" s="373"/>
      <c r="E70" s="368" t="s">
        <v>575</v>
      </c>
      <c r="G70" s="353" t="s">
        <v>599</v>
      </c>
      <c r="H70" s="355"/>
    </row>
    <row r="71" spans="1:8" x14ac:dyDescent="0.4">
      <c r="A71" s="365" t="s">
        <v>719</v>
      </c>
      <c r="B71" s="366" t="s">
        <v>513</v>
      </c>
      <c r="C71" s="366" t="s">
        <v>618</v>
      </c>
      <c r="D71" s="373"/>
      <c r="E71" s="368" t="s">
        <v>575</v>
      </c>
      <c r="G71" s="353" t="s">
        <v>600</v>
      </c>
      <c r="H71" s="355"/>
    </row>
    <row r="72" spans="1:8" x14ac:dyDescent="0.4">
      <c r="A72" s="365" t="s">
        <v>722</v>
      </c>
      <c r="B72" s="366" t="s">
        <v>513</v>
      </c>
      <c r="C72" s="366" t="s">
        <v>618</v>
      </c>
      <c r="D72" s="373"/>
      <c r="E72" s="368" t="s">
        <v>575</v>
      </c>
      <c r="G72" s="353" t="s">
        <v>601</v>
      </c>
      <c r="H72" s="355"/>
    </row>
    <row r="73" spans="1:8" ht="19.5" thickBot="1" x14ac:dyDescent="0.45">
      <c r="A73" s="369" t="s">
        <v>451</v>
      </c>
      <c r="B73" s="370" t="s">
        <v>513</v>
      </c>
      <c r="C73" s="370" t="s">
        <v>618</v>
      </c>
      <c r="D73" s="377"/>
      <c r="E73" s="372" t="s">
        <v>579</v>
      </c>
      <c r="G73" s="353" t="s">
        <v>603</v>
      </c>
      <c r="H73" s="355"/>
    </row>
    <row r="74" spans="1:8" ht="131.25" x14ac:dyDescent="0.4">
      <c r="A74" s="361" t="s">
        <v>336</v>
      </c>
      <c r="B74" s="362" t="s">
        <v>621</v>
      </c>
      <c r="C74" s="362" t="s">
        <v>542</v>
      </c>
      <c r="D74" s="363"/>
      <c r="E74" s="425" t="s">
        <v>734</v>
      </c>
      <c r="G74" s="353" t="s">
        <v>614</v>
      </c>
      <c r="H74" s="355"/>
    </row>
    <row r="75" spans="1:8" x14ac:dyDescent="0.4">
      <c r="A75" s="365" t="s">
        <v>338</v>
      </c>
      <c r="B75" s="366" t="s">
        <v>621</v>
      </c>
      <c r="C75" s="366" t="s">
        <v>542</v>
      </c>
      <c r="D75" s="367"/>
      <c r="E75" s="368" t="s">
        <v>577</v>
      </c>
    </row>
    <row r="76" spans="1:8" ht="19.5" thickBot="1" x14ac:dyDescent="0.45">
      <c r="A76" s="369" t="s">
        <v>365</v>
      </c>
      <c r="B76" s="370" t="s">
        <v>621</v>
      </c>
      <c r="C76" s="370" t="s">
        <v>542</v>
      </c>
      <c r="D76" s="371"/>
      <c r="E76" s="372" t="s">
        <v>579</v>
      </c>
    </row>
    <row r="77" spans="1:8" x14ac:dyDescent="0.4">
      <c r="A77" s="361" t="s">
        <v>336</v>
      </c>
      <c r="B77" s="362" t="s">
        <v>557</v>
      </c>
      <c r="C77" s="362" t="s">
        <v>554</v>
      </c>
      <c r="D77" s="381"/>
      <c r="E77" s="364" t="s">
        <v>575</v>
      </c>
      <c r="G77" s="352" t="s">
        <v>615</v>
      </c>
      <c r="H77" s="353" t="s">
        <v>573</v>
      </c>
    </row>
    <row r="78" spans="1:8" ht="73.5" x14ac:dyDescent="0.4">
      <c r="A78" s="365" t="s">
        <v>398</v>
      </c>
      <c r="B78" s="366" t="s">
        <v>557</v>
      </c>
      <c r="C78" s="366" t="s">
        <v>554</v>
      </c>
      <c r="D78" s="367"/>
      <c r="E78" s="374" t="s">
        <v>747</v>
      </c>
      <c r="G78" s="353" t="s">
        <v>576</v>
      </c>
      <c r="H78" s="354"/>
    </row>
    <row r="79" spans="1:8" x14ac:dyDescent="0.4">
      <c r="A79" s="365" t="s">
        <v>338</v>
      </c>
      <c r="B79" s="366" t="s">
        <v>557</v>
      </c>
      <c r="C79" s="366" t="s">
        <v>554</v>
      </c>
      <c r="D79" s="367"/>
      <c r="E79" s="368" t="s">
        <v>577</v>
      </c>
      <c r="G79" s="353" t="s">
        <v>598</v>
      </c>
      <c r="H79" s="354"/>
    </row>
    <row r="80" spans="1:8" x14ac:dyDescent="0.4">
      <c r="A80" s="365" t="s">
        <v>611</v>
      </c>
      <c r="B80" s="366" t="s">
        <v>557</v>
      </c>
      <c r="C80" s="366" t="s">
        <v>554</v>
      </c>
      <c r="D80" s="373"/>
      <c r="E80" s="368" t="s">
        <v>575</v>
      </c>
      <c r="G80" s="353" t="s">
        <v>578</v>
      </c>
      <c r="H80" s="355"/>
    </row>
    <row r="81" spans="1:8" x14ac:dyDescent="0.4">
      <c r="A81" s="365" t="s">
        <v>623</v>
      </c>
      <c r="B81" s="366" t="s">
        <v>557</v>
      </c>
      <c r="C81" s="366" t="s">
        <v>554</v>
      </c>
      <c r="D81" s="367"/>
      <c r="E81" s="368" t="s">
        <v>620</v>
      </c>
      <c r="G81" s="353" t="s">
        <v>599</v>
      </c>
      <c r="H81" s="355"/>
    </row>
    <row r="82" spans="1:8" ht="37.5" x14ac:dyDescent="0.4">
      <c r="A82" s="365" t="s">
        <v>421</v>
      </c>
      <c r="B82" s="366" t="s">
        <v>557</v>
      </c>
      <c r="C82" s="366" t="s">
        <v>554</v>
      </c>
      <c r="D82" s="367"/>
      <c r="E82" s="374" t="s">
        <v>729</v>
      </c>
      <c r="G82" s="353" t="s">
        <v>600</v>
      </c>
      <c r="H82" s="355"/>
    </row>
    <row r="83" spans="1:8" x14ac:dyDescent="0.4">
      <c r="A83" s="365" t="s">
        <v>718</v>
      </c>
      <c r="B83" s="366" t="s">
        <v>557</v>
      </c>
      <c r="C83" s="366" t="s">
        <v>554</v>
      </c>
      <c r="D83" s="373"/>
      <c r="E83" s="368" t="s">
        <v>575</v>
      </c>
      <c r="G83" s="353" t="s">
        <v>608</v>
      </c>
      <c r="H83" s="355"/>
    </row>
    <row r="84" spans="1:8" x14ac:dyDescent="0.4">
      <c r="A84" s="365" t="s">
        <v>719</v>
      </c>
      <c r="B84" s="366" t="s">
        <v>557</v>
      </c>
      <c r="C84" s="366" t="s">
        <v>554</v>
      </c>
      <c r="D84" s="373"/>
      <c r="E84" s="368" t="s">
        <v>575</v>
      </c>
    </row>
    <row r="85" spans="1:8" x14ac:dyDescent="0.4">
      <c r="A85" s="365" t="s">
        <v>722</v>
      </c>
      <c r="B85" s="366" t="s">
        <v>557</v>
      </c>
      <c r="C85" s="366" t="s">
        <v>554</v>
      </c>
      <c r="D85" s="373"/>
      <c r="E85" s="368" t="s">
        <v>575</v>
      </c>
    </row>
    <row r="86" spans="1:8" ht="19.5" thickBot="1" x14ac:dyDescent="0.45">
      <c r="A86" s="369" t="s">
        <v>451</v>
      </c>
      <c r="B86" s="370" t="s">
        <v>557</v>
      </c>
      <c r="C86" s="370" t="s">
        <v>554</v>
      </c>
      <c r="D86" s="371"/>
      <c r="E86" s="372" t="s">
        <v>579</v>
      </c>
      <c r="G86" s="352" t="s">
        <v>619</v>
      </c>
      <c r="H86" s="353" t="s">
        <v>573</v>
      </c>
    </row>
    <row r="87" spans="1:8" x14ac:dyDescent="0.4">
      <c r="G87" s="353" t="s">
        <v>576</v>
      </c>
      <c r="H87" s="354"/>
    </row>
    <row r="88" spans="1:8" x14ac:dyDescent="0.4">
      <c r="G88" s="353" t="s">
        <v>598</v>
      </c>
      <c r="H88" s="354"/>
    </row>
    <row r="89" spans="1:8" x14ac:dyDescent="0.4">
      <c r="G89" s="353" t="s">
        <v>578</v>
      </c>
      <c r="H89" s="355"/>
    </row>
    <row r="90" spans="1:8" x14ac:dyDescent="0.4">
      <c r="G90" s="353" t="s">
        <v>599</v>
      </c>
      <c r="H90" s="355"/>
    </row>
    <row r="91" spans="1:8" x14ac:dyDescent="0.4">
      <c r="G91" s="353" t="s">
        <v>600</v>
      </c>
      <c r="H91" s="355"/>
    </row>
    <row r="92" spans="1:8" x14ac:dyDescent="0.4">
      <c r="G92" s="353" t="s">
        <v>601</v>
      </c>
      <c r="H92" s="355"/>
    </row>
    <row r="93" spans="1:8" x14ac:dyDescent="0.4">
      <c r="G93" s="353" t="s">
        <v>604</v>
      </c>
      <c r="H93" s="355"/>
    </row>
    <row r="94" spans="1:8" x14ac:dyDescent="0.4">
      <c r="G94" s="353" t="s">
        <v>605</v>
      </c>
      <c r="H94" s="355"/>
    </row>
    <row r="97" spans="7:8" x14ac:dyDescent="0.4">
      <c r="G97" s="352" t="s">
        <v>622</v>
      </c>
      <c r="H97" s="353" t="s">
        <v>573</v>
      </c>
    </row>
    <row r="98" spans="7:8" x14ac:dyDescent="0.4">
      <c r="G98" s="353" t="s">
        <v>576</v>
      </c>
      <c r="H98" s="354"/>
    </row>
    <row r="99" spans="7:8" x14ac:dyDescent="0.4">
      <c r="G99" s="353" t="s">
        <v>578</v>
      </c>
      <c r="H99" s="355"/>
    </row>
    <row r="100" spans="7:8" x14ac:dyDescent="0.4">
      <c r="G100" s="353" t="s">
        <v>599</v>
      </c>
      <c r="H100" s="355"/>
    </row>
    <row r="101" spans="7:8" x14ac:dyDescent="0.4">
      <c r="G101" s="353" t="s">
        <v>601</v>
      </c>
      <c r="H101" s="355"/>
    </row>
    <row r="102" spans="7:8" x14ac:dyDescent="0.4">
      <c r="G102" s="353" t="s">
        <v>624</v>
      </c>
      <c r="H102" s="355"/>
    </row>
    <row r="103" spans="7:8" x14ac:dyDescent="0.4">
      <c r="G103" s="353" t="s">
        <v>603</v>
      </c>
      <c r="H103" s="355"/>
    </row>
    <row r="104" spans="7:8" x14ac:dyDescent="0.4">
      <c r="G104" s="353" t="s">
        <v>604</v>
      </c>
      <c r="H104" s="355"/>
    </row>
    <row r="105" spans="7:8" x14ac:dyDescent="0.4">
      <c r="G105" s="353" t="s">
        <v>605</v>
      </c>
      <c r="H105" s="355"/>
    </row>
    <row r="108" spans="7:8" x14ac:dyDescent="0.4">
      <c r="G108" s="352" t="s">
        <v>625</v>
      </c>
      <c r="H108" s="353" t="s">
        <v>573</v>
      </c>
    </row>
    <row r="109" spans="7:8" x14ac:dyDescent="0.4">
      <c r="G109" s="353" t="s">
        <v>576</v>
      </c>
      <c r="H109" s="354"/>
    </row>
    <row r="110" spans="7:8" x14ac:dyDescent="0.4">
      <c r="G110" s="353" t="s">
        <v>578</v>
      </c>
      <c r="H110" s="355"/>
    </row>
    <row r="111" spans="7:8" x14ac:dyDescent="0.4">
      <c r="G111" s="353" t="s">
        <v>599</v>
      </c>
      <c r="H111" s="355"/>
    </row>
    <row r="112" spans="7:8" x14ac:dyDescent="0.4">
      <c r="G112" s="353" t="s">
        <v>603</v>
      </c>
      <c r="H112" s="355"/>
    </row>
    <row r="113" spans="7:8" x14ac:dyDescent="0.4">
      <c r="G113" s="353" t="s">
        <v>614</v>
      </c>
      <c r="H113" s="355"/>
    </row>
    <row r="114" spans="7:8" x14ac:dyDescent="0.4">
      <c r="G114" s="353" t="s">
        <v>604</v>
      </c>
      <c r="H114" s="355"/>
    </row>
    <row r="115" spans="7:8" x14ac:dyDescent="0.4">
      <c r="G115" s="353" t="s">
        <v>605</v>
      </c>
      <c r="H115" s="355"/>
    </row>
    <row r="118" spans="7:8" x14ac:dyDescent="0.4">
      <c r="G118" s="352" t="s">
        <v>626</v>
      </c>
      <c r="H118" s="353" t="s">
        <v>573</v>
      </c>
    </row>
    <row r="119" spans="7:8" x14ac:dyDescent="0.4">
      <c r="G119" s="353" t="s">
        <v>576</v>
      </c>
      <c r="H119" s="354"/>
    </row>
    <row r="120" spans="7:8" x14ac:dyDescent="0.4">
      <c r="G120" s="353" t="s">
        <v>578</v>
      </c>
      <c r="H120" s="355"/>
    </row>
    <row r="121" spans="7:8" x14ac:dyDescent="0.4">
      <c r="G121" s="353" t="s">
        <v>599</v>
      </c>
      <c r="H121" s="355"/>
    </row>
    <row r="124" spans="7:8" x14ac:dyDescent="0.4">
      <c r="G124" s="352" t="s">
        <v>627</v>
      </c>
      <c r="H124" s="353" t="s">
        <v>573</v>
      </c>
    </row>
    <row r="125" spans="7:8" x14ac:dyDescent="0.4">
      <c r="G125" s="353" t="s">
        <v>576</v>
      </c>
      <c r="H125" s="354"/>
    </row>
    <row r="126" spans="7:8" x14ac:dyDescent="0.4">
      <c r="G126" s="353" t="s">
        <v>578</v>
      </c>
      <c r="H126" s="355"/>
    </row>
    <row r="127" spans="7:8" x14ac:dyDescent="0.4">
      <c r="G127" s="353" t="s">
        <v>628</v>
      </c>
      <c r="H127" s="355"/>
    </row>
    <row r="128" spans="7:8" x14ac:dyDescent="0.4">
      <c r="G128" s="353" t="s">
        <v>629</v>
      </c>
      <c r="H128" s="355"/>
    </row>
    <row r="129" spans="7:8" x14ac:dyDescent="0.4">
      <c r="G129" s="353" t="s">
        <v>630</v>
      </c>
      <c r="H129" s="355"/>
    </row>
    <row r="130" spans="7:8" x14ac:dyDescent="0.4">
      <c r="G130" s="353" t="s">
        <v>631</v>
      </c>
      <c r="H130" s="355"/>
    </row>
    <row r="131" spans="7:8" x14ac:dyDescent="0.4">
      <c r="G131" s="353" t="s">
        <v>632</v>
      </c>
      <c r="H131" s="355"/>
    </row>
    <row r="132" spans="7:8" x14ac:dyDescent="0.4">
      <c r="G132" s="353" t="s">
        <v>633</v>
      </c>
      <c r="H132" s="355"/>
    </row>
    <row r="133" spans="7:8" x14ac:dyDescent="0.4">
      <c r="G133" s="353" t="s">
        <v>634</v>
      </c>
      <c r="H133" s="355"/>
    </row>
    <row r="136" spans="7:8" x14ac:dyDescent="0.4">
      <c r="G136" s="352" t="s">
        <v>635</v>
      </c>
      <c r="H136" s="353" t="s">
        <v>573</v>
      </c>
    </row>
    <row r="137" spans="7:8" x14ac:dyDescent="0.4">
      <c r="G137" s="353" t="s">
        <v>576</v>
      </c>
      <c r="H137" s="354"/>
    </row>
    <row r="138" spans="7:8" x14ac:dyDescent="0.4">
      <c r="G138" s="353" t="s">
        <v>578</v>
      </c>
      <c r="H138" s="355"/>
    </row>
    <row r="139" spans="7:8" x14ac:dyDescent="0.4">
      <c r="G139" s="353" t="s">
        <v>599</v>
      </c>
      <c r="H139" s="355"/>
    </row>
    <row r="140" spans="7:8" x14ac:dyDescent="0.4">
      <c r="G140" s="353" t="s">
        <v>608</v>
      </c>
      <c r="H140" s="355"/>
    </row>
    <row r="143" spans="7:8" x14ac:dyDescent="0.4">
      <c r="G143" s="352" t="s">
        <v>636</v>
      </c>
      <c r="H143" s="353" t="s">
        <v>573</v>
      </c>
    </row>
    <row r="144" spans="7:8" x14ac:dyDescent="0.4">
      <c r="G144" s="353" t="s">
        <v>576</v>
      </c>
      <c r="H144" s="354"/>
    </row>
    <row r="145" spans="7:8" x14ac:dyDescent="0.4">
      <c r="G145" s="353" t="s">
        <v>578</v>
      </c>
      <c r="H145" s="355"/>
    </row>
    <row r="146" spans="7:8" x14ac:dyDescent="0.4">
      <c r="G146" s="353" t="s">
        <v>599</v>
      </c>
      <c r="H146" s="355"/>
    </row>
    <row r="149" spans="7:8" x14ac:dyDescent="0.4">
      <c r="G149" s="352" t="s">
        <v>637</v>
      </c>
      <c r="H149" s="353" t="s">
        <v>573</v>
      </c>
    </row>
    <row r="150" spans="7:8" x14ac:dyDescent="0.4">
      <c r="G150" s="353" t="s">
        <v>576</v>
      </c>
      <c r="H150" s="354"/>
    </row>
    <row r="151" spans="7:8" x14ac:dyDescent="0.4">
      <c r="G151" s="353" t="s">
        <v>578</v>
      </c>
      <c r="H151" s="355"/>
    </row>
    <row r="152" spans="7:8" x14ac:dyDescent="0.4">
      <c r="G152" s="353" t="s">
        <v>599</v>
      </c>
      <c r="H152" s="355"/>
    </row>
    <row r="153" spans="7:8" x14ac:dyDescent="0.4">
      <c r="G153" s="353" t="s">
        <v>604</v>
      </c>
      <c r="H153" s="355"/>
    </row>
    <row r="154" spans="7:8" x14ac:dyDescent="0.4">
      <c r="G154" s="353" t="s">
        <v>605</v>
      </c>
      <c r="H154" s="355"/>
    </row>
    <row r="157" spans="7:8" x14ac:dyDescent="0.4">
      <c r="G157" s="352" t="s">
        <v>638</v>
      </c>
      <c r="H157" s="353" t="s">
        <v>573</v>
      </c>
    </row>
    <row r="158" spans="7:8" x14ac:dyDescent="0.4">
      <c r="G158" s="353" t="s">
        <v>576</v>
      </c>
      <c r="H158" s="354"/>
    </row>
    <row r="159" spans="7:8" x14ac:dyDescent="0.4">
      <c r="G159" s="353" t="s">
        <v>578</v>
      </c>
      <c r="H159" s="355"/>
    </row>
    <row r="160" spans="7:8" x14ac:dyDescent="0.4">
      <c r="G160" s="353" t="s">
        <v>599</v>
      </c>
      <c r="H160" s="355"/>
    </row>
    <row r="161" spans="7:9" x14ac:dyDescent="0.4">
      <c r="G161" s="353" t="s">
        <v>600</v>
      </c>
      <c r="H161" s="355"/>
      <c r="I161" s="351">
        <f ca="1">INDIRECT("補記シート!D39")</f>
        <v>0</v>
      </c>
    </row>
    <row r="162" spans="7:9" x14ac:dyDescent="0.4">
      <c r="G162" s="353" t="s">
        <v>629</v>
      </c>
      <c r="H162" s="355"/>
    </row>
    <row r="163" spans="7:9" x14ac:dyDescent="0.4">
      <c r="G163" s="353" t="s">
        <v>604</v>
      </c>
      <c r="H163" s="355"/>
    </row>
    <row r="164" spans="7:9" x14ac:dyDescent="0.4">
      <c r="G164" s="353" t="s">
        <v>605</v>
      </c>
      <c r="H164" s="355"/>
    </row>
    <row r="167" spans="7:9" x14ac:dyDescent="0.4">
      <c r="G167" s="352" t="s">
        <v>639</v>
      </c>
      <c r="H167" s="353" t="s">
        <v>573</v>
      </c>
    </row>
    <row r="168" spans="7:9" x14ac:dyDescent="0.4">
      <c r="G168" s="353" t="s">
        <v>576</v>
      </c>
      <c r="H168" s="354"/>
    </row>
    <row r="169" spans="7:9" x14ac:dyDescent="0.4">
      <c r="G169" s="353" t="s">
        <v>578</v>
      </c>
      <c r="H169" s="355"/>
    </row>
    <row r="170" spans="7:9" x14ac:dyDescent="0.4">
      <c r="G170" s="353" t="s">
        <v>604</v>
      </c>
      <c r="H170" s="355"/>
    </row>
    <row r="171" spans="7:9" x14ac:dyDescent="0.4">
      <c r="G171" s="353" t="s">
        <v>605</v>
      </c>
      <c r="H171" s="355"/>
    </row>
    <row r="174" spans="7:9" x14ac:dyDescent="0.4">
      <c r="G174" s="352" t="s">
        <v>640</v>
      </c>
      <c r="H174" s="353" t="s">
        <v>573</v>
      </c>
    </row>
    <row r="175" spans="7:9" x14ac:dyDescent="0.4">
      <c r="G175" s="353" t="s">
        <v>576</v>
      </c>
      <c r="H175" s="354"/>
    </row>
    <row r="176" spans="7:9" x14ac:dyDescent="0.4">
      <c r="G176" s="353" t="s">
        <v>578</v>
      </c>
      <c r="H176" s="355"/>
    </row>
    <row r="177" spans="7:8" x14ac:dyDescent="0.4">
      <c r="G177" s="353" t="s">
        <v>599</v>
      </c>
      <c r="H177" s="355"/>
    </row>
    <row r="180" spans="7:8" x14ac:dyDescent="0.4">
      <c r="G180" s="352" t="s">
        <v>641</v>
      </c>
      <c r="H180" s="353" t="s">
        <v>573</v>
      </c>
    </row>
    <row r="181" spans="7:8" x14ac:dyDescent="0.4">
      <c r="G181" s="353" t="s">
        <v>576</v>
      </c>
      <c r="H181" s="354"/>
    </row>
    <row r="182" spans="7:8" x14ac:dyDescent="0.4">
      <c r="G182" s="353" t="s">
        <v>578</v>
      </c>
      <c r="H182" s="355"/>
    </row>
    <row r="183" spans="7:8" x14ac:dyDescent="0.4">
      <c r="G183" s="353" t="s">
        <v>599</v>
      </c>
      <c r="H183" s="355"/>
    </row>
    <row r="184" spans="7:8" x14ac:dyDescent="0.4">
      <c r="G184" s="353" t="s">
        <v>600</v>
      </c>
      <c r="H184" s="355"/>
    </row>
    <row r="185" spans="7:8" x14ac:dyDescent="0.4">
      <c r="G185" s="353" t="s">
        <v>629</v>
      </c>
      <c r="H185" s="355"/>
    </row>
    <row r="186" spans="7:8" x14ac:dyDescent="0.4">
      <c r="G186" s="353" t="s">
        <v>604</v>
      </c>
      <c r="H186" s="355"/>
    </row>
    <row r="187" spans="7:8" x14ac:dyDescent="0.4">
      <c r="G187" s="353" t="s">
        <v>605</v>
      </c>
      <c r="H187" s="355"/>
    </row>
    <row r="190" spans="7:8" x14ac:dyDescent="0.4">
      <c r="G190" s="352" t="s">
        <v>642</v>
      </c>
      <c r="H190" s="353" t="s">
        <v>573</v>
      </c>
    </row>
    <row r="191" spans="7:8" x14ac:dyDescent="0.4">
      <c r="G191" s="353" t="s">
        <v>576</v>
      </c>
      <c r="H191" s="354"/>
    </row>
    <row r="192" spans="7:8" x14ac:dyDescent="0.4">
      <c r="G192" s="353" t="s">
        <v>578</v>
      </c>
      <c r="H192" s="355"/>
    </row>
    <row r="193" spans="7:8" x14ac:dyDescent="0.4">
      <c r="G193" s="353" t="s">
        <v>599</v>
      </c>
      <c r="H193" s="355"/>
    </row>
    <row r="194" spans="7:8" x14ac:dyDescent="0.4">
      <c r="G194" s="353" t="s">
        <v>629</v>
      </c>
      <c r="H194" s="355"/>
    </row>
    <row r="195" spans="7:8" x14ac:dyDescent="0.4">
      <c r="G195" s="353" t="s">
        <v>604</v>
      </c>
      <c r="H195" s="355"/>
    </row>
    <row r="196" spans="7:8" x14ac:dyDescent="0.4">
      <c r="G196" s="353" t="s">
        <v>605</v>
      </c>
      <c r="H196" s="355"/>
    </row>
    <row r="199" spans="7:8" x14ac:dyDescent="0.4">
      <c r="G199" s="352" t="s">
        <v>643</v>
      </c>
      <c r="H199" s="353" t="s">
        <v>573</v>
      </c>
    </row>
    <row r="200" spans="7:8" x14ac:dyDescent="0.4">
      <c r="G200" s="353" t="s">
        <v>576</v>
      </c>
      <c r="H200" s="354"/>
    </row>
    <row r="201" spans="7:8" x14ac:dyDescent="0.4">
      <c r="G201" s="353" t="s">
        <v>578</v>
      </c>
      <c r="H201" s="355"/>
    </row>
    <row r="202" spans="7:8" x14ac:dyDescent="0.4">
      <c r="G202" s="353" t="s">
        <v>608</v>
      </c>
      <c r="H202" s="355"/>
    </row>
    <row r="205" spans="7:8" x14ac:dyDescent="0.4">
      <c r="G205" s="352" t="s">
        <v>644</v>
      </c>
      <c r="H205" s="353" t="s">
        <v>573</v>
      </c>
    </row>
    <row r="206" spans="7:8" x14ac:dyDescent="0.4">
      <c r="G206" s="353" t="s">
        <v>576</v>
      </c>
      <c r="H206" s="354"/>
    </row>
    <row r="207" spans="7:8" x14ac:dyDescent="0.4">
      <c r="G207" s="353" t="s">
        <v>578</v>
      </c>
      <c r="H207" s="355"/>
    </row>
    <row r="208" spans="7:8" x14ac:dyDescent="0.4">
      <c r="G208" s="353" t="s">
        <v>645</v>
      </c>
      <c r="H208" s="355"/>
    </row>
    <row r="209" spans="7:8" x14ac:dyDescent="0.4">
      <c r="G209" s="353" t="s">
        <v>646</v>
      </c>
      <c r="H209" s="355"/>
    </row>
    <row r="210" spans="7:8" x14ac:dyDescent="0.4">
      <c r="G210" s="353" t="s">
        <v>647</v>
      </c>
      <c r="H210" s="355"/>
    </row>
    <row r="211" spans="7:8" x14ac:dyDescent="0.4">
      <c r="G211" s="353" t="s">
        <v>648</v>
      </c>
      <c r="H211" s="355"/>
    </row>
    <row r="212" spans="7:8" x14ac:dyDescent="0.4">
      <c r="G212" s="353" t="s">
        <v>649</v>
      </c>
      <c r="H212" s="355"/>
    </row>
    <row r="213" spans="7:8" x14ac:dyDescent="0.4">
      <c r="G213" s="353" t="s">
        <v>650</v>
      </c>
      <c r="H213" s="355"/>
    </row>
    <row r="214" spans="7:8" x14ac:dyDescent="0.4">
      <c r="G214" s="353" t="s">
        <v>651</v>
      </c>
      <c r="H214" s="355"/>
    </row>
    <row r="215" spans="7:8" x14ac:dyDescent="0.4">
      <c r="G215" s="353" t="s">
        <v>652</v>
      </c>
      <c r="H215" s="355"/>
    </row>
    <row r="216" spans="7:8" x14ac:dyDescent="0.4">
      <c r="G216" s="353" t="s">
        <v>653</v>
      </c>
      <c r="H216" s="355"/>
    </row>
    <row r="217" spans="7:8" x14ac:dyDescent="0.4">
      <c r="G217" s="353" t="s">
        <v>654</v>
      </c>
      <c r="H217" s="355"/>
    </row>
    <row r="218" spans="7:8" x14ac:dyDescent="0.4">
      <c r="G218" s="353" t="s">
        <v>655</v>
      </c>
      <c r="H218" s="355"/>
    </row>
  </sheetData>
  <autoFilter ref="A17:K218" xr:uid="{00000000-0009-0000-0000-000002000000}"/>
  <phoneticPr fontId="1"/>
  <conditionalFormatting sqref="D56">
    <cfRule type="expression" dxfId="13" priority="3">
      <formula>NOT($D$55="IN")</formula>
    </cfRule>
  </conditionalFormatting>
  <conditionalFormatting sqref="D69">
    <cfRule type="expression" dxfId="12" priority="2">
      <formula>NOT($D$68="IN")</formula>
    </cfRule>
  </conditionalFormatting>
  <conditionalFormatting sqref="D82">
    <cfRule type="expression" dxfId="11" priority="1">
      <formula>NOT($D$81="IN")</formula>
    </cfRule>
  </conditionalFormatting>
  <dataValidations count="8">
    <dataValidation type="custom" imeMode="disabled" allowBlank="1" showInputMessage="1" showErrorMessage="1" errorTitle="形式エラー" error="半角英数字7桁で御記入ください。_x000a_下2桁は00にしてください。" promptTitle="＝＝＝留意事項＝＝＝" prompt="間接口座管理機関Ｅを新規作成する場合は、同じ会社コードで既に作成済のデータがないことを確認すること。" sqref="D18 D48 D61 D74" xr:uid="{00000000-0002-0000-0200-000000000000}">
      <formula1>AND(LEN(D18)=LENB(D18),LEN(D18)=7,RIGHT(D18,2)="00")</formula1>
    </dataValidation>
    <dataValidation type="custom" imeMode="disabled" allowBlank="1" showInputMessage="1" showErrorMessage="1" errorTitle="形式エラー" error="半角数字8桁で記入してください。_x000a_YYYYMMDD形式で記入してください。" sqref="D19 D22 D31 D40 D49 D53 D62 D66 D75 D79" xr:uid="{00000000-0002-0000-0200-000001000000}">
      <formula1>AND(LEN(D19)=LENB(D19),LEN(D19)=8,NOT(MID(D19,5,1)="/"))</formula1>
    </dataValidation>
    <dataValidation type="custom" imeMode="disabled" allowBlank="1" showInputMessage="1" showErrorMessage="1" errorTitle="形式エラー" error="半角10桁で記入してください。_x000a_YYYY/MM/DD形式で記入してください。" sqref="D20 D29 D38 D47 D50 D60 D63 D73 D76 D86" xr:uid="{00000000-0002-0000-0200-000002000000}">
      <formula1>AND(LEN(D20)=LENB(D20),LEN(D20)=10,MID(D20,5,1)="/",MID(D20,8,1)="/")</formula1>
    </dataValidation>
    <dataValidation type="custom" imeMode="disabled" allowBlank="1" showErrorMessage="1" errorTitle="形式エラー" error="半角英数字7桁で御記入ください。_x000a_下2桁は00にしてください。" sqref="D21 D23 D26:D28 D30 D32 D35:D37 D39 D41 D44:D46 D54 D57:D59 D67 D70:D72 D51 D64 D80 D83:D85 D77" xr:uid="{00000000-0002-0000-0200-000003000000}">
      <formula1>AND(LEN(D21)=LENB(D21),LEN(D21)=7,RIGHT(D21,2)="00")</formula1>
    </dataValidation>
    <dataValidation type="list" imeMode="disabled" allowBlank="1" showInputMessage="1" showErrorMessage="1" errorTitle="形式エラー" error="PA又はINを選択してください。" sqref="D24 D68 D33 D42 D55 D81" xr:uid="{00000000-0002-0000-0200-000004000000}">
      <formula1>"PA,IN"</formula1>
    </dataValidation>
    <dataValidation type="custom" imeMode="disabled" allowBlank="1" showInputMessage="1" showErrorMessage="1" errorTitle="形式エラー" error="半角数字2桁で御記入ください。" sqref="D25 D34 D43 D56 D69 D82" xr:uid="{00000000-0002-0000-0200-000005000000}">
      <formula1>AND(LEN(D25)=LENB(D25),LEN(D25)=2)</formula1>
    </dataValidation>
    <dataValidation type="custom" imeMode="disabled" allowBlank="1" showInputMessage="1" showErrorMessage="1" errorTitle="形式エラー" error="半角数字2桁で入力してください。" sqref="D52 D65 D78" xr:uid="{00000000-0002-0000-0200-000006000000}">
      <formula1>AND(LEN(D52)=LENB(D52),LEN(D52)=2)</formula1>
    </dataValidation>
    <dataValidation type="custom" allowBlank="1" showInputMessage="1" showErrorMessage="1" errorTitle="形式エラー" error="半角数字5桁でご記入ください。" sqref="D10:D14" xr:uid="{00000000-0002-0000-0200-000007000000}">
      <formula1>AND(LEN(D10)=LENB(D10),LEN(D10)=5)</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 id="{8B359097-EBC4-4D91-BDFF-7BD2BB63FF99}">
            <xm:f>NOT(AND(間接口座管理機関に関する届出書!$I$24="新規開設",間接口座管理機関に関する届出書!$I$26="○"))</xm:f>
            <x14:dxf>
              <fill>
                <patternFill>
                  <bgColor theme="0" tint="-0.24994659260841701"/>
                </patternFill>
              </fill>
            </x14:dxf>
          </x14:cfRule>
          <xm:sqref>D18:D20</xm:sqref>
        </x14:conditionalFormatting>
        <x14:conditionalFormatting xmlns:xm="http://schemas.microsoft.com/office/excel/2006/main">
          <x14:cfRule type="expression" priority="19" id="{152F75CD-45DA-470C-89C0-7EE1280A931F}">
            <xm:f>NOT(AND(間接口座管理機関に関する届出書!$I$26="○",間接口座管理機関に関する届出書!$I$31&lt;&gt;""))</xm:f>
            <x14:dxf>
              <fill>
                <patternFill>
                  <bgColor theme="0" tint="-0.24994659260841701"/>
                </patternFill>
              </fill>
            </x14:dxf>
          </x14:cfRule>
          <xm:sqref>D21:D29</xm:sqref>
        </x14:conditionalFormatting>
        <x14:conditionalFormatting xmlns:xm="http://schemas.microsoft.com/office/excel/2006/main">
          <x14:cfRule type="expression" priority="18" id="{FE2BA724-5254-415F-8011-A1C94782566E}">
            <xm:f>NOT(AND(間接口座管理機関に関する届出書!$I$26="○",間接口座管理機関に関する届出書!$O$31&lt;&gt;""))</xm:f>
            <x14:dxf>
              <fill>
                <patternFill>
                  <bgColor theme="0" tint="-0.24994659260841701"/>
                </patternFill>
              </fill>
            </x14:dxf>
          </x14:cfRule>
          <xm:sqref>D30:D38</xm:sqref>
        </x14:conditionalFormatting>
        <x14:conditionalFormatting xmlns:xm="http://schemas.microsoft.com/office/excel/2006/main">
          <x14:cfRule type="expression" priority="17" id="{0706F6B3-8675-4874-90D3-404392259F87}">
            <xm:f>NOT(AND(間接口座管理機関に関する届出書!$I$26="○",間接口座管理機関に関する届出書!$U$31&lt;&gt;""))</xm:f>
            <x14:dxf>
              <fill>
                <patternFill>
                  <bgColor theme="0" tint="-0.24994659260841701"/>
                </patternFill>
              </fill>
            </x14:dxf>
          </x14:cfRule>
          <xm:sqref>D39:D47</xm:sqref>
        </x14:conditionalFormatting>
        <x14:conditionalFormatting xmlns:xm="http://schemas.microsoft.com/office/excel/2006/main">
          <x14:cfRule type="expression" priority="16" id="{47F7FC0F-DEA7-460C-BF74-C51CC8F22C82}">
            <xm:f>NOT(AND(間接口座管理機関に関する届出書!$I$24="新規開設",間接口座管理機関に関する届出書!$I$27="○"))</xm:f>
            <x14:dxf>
              <fill>
                <patternFill>
                  <bgColor theme="0" tint="-0.24994659260841701"/>
                </patternFill>
              </fill>
            </x14:dxf>
          </x14:cfRule>
          <xm:sqref>D48:D50</xm:sqref>
        </x14:conditionalFormatting>
        <x14:conditionalFormatting xmlns:xm="http://schemas.microsoft.com/office/excel/2006/main">
          <x14:cfRule type="expression" priority="15" id="{13CDD1C2-74BD-43C2-9643-5A47E503A3E6}">
            <xm:f>NOT(AND(間接口座管理機関に関する届出書!$I$24="新規開設",間接口座管理機関に関する届出書!$I$27="○"))</xm:f>
            <x14:dxf>
              <fill>
                <patternFill>
                  <bgColor theme="0" tint="-0.24994659260841701"/>
                </patternFill>
              </fill>
            </x14:dxf>
          </x14:cfRule>
          <xm:sqref>D51:D60</xm:sqref>
        </x14:conditionalFormatting>
        <x14:conditionalFormatting xmlns:xm="http://schemas.microsoft.com/office/excel/2006/main">
          <x14:cfRule type="expression" priority="14" id="{64E42E2B-DBBB-46B7-8334-7FED620DEC03}">
            <xm:f>NOT(AND(間接口座管理機関に関する届出書!$I$24="新規開設",間接口座管理機関に関する届出書!$I$28="○"))</xm:f>
            <x14:dxf>
              <fill>
                <patternFill>
                  <bgColor theme="0" tint="-0.24994659260841701"/>
                </patternFill>
              </fill>
            </x14:dxf>
          </x14:cfRule>
          <xm:sqref>D61:D63</xm:sqref>
        </x14:conditionalFormatting>
        <x14:conditionalFormatting xmlns:xm="http://schemas.microsoft.com/office/excel/2006/main">
          <x14:cfRule type="expression" priority="13" id="{A8F1B9E0-1528-422D-9BEC-99F7F8C2035C}">
            <xm:f>NOT(AND(間接口座管理機関に関する届出書!$I$24="新規開設",間接口座管理機関に関する届出書!$I$28="○"))</xm:f>
            <x14:dxf>
              <fill>
                <patternFill>
                  <bgColor theme="0" tint="-0.24994659260841701"/>
                </patternFill>
              </fill>
            </x14:dxf>
          </x14:cfRule>
          <xm:sqref>D64:D73</xm:sqref>
        </x14:conditionalFormatting>
        <x14:conditionalFormatting xmlns:xm="http://schemas.microsoft.com/office/excel/2006/main">
          <x14:cfRule type="expression" priority="12" id="{9F39D53B-2642-4E89-BA5D-E7379540626D}">
            <xm:f>NOT(AND(間接口座管理機関に関する届出書!$I$24="新規開設",間接口座管理機関に関する届出書!$I$29="○"))</xm:f>
            <x14:dxf>
              <fill>
                <patternFill>
                  <bgColor theme="0" tint="-0.24994659260841701"/>
                </patternFill>
              </fill>
            </x14:dxf>
          </x14:cfRule>
          <xm:sqref>D74:D76</xm:sqref>
        </x14:conditionalFormatting>
        <x14:conditionalFormatting xmlns:xm="http://schemas.microsoft.com/office/excel/2006/main">
          <x14:cfRule type="expression" priority="11" id="{100C32FC-99EB-403D-B911-7D567C6C3AED}">
            <xm:f>NOT(AND(間接口座管理機関に関する届出書!$I$24="新規開設",間接口座管理機関に関する届出書!$I$29="○"))</xm:f>
            <x14:dxf>
              <fill>
                <patternFill>
                  <bgColor theme="0" tint="-0.24994659260841701"/>
                </patternFill>
              </fill>
            </x14:dxf>
          </x14:cfRule>
          <xm:sqref>D77:D86</xm:sqref>
        </x14:conditionalFormatting>
        <x14:conditionalFormatting xmlns:xm="http://schemas.microsoft.com/office/excel/2006/main">
          <x14:cfRule type="expression" priority="5" id="{628FEEFD-A097-443F-93A9-BDA1A99B3622}">
            <xm:f>AND(ツール処理シート!$I$222="",ツール処理シート!$I$246="",ツール処理シート!$I$287="",ツール処理シート!$I$311="")=TRUE</xm:f>
            <x14:dxf>
              <fill>
                <patternFill>
                  <bgColor theme="0" tint="-0.24994659260841701"/>
                </patternFill>
              </fill>
            </x14:dxf>
          </x14:cfRule>
          <xm:sqref>D10:D14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間接口座管理機関に関する届出書</vt:lpstr>
      <vt:lpstr>ツール処理シート</vt:lpstr>
      <vt:lpstr>補記シート</vt:lpstr>
      <vt:lpstr>間接口座管理機関に関する届出書!Print_Area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2020-01-21T00:40:25Z</dcterms:created>
  <dcterms:modified xsi:type="dcterms:W3CDTF">2024-10-17T07:53:01Z</dcterms:modified>
</cp:coreProperties>
</file>