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4E3F507-9BE8-4E04-9A9B-6AE6924AF2D4}" xr6:coauthVersionLast="47" xr6:coauthVersionMax="47" xr10:uidLastSave="{00000000-0000-0000-0000-000000000000}"/>
  <workbookProtection workbookAlgorithmName="SHA-512" workbookHashValue="Vjtfw2nFh+XfXTe8JZLTNGZ9A5xwSvbVJKn1Lvmqf3Mgno644mDup2ZW/RHC9gub215oQpjmiOzSmnDjHXRXMQ==" workbookSaltValue="Mo2L8YFVnzxjVoORwTgX/A==" workbookSpinCount="100000" lockStructure="1"/>
  <bookViews>
    <workbookView xWindow="2325" yWindow="480" windowWidth="17715" windowHeight="17655" tabRatio="798" xr2:uid="{00000000-000D-0000-FFFF-FFFF00000000}"/>
  </bookViews>
  <sheets>
    <sheet name="一般振替ＤＶＰ制度に係る届出書兼一般振替ＤＶＰ制度に係る申請書" sheetId="19" r:id="rId1"/>
    <sheet name="ツール処理シート" sheetId="20" state="hidden" r:id="rId2"/>
    <sheet name="補記シート" sheetId="21" state="hidden" r:id="rId3"/>
  </sheets>
  <externalReferences>
    <externalReference r:id="rId4"/>
    <externalReference r:id="rId5"/>
    <externalReference r:id="rId6"/>
  </externalReferences>
  <definedNames>
    <definedName name="_xlnm._FilterDatabase" localSheetId="1" hidden="1">ツール処理シート!$A$9:$X$754</definedName>
    <definedName name="_xlnm._FilterDatabase" localSheetId="2" hidden="1">補記シート!$A$17:$K$218</definedName>
    <definedName name="cal_index_size">[1]!cal_index_size</definedName>
    <definedName name="cal_table_size">[1]!cal_table_size</definedName>
    <definedName name="CULC.cal_index_size">[2]!CULC.cal_index_size</definedName>
    <definedName name="_xlnm.Print_Area" localSheetId="1">ツール処理シート!$B$9:$W$756</definedName>
    <definedName name="_xlnm.Print_Area" localSheetId="0">一般振替ＤＶＰ制度に係る届出書兼一般振替ＤＶＰ制度に係る申請書!$A$1:$AD$120</definedName>
    <definedName name="_xlnm.Print_Titles" localSheetId="1">ツール処理シート!$B:$D,ツール処理シート!$1:$10</definedName>
    <definedName name="ワイドに">[3]!ワイドに</definedName>
    <definedName name="見やすく">[3]!見やすく</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0" i="20" l="1"/>
  <c r="B231" i="20"/>
  <c r="B232" i="20"/>
  <c r="B233" i="20"/>
  <c r="B200" i="20"/>
  <c r="B201" i="20"/>
  <c r="B202" i="20"/>
  <c r="B203" i="20"/>
  <c r="B140" i="20"/>
  <c r="B141" i="20"/>
  <c r="B142" i="20"/>
  <c r="B143" i="20"/>
  <c r="B170" i="20"/>
  <c r="B171" i="20"/>
  <c r="B172" i="20"/>
  <c r="B173" i="20"/>
  <c r="B19" i="20"/>
  <c r="B103" i="20"/>
  <c r="B104" i="20"/>
  <c r="B105" i="20"/>
  <c r="B106" i="20"/>
  <c r="B107" i="20"/>
  <c r="B108" i="20"/>
  <c r="B109" i="20"/>
  <c r="B111" i="20"/>
  <c r="B112" i="20"/>
  <c r="I93" i="20"/>
  <c r="B206" i="20" l="1"/>
  <c r="B207" i="20"/>
  <c r="B208" i="20"/>
  <c r="B209" i="20"/>
  <c r="B210" i="20"/>
  <c r="B211" i="20"/>
  <c r="B212" i="20"/>
  <c r="B178" i="20"/>
  <c r="B179" i="20"/>
  <c r="B180" i="20"/>
  <c r="B181" i="20"/>
  <c r="B182" i="20"/>
  <c r="B149" i="20"/>
  <c r="B150" i="20"/>
  <c r="B151" i="20"/>
  <c r="B119" i="20"/>
  <c r="B120" i="20"/>
  <c r="B121" i="20"/>
  <c r="B89" i="20" l="1"/>
  <c r="B90" i="20"/>
  <c r="B215" i="20" l="1"/>
  <c r="B216" i="20"/>
  <c r="B217" i="20"/>
  <c r="B218" i="20"/>
  <c r="B219" i="20"/>
  <c r="B220" i="20"/>
  <c r="B221" i="20"/>
  <c r="B222" i="20"/>
  <c r="B223" i="20"/>
  <c r="B224" i="20"/>
  <c r="B225" i="20"/>
  <c r="B226" i="20"/>
  <c r="B183" i="20"/>
  <c r="B184" i="20"/>
  <c r="B185" i="20"/>
  <c r="B186" i="20"/>
  <c r="B187" i="20"/>
  <c r="B188" i="20"/>
  <c r="B189" i="20"/>
  <c r="B190" i="20"/>
  <c r="B191" i="20"/>
  <c r="B192" i="20"/>
  <c r="B193" i="20"/>
  <c r="B194" i="20"/>
  <c r="B195" i="20"/>
  <c r="B196" i="20"/>
  <c r="B197" i="20"/>
  <c r="B198" i="20"/>
  <c r="B199" i="20"/>
  <c r="B204" i="20"/>
  <c r="B153" i="20"/>
  <c r="B154" i="20"/>
  <c r="B155" i="20"/>
  <c r="B156" i="20"/>
  <c r="B157" i="20"/>
  <c r="B158" i="20"/>
  <c r="B159" i="20"/>
  <c r="B160" i="20"/>
  <c r="B161" i="20"/>
  <c r="B162" i="20"/>
  <c r="B163" i="20"/>
  <c r="B164" i="20"/>
  <c r="B165" i="20"/>
  <c r="B166" i="20"/>
  <c r="B167" i="20"/>
  <c r="B168" i="20"/>
  <c r="B169" i="20"/>
  <c r="B174" i="20"/>
  <c r="B175" i="20"/>
  <c r="B176" i="20"/>
  <c r="B177" i="20"/>
  <c r="B93" i="20"/>
  <c r="B94" i="20"/>
  <c r="B95" i="20"/>
  <c r="B96" i="20"/>
  <c r="B97" i="20"/>
  <c r="B98" i="20"/>
  <c r="B99" i="20"/>
  <c r="B100" i="20"/>
  <c r="B101" i="20"/>
  <c r="B102" i="20"/>
  <c r="B114" i="20"/>
  <c r="B115" i="20"/>
  <c r="B116" i="20"/>
  <c r="B117" i="20"/>
  <c r="B118" i="20"/>
  <c r="B123" i="20"/>
  <c r="B124" i="20"/>
  <c r="B125" i="20"/>
  <c r="B126" i="20"/>
  <c r="B127" i="20"/>
  <c r="B128" i="20"/>
  <c r="B129" i="20"/>
  <c r="B130" i="20"/>
  <c r="B131" i="20"/>
  <c r="B132" i="20"/>
  <c r="B133" i="20"/>
  <c r="B134" i="20"/>
  <c r="B135" i="20"/>
  <c r="B136" i="20"/>
  <c r="B137" i="20"/>
  <c r="B138" i="20"/>
  <c r="B139" i="20"/>
  <c r="B144" i="20"/>
  <c r="B145" i="20"/>
  <c r="B146" i="20"/>
  <c r="B147" i="20"/>
  <c r="B148" i="20"/>
  <c r="B152" i="20"/>
  <c r="B205" i="20" l="1"/>
  <c r="B213" i="20"/>
  <c r="B214" i="20"/>
  <c r="B227" i="20"/>
  <c r="B228" i="20"/>
  <c r="B229"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74" i="20"/>
  <c r="B575" i="20"/>
  <c r="B576" i="20"/>
  <c r="B577" i="20"/>
  <c r="B578" i="20"/>
  <c r="B579" i="20"/>
  <c r="B580" i="20"/>
  <c r="B581" i="20"/>
  <c r="B582" i="20"/>
  <c r="B583" i="20"/>
  <c r="B584" i="20"/>
  <c r="B585" i="20"/>
  <c r="B586" i="20"/>
  <c r="B587" i="20"/>
  <c r="B588" i="20"/>
  <c r="B589" i="20"/>
  <c r="B590" i="20"/>
  <c r="B591" i="20"/>
  <c r="B592" i="20"/>
  <c r="B593" i="20"/>
  <c r="B594" i="20"/>
  <c r="B595" i="20"/>
  <c r="B596" i="20"/>
  <c r="B597" i="20"/>
  <c r="B598" i="20"/>
  <c r="B599" i="20"/>
  <c r="B600" i="20"/>
  <c r="B601" i="20"/>
  <c r="B602" i="20"/>
  <c r="B603" i="20"/>
  <c r="B604" i="20"/>
  <c r="B605" i="20"/>
  <c r="B606" i="20"/>
  <c r="B607" i="20"/>
  <c r="B608" i="20"/>
  <c r="B609" i="20"/>
  <c r="B610" i="20"/>
  <c r="B611" i="20"/>
  <c r="B612" i="20"/>
  <c r="B613" i="20"/>
  <c r="B614" i="20"/>
  <c r="B615" i="20"/>
  <c r="B616" i="20"/>
  <c r="B617" i="20"/>
  <c r="B618" i="20"/>
  <c r="B619" i="20"/>
  <c r="B620" i="20"/>
  <c r="B621" i="20"/>
  <c r="B622" i="20"/>
  <c r="B623" i="20"/>
  <c r="B624" i="20"/>
  <c r="B625" i="20"/>
  <c r="B626" i="20"/>
  <c r="B627" i="20"/>
  <c r="B628" i="20"/>
  <c r="B629" i="20"/>
  <c r="B630" i="20"/>
  <c r="B631" i="20"/>
  <c r="B632" i="20"/>
  <c r="B633" i="20"/>
  <c r="B634" i="20"/>
  <c r="B635" i="20"/>
  <c r="B636" i="20"/>
  <c r="B637" i="20"/>
  <c r="B638" i="20"/>
  <c r="B639" i="20"/>
  <c r="B640" i="20"/>
  <c r="B641" i="20"/>
  <c r="B642" i="20"/>
  <c r="B643" i="20"/>
  <c r="B644" i="20"/>
  <c r="B645" i="20"/>
  <c r="B646" i="20"/>
  <c r="B647" i="20"/>
  <c r="B648" i="20"/>
  <c r="B649" i="20"/>
  <c r="B650" i="20"/>
  <c r="B651" i="20"/>
  <c r="B652" i="20"/>
  <c r="B653" i="20"/>
  <c r="B654" i="20"/>
  <c r="B655" i="20"/>
  <c r="B656" i="20"/>
  <c r="B657" i="20"/>
  <c r="B658" i="20"/>
  <c r="B659" i="20"/>
  <c r="B660" i="20"/>
  <c r="B661" i="20"/>
  <c r="B662" i="20"/>
  <c r="B663" i="20"/>
  <c r="B664" i="20"/>
  <c r="B665" i="20"/>
  <c r="B666" i="20"/>
  <c r="B667" i="20"/>
  <c r="B668" i="20"/>
  <c r="B669" i="20"/>
  <c r="B670" i="20"/>
  <c r="B671" i="20"/>
  <c r="B672" i="20"/>
  <c r="B673" i="20"/>
  <c r="B674" i="20"/>
  <c r="B675" i="20"/>
  <c r="B676" i="20"/>
  <c r="B677" i="20"/>
  <c r="B678" i="20"/>
  <c r="B679" i="20"/>
  <c r="B680" i="20"/>
  <c r="B681" i="20"/>
  <c r="B682" i="20"/>
  <c r="B683" i="20"/>
  <c r="B684" i="20"/>
  <c r="B685" i="20"/>
  <c r="B686" i="20"/>
  <c r="B687" i="20"/>
  <c r="B688" i="20"/>
  <c r="B689" i="20"/>
  <c r="B690" i="20"/>
  <c r="B691" i="20"/>
  <c r="B692" i="20"/>
  <c r="B693" i="20"/>
  <c r="B694" i="20"/>
  <c r="B695" i="20"/>
  <c r="B696" i="20"/>
  <c r="B697" i="20"/>
  <c r="B698" i="20"/>
  <c r="B699" i="20"/>
  <c r="B700" i="20"/>
  <c r="B701" i="20"/>
  <c r="B702" i="20"/>
  <c r="B703" i="20"/>
  <c r="B704" i="20"/>
  <c r="B705" i="20"/>
  <c r="B706" i="20"/>
  <c r="B707" i="20"/>
  <c r="B708" i="20"/>
  <c r="B709" i="20"/>
  <c r="B710" i="20"/>
  <c r="B711" i="20"/>
  <c r="B712" i="20"/>
  <c r="B713" i="20"/>
  <c r="B714" i="20"/>
  <c r="B715" i="20"/>
  <c r="B716" i="20"/>
  <c r="B717" i="20"/>
  <c r="B718" i="20"/>
  <c r="B719" i="20"/>
  <c r="B720" i="20"/>
  <c r="B721" i="20"/>
  <c r="B722" i="20"/>
  <c r="B723" i="20"/>
  <c r="B724" i="20"/>
  <c r="B725" i="20"/>
  <c r="B726" i="20"/>
  <c r="B727" i="20"/>
  <c r="B728" i="20"/>
  <c r="B729" i="20"/>
  <c r="B730" i="20"/>
  <c r="B731" i="20"/>
  <c r="B732" i="20"/>
  <c r="B733" i="20"/>
  <c r="B734" i="20"/>
  <c r="B735" i="20"/>
  <c r="B736" i="20"/>
  <c r="B737" i="20"/>
  <c r="B738" i="20"/>
  <c r="B739" i="20"/>
  <c r="B740" i="20"/>
  <c r="B741" i="20"/>
  <c r="B742" i="20"/>
  <c r="B743" i="20"/>
  <c r="B744" i="20"/>
  <c r="B745" i="20"/>
  <c r="B746" i="20"/>
  <c r="B747" i="20"/>
  <c r="B748" i="20"/>
  <c r="B749" i="20"/>
  <c r="B750" i="20"/>
  <c r="B751" i="20"/>
  <c r="B752" i="20"/>
  <c r="B753" i="20"/>
  <c r="B122" i="20"/>
  <c r="I130" i="20"/>
  <c r="I132" i="20"/>
  <c r="I160" i="20"/>
  <c r="I162" i="20"/>
  <c r="I190" i="20"/>
  <c r="I192" i="20"/>
  <c r="I220" i="20"/>
  <c r="I222" i="20"/>
  <c r="B754" i="20" l="1"/>
  <c r="B92" i="20"/>
  <c r="B91"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8" i="20"/>
  <c r="B17" i="20"/>
  <c r="B16" i="20"/>
  <c r="B15" i="20"/>
  <c r="B14" i="20"/>
  <c r="B13" i="20"/>
  <c r="B12" i="20"/>
  <c r="B11" i="20"/>
  <c r="I111" i="20" l="1"/>
  <c r="I42" i="20"/>
  <c r="I642" i="20"/>
  <c r="I166" i="20"/>
  <c r="I506" i="20"/>
  <c r="I372" i="20"/>
  <c r="I566" i="20"/>
  <c r="I662" i="20"/>
  <c r="I332" i="20"/>
  <c r="I668" i="20"/>
  <c r="I382" i="20"/>
  <c r="I154" i="20"/>
  <c r="I450" i="20"/>
  <c r="I321" i="20"/>
  <c r="I476" i="20"/>
  <c r="I60" i="20"/>
  <c r="I134" i="20"/>
  <c r="I510" i="20"/>
  <c r="I685" i="20"/>
  <c r="I582" i="20"/>
  <c r="I636" i="20"/>
  <c r="I356" i="20"/>
  <c r="I484" i="20"/>
  <c r="I123" i="20"/>
  <c r="I503" i="20"/>
  <c r="I686" i="20"/>
  <c r="I80" i="20"/>
  <c r="I512" i="20"/>
  <c r="I241" i="20"/>
  <c r="I20" i="20"/>
  <c r="I478" i="20"/>
  <c r="I634" i="20"/>
  <c r="I246" i="20"/>
  <c r="I502" i="20"/>
  <c r="I320" i="20"/>
  <c r="I555" i="20"/>
  <c r="I670" i="20"/>
  <c r="I324" i="20"/>
  <c r="I746" i="20"/>
  <c r="I54" i="20"/>
  <c r="I278" i="20"/>
  <c r="I528" i="20"/>
  <c r="I632" i="20"/>
  <c r="I592" i="20"/>
  <c r="I242" i="20"/>
  <c r="I354" i="20"/>
  <c r="I434" i="20"/>
  <c r="I458" i="20"/>
  <c r="I106" i="20"/>
  <c r="I102" i="20"/>
  <c r="I122" i="20"/>
  <c r="I296" i="20"/>
  <c r="I26" i="20"/>
  <c r="I280" i="20"/>
  <c r="I590" i="20"/>
  <c r="I138" i="20"/>
  <c r="I454" i="20"/>
  <c r="I488" i="20"/>
  <c r="I696" i="20"/>
  <c r="I477" i="20"/>
  <c r="I504" i="20"/>
  <c r="I58" i="20"/>
  <c r="I480" i="20"/>
  <c r="I67" i="20"/>
  <c r="I425" i="20"/>
  <c r="I540" i="20"/>
  <c r="I28" i="20"/>
  <c r="I432" i="20"/>
  <c r="I295" i="20"/>
  <c r="I714" i="20"/>
  <c r="I712" i="20"/>
  <c r="I94" i="20"/>
  <c r="I124" i="20"/>
  <c r="I100" i="20"/>
  <c r="I152" i="20"/>
  <c r="I358" i="20"/>
  <c r="I36" i="20"/>
  <c r="I711" i="20"/>
  <c r="I226" i="20"/>
  <c r="I182" i="20"/>
  <c r="I374" i="20"/>
  <c r="I606" i="20"/>
  <c r="I514" i="20"/>
  <c r="I408" i="20"/>
  <c r="I532" i="20"/>
  <c r="I298" i="20"/>
  <c r="I153" i="20"/>
  <c r="I398" i="20"/>
  <c r="I269" i="20"/>
  <c r="I737" i="20"/>
  <c r="I272" i="20"/>
  <c r="I81" i="20"/>
  <c r="I710" i="20"/>
  <c r="I255" i="20"/>
  <c r="I294" i="20"/>
  <c r="I322" i="20"/>
  <c r="I276" i="20"/>
  <c r="I607" i="20"/>
  <c r="I436" i="20"/>
  <c r="I50" i="20"/>
  <c r="I198" i="20"/>
  <c r="I562" i="20"/>
  <c r="I168" i="20"/>
  <c r="I426" i="20"/>
  <c r="I538" i="20"/>
  <c r="I252" i="20"/>
  <c r="I136" i="20"/>
  <c r="I270" i="20"/>
  <c r="I376" i="20"/>
  <c r="I64" i="20"/>
  <c r="I564" i="20"/>
  <c r="I40" i="20"/>
  <c r="I83" i="20"/>
  <c r="I588" i="20"/>
  <c r="I75" i="20"/>
  <c r="I740" i="20"/>
  <c r="I558" i="20"/>
  <c r="I380" i="20"/>
  <c r="I608" i="20"/>
  <c r="I350" i="20"/>
  <c r="I424" i="20"/>
  <c r="I428" i="20"/>
  <c r="I92" i="20"/>
  <c r="I722" i="20"/>
  <c r="I194" i="20"/>
  <c r="I109" i="20"/>
  <c r="I19" i="20"/>
  <c r="I694" i="20"/>
  <c r="I554" i="20"/>
  <c r="I660" i="20"/>
  <c r="I400" i="20"/>
  <c r="I214" i="20"/>
  <c r="I164" i="20"/>
  <c r="I38" i="20"/>
  <c r="I659" i="20"/>
  <c r="I614" i="20"/>
  <c r="I610" i="20"/>
  <c r="I616" i="20"/>
  <c r="I744" i="20"/>
  <c r="I644" i="20"/>
  <c r="I556" i="20"/>
  <c r="I213" i="20"/>
  <c r="I62" i="20"/>
  <c r="I304" i="20"/>
  <c r="I18" i="20"/>
  <c r="I452" i="20"/>
  <c r="I402" i="20"/>
  <c r="I373" i="20"/>
  <c r="I684" i="20"/>
  <c r="I34" i="20"/>
  <c r="I104" i="20"/>
  <c r="I306" i="20"/>
  <c r="I44" i="20"/>
  <c r="I184" i="20"/>
  <c r="I348" i="20"/>
  <c r="I196" i="20"/>
  <c r="I530" i="20"/>
  <c r="I254" i="20"/>
  <c r="I328" i="20"/>
  <c r="I460" i="20"/>
  <c r="I462" i="20"/>
  <c r="I244" i="20"/>
  <c r="I399" i="20"/>
  <c r="I718" i="20"/>
  <c r="I91" i="20"/>
  <c r="I52" i="20"/>
  <c r="I46" i="20"/>
  <c r="I633" i="20"/>
  <c r="I243" i="20"/>
  <c r="I347" i="20"/>
  <c r="I224" i="20"/>
  <c r="I250" i="20"/>
  <c r="I666" i="20"/>
  <c r="I48" i="20"/>
  <c r="I688" i="20"/>
  <c r="I56" i="20"/>
  <c r="I580" i="20"/>
  <c r="I658" i="20"/>
  <c r="I451" i="20"/>
  <c r="I529" i="20"/>
  <c r="I346" i="20"/>
  <c r="I330" i="20"/>
  <c r="I584" i="20"/>
  <c r="I486" i="20"/>
  <c r="I581" i="20"/>
  <c r="I748" i="20"/>
  <c r="I183" i="20"/>
  <c r="I736" i="20"/>
  <c r="I406" i="20"/>
  <c r="I268" i="20"/>
  <c r="I384" i="20"/>
  <c r="I640" i="20"/>
  <c r="I536" i="20"/>
  <c r="I720" i="20"/>
  <c r="I30" i="20"/>
  <c r="I618" i="20"/>
  <c r="I212" i="20"/>
  <c r="I302" i="20"/>
  <c r="I66" i="20"/>
  <c r="I410" i="20"/>
  <c r="I692" i="20"/>
  <c r="I228" i="20"/>
  <c r="I738" i="20"/>
  <c r="I32" i="20"/>
  <c r="I108" i="20"/>
  <c r="I229" i="20" l="1"/>
  <c r="I211" i="20"/>
  <c r="I281" i="20"/>
  <c r="I267" i="20"/>
  <c r="I735" i="20"/>
  <c r="I749" i="20"/>
  <c r="I201" i="20"/>
  <c r="I595" i="20"/>
  <c r="I594" i="20"/>
  <c r="I359" i="20"/>
  <c r="I345" i="20"/>
  <c r="I543" i="20"/>
  <c r="I465" i="20"/>
  <c r="I657" i="20"/>
  <c r="I671" i="20"/>
  <c r="I579" i="20"/>
  <c r="I593" i="20"/>
  <c r="I698" i="20"/>
  <c r="I361" i="20"/>
  <c r="I257" i="20"/>
  <c r="I647" i="20"/>
  <c r="I413" i="20"/>
  <c r="I186" i="20"/>
  <c r="I200" i="20" s="1"/>
  <c r="I697" i="20"/>
  <c r="I683" i="20"/>
  <c r="I387" i="20"/>
  <c r="I412" i="20"/>
  <c r="I231" i="20"/>
  <c r="I620" i="20"/>
  <c r="I673" i="20"/>
  <c r="I216" i="20"/>
  <c r="I230" i="20" s="1"/>
  <c r="I567" i="20"/>
  <c r="I553" i="20"/>
  <c r="I77" i="20"/>
  <c r="I438" i="20"/>
  <c r="I437" i="20"/>
  <c r="I423" i="20"/>
  <c r="I360" i="20"/>
  <c r="I568" i="20"/>
  <c r="I750" i="20"/>
  <c r="I386" i="20"/>
  <c r="I621" i="20"/>
  <c r="I293" i="20"/>
  <c r="I307" i="20"/>
  <c r="I723" i="20"/>
  <c r="I709" i="20"/>
  <c r="I282" i="20"/>
  <c r="I751" i="20"/>
  <c r="I283" i="20"/>
  <c r="I397" i="20"/>
  <c r="I411" i="20"/>
  <c r="I171" i="20"/>
  <c r="I308" i="20"/>
  <c r="I542" i="20"/>
  <c r="I605" i="20"/>
  <c r="I619" i="20"/>
  <c r="I199" i="20"/>
  <c r="I181" i="20"/>
  <c r="I725" i="20"/>
  <c r="I169" i="20"/>
  <c r="I151" i="20"/>
  <c r="I126" i="20"/>
  <c r="I140" i="20" s="1"/>
  <c r="I96" i="20"/>
  <c r="I724" i="20"/>
  <c r="I309" i="20"/>
  <c r="I439" i="20"/>
  <c r="I490" i="20"/>
  <c r="I491" i="20"/>
  <c r="I464" i="20"/>
  <c r="I139" i="20"/>
  <c r="I121" i="20"/>
  <c r="I645" i="20"/>
  <c r="I631" i="20"/>
  <c r="I541" i="20"/>
  <c r="I527" i="20"/>
  <c r="I334" i="20"/>
  <c r="I569" i="20"/>
  <c r="I319" i="20"/>
  <c r="I333" i="20"/>
  <c r="I515" i="20"/>
  <c r="I501" i="20"/>
  <c r="I256" i="20"/>
  <c r="I22" i="20"/>
  <c r="I76" i="20" s="1"/>
  <c r="I517" i="20"/>
  <c r="I141" i="20"/>
  <c r="I646" i="20"/>
  <c r="I699" i="20"/>
  <c r="I489" i="20"/>
  <c r="I475" i="20"/>
  <c r="I335" i="20"/>
  <c r="I463" i="20"/>
  <c r="I449" i="20"/>
  <c r="I156" i="20"/>
  <c r="I170" i="20" s="1"/>
  <c r="I672" i="20"/>
  <c r="I385" i="20"/>
  <c r="I371" i="20"/>
  <c r="I516" i="20"/>
  <c r="I110" i="20"/>
</calcChain>
</file>

<file path=xl/sharedStrings.xml><?xml version="1.0" encoding="utf-8"?>
<sst xmlns="http://schemas.openxmlformats.org/spreadsheetml/2006/main" count="9960" uniqueCount="744">
  <si>
    <t>備考</t>
    <rPh sb="0" eb="2">
      <t>ビコウ</t>
    </rPh>
    <phoneticPr fontId="1"/>
  </si>
  <si>
    <t>○</t>
  </si>
  <si>
    <t>以　上</t>
    <rPh sb="0" eb="1">
      <t>イ</t>
    </rPh>
    <rPh sb="2" eb="3">
      <t>ウエ</t>
    </rPh>
    <phoneticPr fontId="1"/>
  </si>
  <si>
    <t>＜備考＞</t>
    <rPh sb="1" eb="3">
      <t>ビコウ</t>
    </rPh>
    <phoneticPr fontId="1"/>
  </si>
  <si>
    <t>日</t>
    <rPh sb="0" eb="1">
      <t>ニチ</t>
    </rPh>
    <phoneticPr fontId="1"/>
  </si>
  <si>
    <t>月</t>
    <rPh sb="0" eb="1">
      <t>ガツ</t>
    </rPh>
    <phoneticPr fontId="1"/>
  </si>
  <si>
    <t>年</t>
    <rPh sb="0" eb="1">
      <t>ネン</t>
    </rPh>
    <phoneticPr fontId="1"/>
  </si>
  <si>
    <t>適用開始日</t>
    <rPh sb="0" eb="2">
      <t>テキヨウ</t>
    </rPh>
    <rPh sb="2" eb="4">
      <t>カイシ</t>
    </rPh>
    <rPh sb="4" eb="5">
      <t>ビ</t>
    </rPh>
    <phoneticPr fontId="1"/>
  </si>
  <si>
    <t>届出内容</t>
    <rPh sb="0" eb="1">
      <t>トド</t>
    </rPh>
    <rPh sb="1" eb="2">
      <t>デ</t>
    </rPh>
    <rPh sb="2" eb="4">
      <t>ナイヨウ</t>
    </rPh>
    <phoneticPr fontId="1"/>
  </si>
  <si>
    <t>届出事項</t>
    <rPh sb="0" eb="2">
      <t>トドケデ</t>
    </rPh>
    <rPh sb="2" eb="4">
      <t>ジコウ</t>
    </rPh>
    <phoneticPr fontId="1"/>
  </si>
  <si>
    <t>担当者メールアドレス：</t>
    <rPh sb="0" eb="3">
      <t>タントウシャ</t>
    </rPh>
    <phoneticPr fontId="1"/>
  </si>
  <si>
    <t>担当者電話番号：</t>
    <rPh sb="0" eb="3">
      <t>タントウシャ</t>
    </rPh>
    <rPh sb="3" eb="5">
      <t>デンワ</t>
    </rPh>
    <rPh sb="5" eb="7">
      <t>バンゴウ</t>
    </rPh>
    <phoneticPr fontId="1"/>
  </si>
  <si>
    <t>担当部署・担当者名：</t>
    <rPh sb="0" eb="2">
      <t>タントウ</t>
    </rPh>
    <rPh sb="2" eb="4">
      <t>ブショ</t>
    </rPh>
    <rPh sb="5" eb="8">
      <t>タントウシャ</t>
    </rPh>
    <rPh sb="8" eb="9">
      <t>メイ</t>
    </rPh>
    <phoneticPr fontId="1"/>
  </si>
  <si>
    <t>代表者名：</t>
    <rPh sb="0" eb="3">
      <t>ダイヒョウシャ</t>
    </rPh>
    <rPh sb="3" eb="4">
      <t>メイ</t>
    </rPh>
    <phoneticPr fontId="1"/>
  </si>
  <si>
    <t>代表者役職名：</t>
    <rPh sb="0" eb="3">
      <t>ダイヒョウシャ</t>
    </rPh>
    <rPh sb="3" eb="6">
      <t>ヤクショクメイ</t>
    </rPh>
    <phoneticPr fontId="1"/>
  </si>
  <si>
    <t>商号又は名称：</t>
    <rPh sb="0" eb="2">
      <t>ショウゴウ</t>
    </rPh>
    <rPh sb="2" eb="3">
      <t>マタ</t>
    </rPh>
    <rPh sb="4" eb="6">
      <t>メイショウ</t>
    </rPh>
    <phoneticPr fontId="1"/>
  </si>
  <si>
    <t>※3</t>
  </si>
  <si>
    <t>※2</t>
  </si>
  <si>
    <t>日</t>
    <rPh sb="0" eb="1">
      <t>ヒ</t>
    </rPh>
    <phoneticPr fontId="1"/>
  </si>
  <si>
    <t>月</t>
    <rPh sb="0" eb="1">
      <t>ゲツ</t>
    </rPh>
    <phoneticPr fontId="1"/>
  </si>
  <si>
    <t>※4</t>
  </si>
  <si>
    <t>※5</t>
  </si>
  <si>
    <t>※6</t>
  </si>
  <si>
    <t>金融機関等コード</t>
    <rPh sb="0" eb="2">
      <t>キンユウ</t>
    </rPh>
    <rPh sb="2" eb="4">
      <t>キカン</t>
    </rPh>
    <rPh sb="4" eb="5">
      <t>トウ</t>
    </rPh>
    <phoneticPr fontId="1"/>
  </si>
  <si>
    <t>差引支払額ピーク値</t>
    <rPh sb="0" eb="2">
      <t>サシヒキ</t>
    </rPh>
    <rPh sb="2" eb="4">
      <t>シハライ</t>
    </rPh>
    <rPh sb="4" eb="5">
      <t>ガク</t>
    </rPh>
    <rPh sb="8" eb="9">
      <t>チ</t>
    </rPh>
    <phoneticPr fontId="1"/>
  </si>
  <si>
    <t>円</t>
    <rPh sb="0" eb="1">
      <t>エン</t>
    </rPh>
    <phoneticPr fontId="1"/>
  </si>
  <si>
    <t>％</t>
    <phoneticPr fontId="1"/>
  </si>
  <si>
    <t>資金決済を法人単位で行う</t>
    <rPh sb="0" eb="2">
      <t>シキン</t>
    </rPh>
    <rPh sb="2" eb="4">
      <t>ケッサイ</t>
    </rPh>
    <rPh sb="5" eb="7">
      <t>ホウジン</t>
    </rPh>
    <rPh sb="7" eb="9">
      <t>タンイ</t>
    </rPh>
    <rPh sb="10" eb="11">
      <t>オコナ</t>
    </rPh>
    <phoneticPr fontId="1"/>
  </si>
  <si>
    <t>資金決済を口座系単位で行う</t>
    <rPh sb="0" eb="2">
      <t>シキン</t>
    </rPh>
    <rPh sb="2" eb="4">
      <t>ケッサイ</t>
    </rPh>
    <rPh sb="5" eb="7">
      <t>コウザ</t>
    </rPh>
    <rPh sb="7" eb="8">
      <t>ケイ</t>
    </rPh>
    <rPh sb="8" eb="10">
      <t>タンイ</t>
    </rPh>
    <rPh sb="11" eb="12">
      <t>オコナ</t>
    </rPh>
    <phoneticPr fontId="1"/>
  </si>
  <si>
    <t>対象区分口座</t>
    <rPh sb="0" eb="2">
      <t>タイショウ</t>
    </rPh>
    <rPh sb="2" eb="4">
      <t>クブン</t>
    </rPh>
    <rPh sb="4" eb="6">
      <t>コウザ</t>
    </rPh>
    <phoneticPr fontId="1"/>
  </si>
  <si>
    <t>超過関係法人等限度額</t>
    <rPh sb="0" eb="2">
      <t>チョウカ</t>
    </rPh>
    <rPh sb="2" eb="4">
      <t>カンケイ</t>
    </rPh>
    <rPh sb="4" eb="6">
      <t>ホウジン</t>
    </rPh>
    <rPh sb="6" eb="7">
      <t>トウ</t>
    </rPh>
    <rPh sb="7" eb="9">
      <t>ゲンド</t>
    </rPh>
    <rPh sb="9" eb="10">
      <t>ガク</t>
    </rPh>
    <phoneticPr fontId="1"/>
  </si>
  <si>
    <t>超過関係法人等限度額を設定または変更する</t>
    <rPh sb="0" eb="2">
      <t>チョウカ</t>
    </rPh>
    <rPh sb="2" eb="4">
      <t>カンケイ</t>
    </rPh>
    <rPh sb="4" eb="6">
      <t>ホウジン</t>
    </rPh>
    <rPh sb="6" eb="7">
      <t>トウ</t>
    </rPh>
    <rPh sb="7" eb="9">
      <t>ゲンド</t>
    </rPh>
    <rPh sb="9" eb="10">
      <t>ガク</t>
    </rPh>
    <rPh sb="11" eb="13">
      <t>セッテイ</t>
    </rPh>
    <rPh sb="16" eb="18">
      <t>ヘンコウ</t>
    </rPh>
    <phoneticPr fontId="1"/>
  </si>
  <si>
    <t>超過関係法人等限度額を廃止する</t>
    <rPh sb="0" eb="2">
      <t>チョウカ</t>
    </rPh>
    <rPh sb="2" eb="4">
      <t>カンケイ</t>
    </rPh>
    <rPh sb="4" eb="6">
      <t>ホウジン</t>
    </rPh>
    <rPh sb="6" eb="7">
      <t>トウ</t>
    </rPh>
    <rPh sb="7" eb="9">
      <t>ゲンド</t>
    </rPh>
    <rPh sb="9" eb="10">
      <t>ガク</t>
    </rPh>
    <rPh sb="11" eb="13">
      <t>ハイシ</t>
    </rPh>
    <phoneticPr fontId="1"/>
  </si>
  <si>
    <t>記</t>
    <rPh sb="0" eb="1">
      <t>キ</t>
    </rPh>
    <phoneticPr fontId="1"/>
  </si>
  <si>
    <t>※12</t>
    <phoneticPr fontId="1"/>
  </si>
  <si>
    <t>※15</t>
    <phoneticPr fontId="1"/>
  </si>
  <si>
    <t>一のＤＶＰ参加者グループに属するＤＶＰ参加者数に最大差引支払限度額を乗じた金額より大きい金額を設定することはできません。</t>
    <phoneticPr fontId="1"/>
  </si>
  <si>
    <t>金融機関等コードを削除する</t>
    <rPh sb="0" eb="2">
      <t>キンユウ</t>
    </rPh>
    <rPh sb="2" eb="4">
      <t>キカン</t>
    </rPh>
    <rPh sb="4" eb="5">
      <t>トウ</t>
    </rPh>
    <rPh sb="9" eb="11">
      <t>サクジョ</t>
    </rPh>
    <phoneticPr fontId="1"/>
  </si>
  <si>
    <t>国債振替決済制度の参加者口座廃止等に伴い、現在届出ている金融機関等コードの削除を御希望の場合には、適用開始日欄に削除希望日を御記入のうえ、本欄で「○」を選択してください。</t>
    <rPh sb="0" eb="2">
      <t>コクサイ</t>
    </rPh>
    <rPh sb="2" eb="4">
      <t>フリカエ</t>
    </rPh>
    <rPh sb="4" eb="6">
      <t>ケッサイ</t>
    </rPh>
    <rPh sb="6" eb="8">
      <t>セイド</t>
    </rPh>
    <rPh sb="9" eb="12">
      <t>サンカシャ</t>
    </rPh>
    <rPh sb="12" eb="14">
      <t>コウザ</t>
    </rPh>
    <rPh sb="14" eb="16">
      <t>ハイシ</t>
    </rPh>
    <rPh sb="16" eb="17">
      <t>トウ</t>
    </rPh>
    <rPh sb="18" eb="19">
      <t>トモナ</t>
    </rPh>
    <rPh sb="21" eb="23">
      <t>ゲンザイ</t>
    </rPh>
    <rPh sb="23" eb="25">
      <t>トドケデ</t>
    </rPh>
    <rPh sb="28" eb="30">
      <t>キンユウ</t>
    </rPh>
    <rPh sb="30" eb="32">
      <t>キカン</t>
    </rPh>
    <rPh sb="32" eb="33">
      <t>トウ</t>
    </rPh>
    <rPh sb="37" eb="39">
      <t>サクジョ</t>
    </rPh>
    <rPh sb="40" eb="43">
      <t>ゴキボウ</t>
    </rPh>
    <rPh sb="44" eb="46">
      <t>バアイ</t>
    </rPh>
    <rPh sb="49" eb="51">
      <t>テキヨウ</t>
    </rPh>
    <rPh sb="51" eb="53">
      <t>カイシ</t>
    </rPh>
    <rPh sb="53" eb="54">
      <t>ビ</t>
    </rPh>
    <rPh sb="54" eb="55">
      <t>ラン</t>
    </rPh>
    <rPh sb="56" eb="58">
      <t>サクジョ</t>
    </rPh>
    <rPh sb="58" eb="61">
      <t>キボウビ</t>
    </rPh>
    <rPh sb="62" eb="65">
      <t>ゴキニュウ</t>
    </rPh>
    <rPh sb="69" eb="71">
      <t>ホンラン</t>
    </rPh>
    <rPh sb="76" eb="78">
      <t>センタク</t>
    </rPh>
    <phoneticPr fontId="1"/>
  </si>
  <si>
    <t>「株式会社」等の組織種別も含め全角にて正確に御記入ください。</t>
    <rPh sb="15" eb="17">
      <t>ゼンカク</t>
    </rPh>
    <phoneticPr fontId="1"/>
  </si>
  <si>
    <t>決済銀行名</t>
    <rPh sb="0" eb="2">
      <t>ケッサイ</t>
    </rPh>
    <rPh sb="2" eb="4">
      <t>ギンコウ</t>
    </rPh>
    <rPh sb="4" eb="5">
      <t>メイ</t>
    </rPh>
    <phoneticPr fontId="1"/>
  </si>
  <si>
    <t>参加形態</t>
    <rPh sb="0" eb="2">
      <t>サンカ</t>
    </rPh>
    <rPh sb="2" eb="4">
      <t>ケイタイ</t>
    </rPh>
    <phoneticPr fontId="1"/>
  </si>
  <si>
    <t>単独資金決済参加者</t>
    <rPh sb="0" eb="2">
      <t>タンドク</t>
    </rPh>
    <rPh sb="2" eb="4">
      <t>シキン</t>
    </rPh>
    <rPh sb="4" eb="6">
      <t>ケッサイ</t>
    </rPh>
    <rPh sb="6" eb="9">
      <t>サンカシャ</t>
    </rPh>
    <phoneticPr fontId="1"/>
  </si>
  <si>
    <t>変更内容</t>
    <rPh sb="0" eb="2">
      <t>ヘンコウ</t>
    </rPh>
    <rPh sb="2" eb="4">
      <t>ナイヨウ</t>
    </rPh>
    <phoneticPr fontId="1"/>
  </si>
  <si>
    <t>解除理由</t>
    <rPh sb="0" eb="2">
      <t>カイジョ</t>
    </rPh>
    <rPh sb="2" eb="4">
      <t>リユウ</t>
    </rPh>
    <phoneticPr fontId="1"/>
  </si>
  <si>
    <t>決済銀行指定参加者（又は自身が決済銀行である）</t>
    <rPh sb="0" eb="2">
      <t>ケッサイ</t>
    </rPh>
    <rPh sb="2" eb="4">
      <t>ギンコウ</t>
    </rPh>
    <rPh sb="4" eb="6">
      <t>シテイ</t>
    </rPh>
    <rPh sb="6" eb="9">
      <t>サンカシャ</t>
    </rPh>
    <rPh sb="10" eb="11">
      <t>マタ</t>
    </rPh>
    <rPh sb="12" eb="14">
      <t>ジシン</t>
    </rPh>
    <rPh sb="15" eb="17">
      <t>ケッサイ</t>
    </rPh>
    <rPh sb="17" eb="19">
      <t>ギンコウ</t>
    </rPh>
    <phoneticPr fontId="1"/>
  </si>
  <si>
    <t>併せて「決済銀行指定申請書」及び「決済銀行契約書（写）」を提出してください。</t>
    <rPh sb="0" eb="1">
      <t>アワ</t>
    </rPh>
    <rPh sb="14" eb="15">
      <t>オヨ</t>
    </rPh>
    <rPh sb="29" eb="31">
      <t>テイシュツ</t>
    </rPh>
    <phoneticPr fontId="1"/>
  </si>
  <si>
    <t>口座系を利用する又は変更する（一部口座系のみ廃止する場合を含む。）</t>
    <rPh sb="0" eb="2">
      <t>コウザ</t>
    </rPh>
    <rPh sb="2" eb="3">
      <t>ケイ</t>
    </rPh>
    <rPh sb="4" eb="6">
      <t>リヨウ</t>
    </rPh>
    <rPh sb="8" eb="9">
      <t>マタ</t>
    </rPh>
    <rPh sb="10" eb="12">
      <t>ヘンコウ</t>
    </rPh>
    <rPh sb="15" eb="17">
      <t>イチブ</t>
    </rPh>
    <rPh sb="17" eb="19">
      <t>コウザ</t>
    </rPh>
    <rPh sb="19" eb="20">
      <t>ケイ</t>
    </rPh>
    <rPh sb="22" eb="24">
      <t>ハイシ</t>
    </rPh>
    <rPh sb="26" eb="28">
      <t>バアイ</t>
    </rPh>
    <rPh sb="29" eb="30">
      <t>フク</t>
    </rPh>
    <phoneticPr fontId="1"/>
  </si>
  <si>
    <t>変更の場合には、変更対象外の口座系も含めてすべての口座系の変更後の設定を御記入ください。</t>
    <rPh sb="0" eb="2">
      <t>ヘンコウ</t>
    </rPh>
    <rPh sb="3" eb="5">
      <t>バアイ</t>
    </rPh>
    <rPh sb="8" eb="10">
      <t>ヘンコウ</t>
    </rPh>
    <rPh sb="10" eb="13">
      <t>タイショウガイ</t>
    </rPh>
    <rPh sb="14" eb="16">
      <t>コウザ</t>
    </rPh>
    <rPh sb="25" eb="27">
      <t>コウザ</t>
    </rPh>
    <rPh sb="27" eb="28">
      <t>ケイ</t>
    </rPh>
    <rPh sb="36" eb="37">
      <t>ゴ</t>
    </rPh>
    <phoneticPr fontId="1"/>
  </si>
  <si>
    <t>提出日：</t>
    <rPh sb="0" eb="2">
      <t>テイシュツ</t>
    </rPh>
    <rPh sb="2" eb="3">
      <t>ビ</t>
    </rPh>
    <phoneticPr fontId="1"/>
  </si>
  <si>
    <t>本店又は主たる事務所の所在地：</t>
    <rPh sb="0" eb="2">
      <t>ホンテン</t>
    </rPh>
    <rPh sb="2" eb="3">
      <t>マタ</t>
    </rPh>
    <rPh sb="4" eb="5">
      <t>シュ</t>
    </rPh>
    <rPh sb="7" eb="9">
      <t>ジム</t>
    </rPh>
    <rPh sb="9" eb="10">
      <t>ショ</t>
    </rPh>
    <rPh sb="11" eb="14">
      <t>ショザイチ</t>
    </rPh>
    <phoneticPr fontId="1"/>
  </si>
  <si>
    <t>※13</t>
    <phoneticPr fontId="1"/>
  </si>
  <si>
    <t>※14</t>
    <phoneticPr fontId="1"/>
  </si>
  <si>
    <r>
      <t xml:space="preserve">設定する口座系コード
</t>
    </r>
    <r>
      <rPr>
        <sz val="7"/>
        <rFont val="游ゴシック"/>
        <family val="3"/>
        <charset val="128"/>
        <scheme val="minor"/>
      </rPr>
      <t>（※16）</t>
    </r>
    <rPh sb="0" eb="2">
      <t>セッテイ</t>
    </rPh>
    <rPh sb="4" eb="6">
      <t>コウザ</t>
    </rPh>
    <rPh sb="6" eb="7">
      <t>ケイ</t>
    </rPh>
    <phoneticPr fontId="1"/>
  </si>
  <si>
    <t>参加者基金所要額配分比率
（※17）</t>
    <rPh sb="0" eb="3">
      <t>サンカシャ</t>
    </rPh>
    <rPh sb="3" eb="5">
      <t>キキン</t>
    </rPh>
    <rPh sb="5" eb="7">
      <t>ショヨウ</t>
    </rPh>
    <rPh sb="7" eb="8">
      <t>ガク</t>
    </rPh>
    <rPh sb="8" eb="10">
      <t>ハイブン</t>
    </rPh>
    <rPh sb="10" eb="12">
      <t>ヒリツ</t>
    </rPh>
    <phoneticPr fontId="1"/>
  </si>
  <si>
    <t>差引支払限度額配分比率
（※17）</t>
    <rPh sb="0" eb="2">
      <t>サシヒキ</t>
    </rPh>
    <rPh sb="2" eb="4">
      <t>シハライ</t>
    </rPh>
    <rPh sb="4" eb="6">
      <t>ゲンド</t>
    </rPh>
    <rPh sb="6" eb="7">
      <t>ガク</t>
    </rPh>
    <rPh sb="7" eb="9">
      <t>ハイブン</t>
    </rPh>
    <rPh sb="9" eb="11">
      <t>ヒリツ</t>
    </rPh>
    <phoneticPr fontId="1"/>
  </si>
  <si>
    <r>
      <t xml:space="preserve">口座系に属する区分口座
</t>
    </r>
    <r>
      <rPr>
        <sz val="7"/>
        <rFont val="游ゴシック"/>
        <family val="3"/>
        <charset val="128"/>
        <scheme val="minor"/>
      </rPr>
      <t>（※18）</t>
    </r>
    <rPh sb="0" eb="2">
      <t>コウザ</t>
    </rPh>
    <rPh sb="2" eb="3">
      <t>ケイ</t>
    </rPh>
    <rPh sb="4" eb="5">
      <t>ゾク</t>
    </rPh>
    <rPh sb="7" eb="9">
      <t>クブン</t>
    </rPh>
    <rPh sb="9" eb="11">
      <t>コウザ</t>
    </rPh>
    <phoneticPr fontId="1"/>
  </si>
  <si>
    <t>※19</t>
    <phoneticPr fontId="1"/>
  </si>
  <si>
    <t>※21</t>
    <phoneticPr fontId="1"/>
  </si>
  <si>
    <t>※22</t>
    <phoneticPr fontId="1"/>
  </si>
  <si>
    <t>ＤＶＰ参加者代表者（代表権を有する役員（外国法人の場合は日本における代表者で、かつ、役員と同等以上の地位にあるもの））の役職名、氏名を御記入ください。</t>
  </si>
  <si>
    <t>解除する決済銀行名</t>
    <rPh sb="0" eb="2">
      <t>カイジョ</t>
    </rPh>
    <rPh sb="4" eb="6">
      <t>ケッサイ</t>
    </rPh>
    <rPh sb="6" eb="8">
      <t>ギンコウ</t>
    </rPh>
    <rPh sb="8" eb="9">
      <t>メイ</t>
    </rPh>
    <phoneticPr fontId="1"/>
  </si>
  <si>
    <t xml:space="preserve">利用の開始、変更、廃止、解除又は取止めの希望日を原則として営業日（西暦・半角）で御記入ください。
</t>
    <rPh sb="9" eb="11">
      <t>ハイシ</t>
    </rPh>
    <rPh sb="12" eb="14">
      <t>カイジョ</t>
    </rPh>
    <rPh sb="14" eb="15">
      <t>マタ</t>
    </rPh>
    <rPh sb="16" eb="17">
      <t>ト</t>
    </rPh>
    <rPh sb="17" eb="18">
      <t>ヤ</t>
    </rPh>
    <rPh sb="20" eb="22">
      <t>キボウ</t>
    </rPh>
    <phoneticPr fontId="1"/>
  </si>
  <si>
    <t>区分コード（銀行の場合は「0」、証券会社の場合は「1」）及び統一金融機関コード又は証券会社等標準コード4桁を半角数字5桁で御記入ください。</t>
    <rPh sb="0" eb="2">
      <t>クブン</t>
    </rPh>
    <rPh sb="6" eb="8">
      <t>ギンコウ</t>
    </rPh>
    <rPh sb="9" eb="11">
      <t>バアイ</t>
    </rPh>
    <rPh sb="16" eb="18">
      <t>ショウケン</t>
    </rPh>
    <rPh sb="18" eb="20">
      <t>カイシャ</t>
    </rPh>
    <rPh sb="21" eb="23">
      <t>バアイ</t>
    </rPh>
    <rPh sb="28" eb="29">
      <t>オヨ</t>
    </rPh>
    <rPh sb="30" eb="36">
      <t>トウイツキンユウキカン</t>
    </rPh>
    <rPh sb="39" eb="40">
      <t>マタ</t>
    </rPh>
    <rPh sb="41" eb="43">
      <t>ショウケン</t>
    </rPh>
    <rPh sb="43" eb="45">
      <t>カイシャ</t>
    </rPh>
    <rPh sb="45" eb="46">
      <t>トウ</t>
    </rPh>
    <rPh sb="46" eb="48">
      <t>ヒョウジュン</t>
    </rPh>
    <rPh sb="52" eb="53">
      <t>ケタ</t>
    </rPh>
    <rPh sb="54" eb="56">
      <t>ハンカク</t>
    </rPh>
    <rPh sb="56" eb="58">
      <t>スウジ</t>
    </rPh>
    <rPh sb="59" eb="60">
      <t>ケタ</t>
    </rPh>
    <phoneticPr fontId="1"/>
  </si>
  <si>
    <t>※1</t>
    <phoneticPr fontId="1"/>
  </si>
  <si>
    <t>※7</t>
  </si>
  <si>
    <t>※8</t>
  </si>
  <si>
    <t>※9</t>
  </si>
  <si>
    <t>※10</t>
  </si>
  <si>
    <t>※11</t>
  </si>
  <si>
    <t>※12</t>
  </si>
  <si>
    <t>※13</t>
  </si>
  <si>
    <t>※14</t>
  </si>
  <si>
    <t>※15</t>
  </si>
  <si>
    <t>※16</t>
  </si>
  <si>
    <t>※17</t>
  </si>
  <si>
    <t>※18</t>
  </si>
  <si>
    <t>※19</t>
  </si>
  <si>
    <t>※20</t>
  </si>
  <si>
    <t>※21</t>
  </si>
  <si>
    <t>※22</t>
  </si>
  <si>
    <t>※1</t>
    <phoneticPr fontId="1"/>
  </si>
  <si>
    <t>※4</t>
    <phoneticPr fontId="1"/>
  </si>
  <si>
    <t>※5</t>
    <phoneticPr fontId="1"/>
  </si>
  <si>
    <t>※6</t>
    <phoneticPr fontId="1"/>
  </si>
  <si>
    <t>2．ほふりクリアリングとの資金授受方法</t>
    <rPh sb="13" eb="15">
      <t>シキン</t>
    </rPh>
    <rPh sb="15" eb="17">
      <t>ジュジュ</t>
    </rPh>
    <rPh sb="17" eb="19">
      <t>ホウホウ</t>
    </rPh>
    <phoneticPr fontId="1"/>
  </si>
  <si>
    <t>（1）単独資金決済参加者の場合</t>
    <rPh sb="3" eb="5">
      <t>タンドク</t>
    </rPh>
    <rPh sb="5" eb="7">
      <t>シキン</t>
    </rPh>
    <rPh sb="7" eb="9">
      <t>ケッサイ</t>
    </rPh>
    <rPh sb="9" eb="12">
      <t>サンカシャ</t>
    </rPh>
    <rPh sb="13" eb="15">
      <t>バアイ</t>
    </rPh>
    <phoneticPr fontId="1"/>
  </si>
  <si>
    <t>（2）決済銀行指定参加者の場合</t>
    <rPh sb="3" eb="5">
      <t>ケッサイ</t>
    </rPh>
    <rPh sb="5" eb="7">
      <t>ギンコウ</t>
    </rPh>
    <rPh sb="7" eb="9">
      <t>シテイ</t>
    </rPh>
    <rPh sb="9" eb="12">
      <t>サンカシャ</t>
    </rPh>
    <rPh sb="13" eb="15">
      <t>バアイ</t>
    </rPh>
    <phoneticPr fontId="1"/>
  </si>
  <si>
    <t>※6</t>
    <phoneticPr fontId="1"/>
  </si>
  <si>
    <t>（1）業務方法書第78条の規定に基づき、決済銀行契約に定める事項の変更を申請します。</t>
    <rPh sb="3" eb="5">
      <t>ギョウム</t>
    </rPh>
    <rPh sb="5" eb="7">
      <t>ホウホウ</t>
    </rPh>
    <rPh sb="7" eb="8">
      <t>ショ</t>
    </rPh>
    <rPh sb="8" eb="9">
      <t>ダイ</t>
    </rPh>
    <rPh sb="11" eb="12">
      <t>ジョウ</t>
    </rPh>
    <rPh sb="13" eb="15">
      <t>キテイ</t>
    </rPh>
    <rPh sb="16" eb="17">
      <t>モト</t>
    </rPh>
    <rPh sb="20" eb="22">
      <t>ケッサイ</t>
    </rPh>
    <rPh sb="22" eb="24">
      <t>ギンコウ</t>
    </rPh>
    <rPh sb="24" eb="26">
      <t>ケイヤク</t>
    </rPh>
    <rPh sb="27" eb="28">
      <t>サダ</t>
    </rPh>
    <rPh sb="30" eb="32">
      <t>ジコウ</t>
    </rPh>
    <rPh sb="33" eb="35">
      <t>ヘンコウ</t>
    </rPh>
    <rPh sb="36" eb="38">
      <t>シンセイ</t>
    </rPh>
    <phoneticPr fontId="1"/>
  </si>
  <si>
    <t>（2）業務方法書第78条の規定に基づき、決済銀行契約の解除を申請します。</t>
    <rPh sb="3" eb="5">
      <t>ギョウム</t>
    </rPh>
    <rPh sb="5" eb="7">
      <t>ホウホウ</t>
    </rPh>
    <rPh sb="7" eb="8">
      <t>ショ</t>
    </rPh>
    <rPh sb="8" eb="9">
      <t>ダイ</t>
    </rPh>
    <rPh sb="11" eb="12">
      <t>ジョウ</t>
    </rPh>
    <rPh sb="13" eb="15">
      <t>キテイ</t>
    </rPh>
    <rPh sb="16" eb="17">
      <t>モト</t>
    </rPh>
    <rPh sb="20" eb="22">
      <t>ケッサイ</t>
    </rPh>
    <rPh sb="22" eb="24">
      <t>ギンコウ</t>
    </rPh>
    <rPh sb="24" eb="26">
      <t>ケイヤク</t>
    </rPh>
    <rPh sb="27" eb="29">
      <t>カイジョ</t>
    </rPh>
    <rPh sb="30" eb="32">
      <t>シンセイ</t>
    </rPh>
    <phoneticPr fontId="1"/>
  </si>
  <si>
    <t>5．差引支払限度額</t>
    <rPh sb="2" eb="4">
      <t>サシヒキ</t>
    </rPh>
    <rPh sb="4" eb="6">
      <t>シハライ</t>
    </rPh>
    <rPh sb="6" eb="8">
      <t>ゲンド</t>
    </rPh>
    <rPh sb="8" eb="9">
      <t>ガク</t>
    </rPh>
    <phoneticPr fontId="1"/>
  </si>
  <si>
    <t>（1）差引支払額ピーク値</t>
    <rPh sb="3" eb="8">
      <t>サシヒキシハライガク</t>
    </rPh>
    <rPh sb="11" eb="12">
      <t>チ</t>
    </rPh>
    <phoneticPr fontId="1"/>
  </si>
  <si>
    <t>差引支払限度額に関する規則第4条の規定に基づき、超過関係法人等限度額の設定・変更・廃止を申請します。</t>
    <rPh sb="0" eb="2">
      <t>サシヒキ</t>
    </rPh>
    <rPh sb="2" eb="4">
      <t>シハライ</t>
    </rPh>
    <rPh sb="4" eb="6">
      <t>ゲンド</t>
    </rPh>
    <rPh sb="6" eb="7">
      <t>ガク</t>
    </rPh>
    <rPh sb="8" eb="9">
      <t>カン</t>
    </rPh>
    <rPh sb="11" eb="13">
      <t>キソク</t>
    </rPh>
    <rPh sb="13" eb="14">
      <t>ダイ</t>
    </rPh>
    <rPh sb="15" eb="16">
      <t>ジョウ</t>
    </rPh>
    <rPh sb="17" eb="19">
      <t>キテイ</t>
    </rPh>
    <rPh sb="20" eb="21">
      <t>モト</t>
    </rPh>
    <rPh sb="24" eb="26">
      <t>チョウカ</t>
    </rPh>
    <rPh sb="26" eb="28">
      <t>カンケイ</t>
    </rPh>
    <rPh sb="28" eb="30">
      <t>ホウジン</t>
    </rPh>
    <rPh sb="30" eb="31">
      <t>トウ</t>
    </rPh>
    <rPh sb="31" eb="33">
      <t>ゲンド</t>
    </rPh>
    <rPh sb="33" eb="34">
      <t>ガク</t>
    </rPh>
    <rPh sb="35" eb="37">
      <t>セッテイ</t>
    </rPh>
    <rPh sb="38" eb="40">
      <t>ヘンコウ</t>
    </rPh>
    <rPh sb="41" eb="43">
      <t>ハイシ</t>
    </rPh>
    <rPh sb="44" eb="46">
      <t>シンセイ</t>
    </rPh>
    <phoneticPr fontId="1"/>
  </si>
  <si>
    <t>業務方法書第21条第2項の規定に基づき、貸株ＤＶＰ決済の利用又は利用取止めを申請します。</t>
    <rPh sb="0" eb="2">
      <t>ギョウム</t>
    </rPh>
    <rPh sb="2" eb="4">
      <t>ホウホウ</t>
    </rPh>
    <rPh sb="4" eb="5">
      <t>ショ</t>
    </rPh>
    <rPh sb="5" eb="6">
      <t>ダイ</t>
    </rPh>
    <rPh sb="8" eb="9">
      <t>ジョウ</t>
    </rPh>
    <rPh sb="9" eb="10">
      <t>ダイ</t>
    </rPh>
    <rPh sb="11" eb="12">
      <t>コウ</t>
    </rPh>
    <rPh sb="13" eb="15">
      <t>キテイ</t>
    </rPh>
    <rPh sb="16" eb="17">
      <t>モト</t>
    </rPh>
    <rPh sb="20" eb="22">
      <t>カシカブ</t>
    </rPh>
    <rPh sb="25" eb="27">
      <t>ケッサイ</t>
    </rPh>
    <rPh sb="28" eb="30">
      <t>リヨウ</t>
    </rPh>
    <rPh sb="30" eb="31">
      <t>マタ</t>
    </rPh>
    <rPh sb="32" eb="34">
      <t>リヨウ</t>
    </rPh>
    <rPh sb="34" eb="36">
      <t>トリヤ</t>
    </rPh>
    <rPh sb="38" eb="40">
      <t>シンセイ</t>
    </rPh>
    <phoneticPr fontId="1"/>
  </si>
  <si>
    <t>8.</t>
    <phoneticPr fontId="1"/>
  </si>
  <si>
    <t>株式会社ほふりクリアリング　御中</t>
    <rPh sb="0" eb="4">
      <t>カブシキガイシャ</t>
    </rPh>
    <rPh sb="14" eb="16">
      <t>オンチュウ</t>
    </rPh>
    <phoneticPr fontId="1"/>
  </si>
  <si>
    <t>※Target保振サイトで御提出される場合は、商号又は名称のみ御記入ください。押印も不要となります。</t>
    <phoneticPr fontId="1"/>
  </si>
  <si>
    <t>参加者口座コードの下2桁を、複数の場合はカンマで区切って御記入ください。
開設済みのすべての参加者口座がいずれかの口座系に属するように御記入ください。</t>
    <rPh sb="14" eb="16">
      <t>フクスウ</t>
    </rPh>
    <rPh sb="17" eb="19">
      <t>バアイ</t>
    </rPh>
    <rPh sb="24" eb="26">
      <t>クギ</t>
    </rPh>
    <phoneticPr fontId="1"/>
  </si>
  <si>
    <t>国債を担保指定証券として差し入れる場合の金融機関等コード4桁を御記入ください（国債振替決済制度の直接参加者に限ります）。</t>
    <rPh sb="29" eb="30">
      <t>ケタ</t>
    </rPh>
    <phoneticPr fontId="1"/>
  </si>
  <si>
    <t>決済銀行指定参加者の場合、決済銀行契約書付属合意書において、決済銀行の受払額の算出方法に関し決済銀行契約書第4条第1項第3号を指定している場合のみ、口座系単位での資金決済が可能となります。</t>
  </si>
  <si>
    <t>機構が定めるシステムテストをすべて終了している必要があります。
なお、担保指定証券（相手先指定・国債）を利用する場合には、「4．国債振決参加者の金融機関等コード」に金融機関等コード4桁を御記入ください。</t>
    <rPh sb="93" eb="96">
      <t>ゴキニュウ</t>
    </rPh>
    <phoneticPr fontId="1"/>
  </si>
  <si>
    <t>機構加入者コード
（上5桁）</t>
    <rPh sb="0" eb="2">
      <t>キコウ</t>
    </rPh>
    <rPh sb="2" eb="5">
      <t>カニュウシャ</t>
    </rPh>
    <rPh sb="10" eb="11">
      <t>カミ</t>
    </rPh>
    <rPh sb="12" eb="13">
      <t>ケタ</t>
    </rPh>
    <phoneticPr fontId="1"/>
  </si>
  <si>
    <t>参加者基金所要額及び差引支払限度額の根拠となる差引支払額ピーク値を御記入ください。なお、上限は300億円となります。</t>
    <rPh sb="44" eb="46">
      <t>ジョウゲン</t>
    </rPh>
    <rPh sb="50" eb="52">
      <t>オクエン</t>
    </rPh>
    <phoneticPr fontId="1"/>
  </si>
  <si>
    <t>001から100までの任意の3桁コードを御記入ください。</t>
  </si>
  <si>
    <t>合計が100％になるように1％単位で御記入ください。</t>
  </si>
  <si>
    <t>申請事項</t>
    <rPh sb="0" eb="2">
      <t>シンセイ</t>
    </rPh>
    <rPh sb="2" eb="4">
      <t>ジコウ</t>
    </rPh>
    <phoneticPr fontId="1"/>
  </si>
  <si>
    <t>申請内容</t>
    <rPh sb="0" eb="2">
      <t>シンセイ</t>
    </rPh>
    <rPh sb="2" eb="4">
      <t>ナイヨウ</t>
    </rPh>
    <phoneticPr fontId="1"/>
  </si>
  <si>
    <t>（2）超過関係法人等限度額の申請</t>
    <rPh sb="3" eb="5">
      <t>チョウカ</t>
    </rPh>
    <rPh sb="5" eb="7">
      <t>カンケイ</t>
    </rPh>
    <rPh sb="7" eb="9">
      <t>ホウジン</t>
    </rPh>
    <rPh sb="9" eb="10">
      <t>トウ</t>
    </rPh>
    <rPh sb="10" eb="12">
      <t>ゲンド</t>
    </rPh>
    <rPh sb="12" eb="13">
      <t>ガク</t>
    </rPh>
    <rPh sb="14" eb="16">
      <t>シンセイ</t>
    </rPh>
    <phoneticPr fontId="1"/>
  </si>
  <si>
    <t>6．口座系の申請</t>
    <rPh sb="2" eb="4">
      <t>コウザ</t>
    </rPh>
    <rPh sb="4" eb="5">
      <t>ケイ</t>
    </rPh>
    <rPh sb="6" eb="8">
      <t>シンセイ</t>
    </rPh>
    <phoneticPr fontId="1"/>
  </si>
  <si>
    <t>　当社は、一般振替ＤＶＰ制度に必要な事項について、下記のとおり、届出書兼申請書を提出します。</t>
    <rPh sb="32" eb="35">
      <t>トドケデショ</t>
    </rPh>
    <rPh sb="35" eb="36">
      <t>ケン</t>
    </rPh>
    <rPh sb="36" eb="39">
      <t>シンセイショ</t>
    </rPh>
    <rPh sb="40" eb="42">
      <t>テイシュツ</t>
    </rPh>
    <phoneticPr fontId="1"/>
  </si>
  <si>
    <t>届出・申請事項</t>
    <rPh sb="0" eb="2">
      <t>トドケデ</t>
    </rPh>
    <rPh sb="3" eb="5">
      <t>シンセイ</t>
    </rPh>
    <rPh sb="5" eb="7">
      <t>ジコウ</t>
    </rPh>
    <phoneticPr fontId="1"/>
  </si>
  <si>
    <t>届出・申請内容</t>
    <rPh sb="0" eb="1">
      <t>トド</t>
    </rPh>
    <rPh sb="1" eb="2">
      <t>デ</t>
    </rPh>
    <rPh sb="3" eb="5">
      <t>シンセイ</t>
    </rPh>
    <rPh sb="5" eb="7">
      <t>ナイヨウ</t>
    </rPh>
    <phoneticPr fontId="1"/>
  </si>
  <si>
    <t>届出・申請の別</t>
    <rPh sb="0" eb="2">
      <t>トドケデ</t>
    </rPh>
    <rPh sb="3" eb="5">
      <t>シンセイ</t>
    </rPh>
    <rPh sb="6" eb="7">
      <t>ベツ</t>
    </rPh>
    <phoneticPr fontId="1"/>
  </si>
  <si>
    <t>【届出事項】</t>
    <rPh sb="1" eb="3">
      <t>トドケデ</t>
    </rPh>
    <rPh sb="3" eb="5">
      <t>ジコウ</t>
    </rPh>
    <phoneticPr fontId="1"/>
  </si>
  <si>
    <t>【申請事項】</t>
    <rPh sb="1" eb="3">
      <t>シンセイ</t>
    </rPh>
    <rPh sb="3" eb="5">
      <t>ジコウ</t>
    </rPh>
    <phoneticPr fontId="1"/>
  </si>
  <si>
    <t>3．国債振決参加者の金融機関等コード</t>
    <rPh sb="2" eb="4">
      <t>コクサイ</t>
    </rPh>
    <rPh sb="4" eb="6">
      <t>フリケツ</t>
    </rPh>
    <rPh sb="6" eb="9">
      <t>サンカシャ</t>
    </rPh>
    <rPh sb="10" eb="12">
      <t>キンユウ</t>
    </rPh>
    <rPh sb="12" eb="14">
      <t>キカン</t>
    </rPh>
    <rPh sb="14" eb="15">
      <t>トウ</t>
    </rPh>
    <phoneticPr fontId="1"/>
  </si>
  <si>
    <t>4．決済銀行契約に関する事項（決済銀行指定参加者による変更・解除の場合のみ）</t>
    <rPh sb="2" eb="4">
      <t>ケッサイ</t>
    </rPh>
    <rPh sb="4" eb="6">
      <t>ギンコウ</t>
    </rPh>
    <rPh sb="6" eb="8">
      <t>ケイヤク</t>
    </rPh>
    <rPh sb="9" eb="10">
      <t>カン</t>
    </rPh>
    <rPh sb="12" eb="14">
      <t>ジコウ</t>
    </rPh>
    <rPh sb="15" eb="17">
      <t>ケッサイ</t>
    </rPh>
    <rPh sb="17" eb="19">
      <t>ギンコウ</t>
    </rPh>
    <rPh sb="19" eb="21">
      <t>シテイ</t>
    </rPh>
    <rPh sb="21" eb="24">
      <t>サンカシャ</t>
    </rPh>
    <rPh sb="27" eb="29">
      <t>ヘンコウ</t>
    </rPh>
    <rPh sb="30" eb="32">
      <t>カイジョ</t>
    </rPh>
    <rPh sb="33" eb="35">
      <t>バアイ</t>
    </rPh>
    <phoneticPr fontId="1"/>
  </si>
  <si>
    <t>※8</t>
    <phoneticPr fontId="1"/>
  </si>
  <si>
    <t>※9</t>
    <phoneticPr fontId="1"/>
  </si>
  <si>
    <t>※10</t>
    <phoneticPr fontId="1"/>
  </si>
  <si>
    <t>※11</t>
    <phoneticPr fontId="1"/>
  </si>
  <si>
    <t>＜本届出・申請に係る連絡先＞</t>
    <rPh sb="1" eb="2">
      <t>ホン</t>
    </rPh>
    <rPh sb="2" eb="4">
      <t>トドケデ</t>
    </rPh>
    <rPh sb="5" eb="7">
      <t>シンセイ</t>
    </rPh>
    <rPh sb="8" eb="9">
      <t>カカ</t>
    </rPh>
    <rPh sb="10" eb="13">
      <t>レンラクサキ</t>
    </rPh>
    <phoneticPr fontId="1"/>
  </si>
  <si>
    <t>1．基本事項</t>
    <rPh sb="2" eb="4">
      <t>キホン</t>
    </rPh>
    <rPh sb="4" eb="6">
      <t>ジコウ</t>
    </rPh>
    <phoneticPr fontId="1"/>
  </si>
  <si>
    <t>資金決済方法</t>
    <rPh sb="0" eb="2">
      <t>シキン</t>
    </rPh>
    <rPh sb="2" eb="4">
      <t>ケッサイ</t>
    </rPh>
    <rPh sb="4" eb="6">
      <t>ホウホウ</t>
    </rPh>
    <phoneticPr fontId="1"/>
  </si>
  <si>
    <t>金融機関の名称
及び店名</t>
    <rPh sb="0" eb="2">
      <t>キンユウ</t>
    </rPh>
    <rPh sb="2" eb="4">
      <t>キカン</t>
    </rPh>
    <rPh sb="5" eb="7">
      <t>メイショウ</t>
    </rPh>
    <rPh sb="8" eb="9">
      <t>オヨ</t>
    </rPh>
    <rPh sb="10" eb="12">
      <t>テンメイ</t>
    </rPh>
    <phoneticPr fontId="1"/>
  </si>
  <si>
    <t>（名称）</t>
    <rPh sb="1" eb="3">
      <t>メイショウ</t>
    </rPh>
    <phoneticPr fontId="1"/>
  </si>
  <si>
    <t>（店名）</t>
    <rPh sb="1" eb="2">
      <t>ミセ</t>
    </rPh>
    <rPh sb="2" eb="3">
      <t>メイ</t>
    </rPh>
    <phoneticPr fontId="1"/>
  </si>
  <si>
    <t>金融機関の番号
及び店番号</t>
    <rPh sb="0" eb="2">
      <t>キンユウ</t>
    </rPh>
    <rPh sb="2" eb="4">
      <t>キカン</t>
    </rPh>
    <rPh sb="5" eb="7">
      <t>バンゴウ</t>
    </rPh>
    <rPh sb="8" eb="9">
      <t>オヨ</t>
    </rPh>
    <rPh sb="10" eb="11">
      <t>ミセ</t>
    </rPh>
    <rPh sb="11" eb="13">
      <t>バンゴウ</t>
    </rPh>
    <phoneticPr fontId="1"/>
  </si>
  <si>
    <t>（金融機関の番号）</t>
    <rPh sb="1" eb="3">
      <t>キンユウ</t>
    </rPh>
    <rPh sb="3" eb="5">
      <t>キカン</t>
    </rPh>
    <rPh sb="6" eb="8">
      <t>バンゴウ</t>
    </rPh>
    <phoneticPr fontId="1"/>
  </si>
  <si>
    <t>（店番号）</t>
    <rPh sb="1" eb="2">
      <t>ミセ</t>
    </rPh>
    <rPh sb="2" eb="4">
      <t>バンゴウ</t>
    </rPh>
    <phoneticPr fontId="1"/>
  </si>
  <si>
    <t>※6</t>
    <phoneticPr fontId="1"/>
  </si>
  <si>
    <t>※7</t>
    <phoneticPr fontId="1"/>
  </si>
  <si>
    <t>金融機関の番号を半角数字4桁で、店番号を半角数字3桁で、それぞれ御記入ください。</t>
    <phoneticPr fontId="1"/>
  </si>
  <si>
    <t>業務方法書第92条並びに同第93条の規定に基づき、口座系の利用・変更・利用の終了を申請します。</t>
    <rPh sb="0" eb="2">
      <t>ギョウム</t>
    </rPh>
    <rPh sb="2" eb="4">
      <t>ホウホウ</t>
    </rPh>
    <rPh sb="4" eb="5">
      <t>ショ</t>
    </rPh>
    <rPh sb="5" eb="6">
      <t>ダイ</t>
    </rPh>
    <rPh sb="8" eb="9">
      <t>ジョウ</t>
    </rPh>
    <rPh sb="9" eb="10">
      <t>ナラ</t>
    </rPh>
    <rPh sb="12" eb="13">
      <t>ドウ</t>
    </rPh>
    <rPh sb="13" eb="14">
      <t>ダイ</t>
    </rPh>
    <rPh sb="16" eb="17">
      <t>ジョウ</t>
    </rPh>
    <rPh sb="18" eb="20">
      <t>キテイ</t>
    </rPh>
    <rPh sb="21" eb="22">
      <t>モト</t>
    </rPh>
    <rPh sb="25" eb="27">
      <t>コウザ</t>
    </rPh>
    <rPh sb="27" eb="28">
      <t>ケイ</t>
    </rPh>
    <rPh sb="29" eb="31">
      <t>リヨウ</t>
    </rPh>
    <rPh sb="32" eb="34">
      <t>ヘンコウ</t>
    </rPh>
    <rPh sb="35" eb="37">
      <t>リヨウ</t>
    </rPh>
    <rPh sb="38" eb="40">
      <t>シュウリョウ</t>
    </rPh>
    <rPh sb="41" eb="43">
      <t>シンセイ</t>
    </rPh>
    <phoneticPr fontId="1"/>
  </si>
  <si>
    <t>口座系を利用しない又はすべての口座系の利用を終了する</t>
    <rPh sb="0" eb="2">
      <t>コウザ</t>
    </rPh>
    <rPh sb="2" eb="3">
      <t>ケイ</t>
    </rPh>
    <rPh sb="4" eb="6">
      <t>リヨウ</t>
    </rPh>
    <rPh sb="9" eb="10">
      <t>マタ</t>
    </rPh>
    <rPh sb="15" eb="17">
      <t>コウザ</t>
    </rPh>
    <rPh sb="17" eb="18">
      <t>ケイ</t>
    </rPh>
    <rPh sb="19" eb="21">
      <t>リヨウ</t>
    </rPh>
    <rPh sb="22" eb="24">
      <t>シュウリョウ</t>
    </rPh>
    <phoneticPr fontId="1"/>
  </si>
  <si>
    <t>＜基本情報＞</t>
    <rPh sb="1" eb="3">
      <t>キホン</t>
    </rPh>
    <rPh sb="3" eb="5">
      <t>ジョウホウ</t>
    </rPh>
    <phoneticPr fontId="1"/>
  </si>
  <si>
    <t>届出書名</t>
    <rPh sb="0" eb="3">
      <t>トドケデショ</t>
    </rPh>
    <rPh sb="3" eb="4">
      <t>メイ</t>
    </rPh>
    <phoneticPr fontId="1"/>
  </si>
  <si>
    <t>DVP2-BO1_一般振替DVP制度に係る届出書兼一般振替DVP制度に係る申請書</t>
    <rPh sb="9" eb="13">
      <t>イッパンフリカエ</t>
    </rPh>
    <rPh sb="16" eb="18">
      <t>セイド</t>
    </rPh>
    <rPh sb="19" eb="20">
      <t>カカ</t>
    </rPh>
    <rPh sb="21" eb="24">
      <t>トドケデショ</t>
    </rPh>
    <rPh sb="24" eb="25">
      <t>ケン</t>
    </rPh>
    <rPh sb="25" eb="29">
      <t>イッパンフリカエ</t>
    </rPh>
    <rPh sb="32" eb="34">
      <t>セイド</t>
    </rPh>
    <rPh sb="35" eb="36">
      <t>カカ</t>
    </rPh>
    <rPh sb="37" eb="40">
      <t>シンセイショ</t>
    </rPh>
    <phoneticPr fontId="1"/>
  </si>
  <si>
    <t>対象E</t>
    <rPh sb="0" eb="2">
      <t>タイショウ</t>
    </rPh>
    <phoneticPr fontId="1"/>
  </si>
  <si>
    <t>DVP機構加入者／口座系／DVP口座</t>
    <rPh sb="3" eb="5">
      <t>キコウ</t>
    </rPh>
    <rPh sb="5" eb="8">
      <t>カニュウシャ</t>
    </rPh>
    <rPh sb="9" eb="11">
      <t>コウザ</t>
    </rPh>
    <rPh sb="11" eb="12">
      <t>ケイ</t>
    </rPh>
    <rPh sb="16" eb="18">
      <t>コウザ</t>
    </rPh>
    <phoneticPr fontId="1"/>
  </si>
  <si>
    <t>Excel上データ開始行</t>
    <rPh sb="5" eb="6">
      <t>ジョウ</t>
    </rPh>
    <rPh sb="9" eb="11">
      <t>カイシ</t>
    </rPh>
    <rPh sb="11" eb="12">
      <t>ギョウ</t>
    </rPh>
    <phoneticPr fontId="5"/>
  </si>
  <si>
    <t>Excel上データ終了行</t>
    <rPh sb="5" eb="6">
      <t>ジョウ</t>
    </rPh>
    <rPh sb="9" eb="11">
      <t>シュウリョウ</t>
    </rPh>
    <rPh sb="11" eb="12">
      <t>ギョウ</t>
    </rPh>
    <phoneticPr fontId="5"/>
  </si>
  <si>
    <t>＜届出事項＞</t>
    <rPh sb="1" eb="3">
      <t>トドケデ</t>
    </rPh>
    <rPh sb="3" eb="5">
      <t>ジコウ</t>
    </rPh>
    <phoneticPr fontId="1"/>
  </si>
  <si>
    <t>CSV化ツール処理対象範囲</t>
    <phoneticPr fontId="5"/>
  </si>
  <si>
    <t>参考情報（共通）</t>
    <rPh sb="0" eb="2">
      <t>サンコウ</t>
    </rPh>
    <rPh sb="2" eb="4">
      <t>ジョウホウ</t>
    </rPh>
    <rPh sb="5" eb="7">
      <t>キョウツウ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</si>
  <si>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</si>
  <si>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</si>
  <si>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</si>
  <si>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
フラグ</t>
    <rPh sb="0" eb="1">
      <t>テ</t>
    </rPh>
    <rPh sb="1" eb="3">
      <t>ニュウリョク</t>
    </rPh>
    <rPh sb="3" eb="5">
      <t>コウモク</t>
    </rPh>
    <phoneticPr fontId="1"/>
  </si>
  <si>
    <t>データ種別</t>
    <rPh sb="3" eb="5">
      <t>シュベツ</t>
    </rPh>
    <phoneticPr fontId="1"/>
  </si>
  <si>
    <t>登録先
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</si>
  <si>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</si>
  <si>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</si>
  <si>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</si>
  <si>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</si>
  <si>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</si>
  <si>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</si>
  <si>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</si>
  <si>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</si>
  <si>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マス管条件付時の条件</t>
    <rPh sb="2" eb="3">
      <t>カン</t>
    </rPh>
    <rPh sb="6" eb="7">
      <t>ジ</t>
    </rPh>
    <rPh sb="8" eb="10">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</si>
  <si>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</si>
  <si>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</si>
  <si>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</si>
  <si>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</si>
  <si>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</si>
  <si>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</si>
  <si>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</si>
  <si>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</si>
  <si>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</si>
  <si>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</si>
  <si>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</si>
  <si>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</si>
  <si>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</si>
  <si>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</si>
  <si>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</si>
  <si>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</si>
  <si>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</si>
  <si>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</si>
  <si>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</si>
  <si>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</si>
  <si>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</si>
  <si>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</si>
  <si>
    <t>db117</t>
  </si>
  <si>
    <t>規定</t>
    <rPh sb="0" eb="2">
      <t>キテイ</t>
    </rPh>
    <phoneticPr fontId="1"/>
  </si>
  <si>
    <t>届出非表示項目</t>
    <rPh sb="0" eb="2">
      <t>トドケデ</t>
    </rPh>
    <rPh sb="2" eb="5">
      <t>ヒヒョウジ</t>
    </rPh>
    <rPh sb="5" eb="7">
      <t>コウモク</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</si>
  <si>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</si>
  <si>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</si>
  <si>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</si>
  <si>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</si>
  <si>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</si>
  <si>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</si>
  <si>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</si>
  <si>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</si>
  <si>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</si>
  <si>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</si>
  <si>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データレコード識別区分</t>
    <rPh sb="7" eb="9">
      <t>シキベツ</t>
    </rPh>
    <rPh sb="9" eb="11">
      <t>クブン</t>
    </rPh>
    <phoneticPr fontId="5"/>
  </si>
  <si>
    <t>611000</t>
  </si>
  <si>
    <t>規定値_"611000”</t>
    <rPh sb="0" eb="3">
      <t>キテイチ</t>
    </rPh>
    <phoneticPr fontId="1"/>
  </si>
  <si>
    <t>DVP機構加入者</t>
    <rPh sb="3" eb="8">
      <t>キ</t>
    </rPh>
    <phoneticPr fontId="1"/>
  </si>
  <si>
    <t>必須</t>
    <rPh sb="0" eb="2">
      <t>ヒッス</t>
    </rPh>
    <phoneticPr fontId="1"/>
  </si>
  <si>
    <t>9</t>
  </si>
  <si>
    <t>操作区分</t>
    <rPh sb="0" eb="2">
      <t>ソウサ</t>
    </rPh>
    <rPh sb="2" eb="4">
      <t>クブン</t>
    </rPh>
    <phoneticPr fontId="5"/>
  </si>
  <si>
    <t>-</t>
  </si>
  <si>
    <t>INS</t>
  </si>
  <si>
    <t>規定値_"INS”（登録）</t>
    <rPh sb="0" eb="3">
      <t>キテイチ</t>
    </rPh>
    <rPh sb="10" eb="12">
      <t>トウロク</t>
    </rPh>
    <phoneticPr fontId="1"/>
  </si>
  <si>
    <t>Ca</t>
  </si>
  <si>
    <t>会社コード</t>
    <rPh sb="0" eb="2">
      <t>カイシャ</t>
    </rPh>
    <phoneticPr fontId="5"/>
  </si>
  <si>
    <t>○</t>
    <phoneticPr fontId="1"/>
  </si>
  <si>
    <t>○</t>
    <phoneticPr fontId="1"/>
  </si>
  <si>
    <t>補記</t>
    <rPh sb="0" eb="2">
      <t>ホキ</t>
    </rPh>
    <phoneticPr fontId="1"/>
  </si>
  <si>
    <r>
      <t>[条件付書式]
・</t>
    </r>
    <r>
      <rPr>
        <b/>
        <u/>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</si>
  <si>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C</t>
  </si>
  <si>
    <t>適用開始年月日（マス管用）</t>
    <rPh sb="0" eb="2">
      <t>テキヨウ</t>
    </rPh>
    <rPh sb="2" eb="4">
      <t>カイシ</t>
    </rPh>
    <rPh sb="4" eb="7">
      <t>ネンガッピ</t>
    </rPh>
    <rPh sb="10" eb="11">
      <t>カン</t>
    </rPh>
    <rPh sb="11" eb="12">
      <t>ヨウ</t>
    </rPh>
    <phoneticPr fontId="5"/>
  </si>
  <si>
    <t>[条件付書式]
数字８桁</t>
    <rPh sb="8" eb="10">
      <t>スウジ</t>
    </rPh>
    <rPh sb="11" eb="12">
      <t>ケタ</t>
    </rPh>
    <phoneticPr fontId="1"/>
  </si>
  <si>
    <t>更新区分</t>
    <rPh sb="0" eb="2">
      <t>コウシン</t>
    </rPh>
    <rPh sb="2" eb="4">
      <t>クブン</t>
    </rPh>
    <phoneticPr fontId="5"/>
  </si>
  <si>
    <t>届出</t>
    <rPh sb="0" eb="2">
      <t>トドケデ</t>
    </rPh>
    <phoneticPr fontId="1"/>
  </si>
  <si>
    <t>[条件付書式]
プルダウンによる選択（新規or変更）</t>
    <rPh sb="16" eb="18">
      <t>センタク</t>
    </rPh>
    <rPh sb="19" eb="21">
      <t>シンキ</t>
    </rPh>
    <rPh sb="23" eb="25">
      <t>ヘンコウ</t>
    </rPh>
    <phoneticPr fontId="1"/>
  </si>
  <si>
    <t>[関数]
届出書上の該当箇所が「新規」なら1、「それ以外」なら2を設定。</t>
    <rPh sb="1" eb="3">
      <t>カンスウ</t>
    </rPh>
    <rPh sb="5" eb="8">
      <t>トドケデショ</t>
    </rPh>
    <rPh sb="8" eb="9">
      <t>ジョウ</t>
    </rPh>
    <rPh sb="10" eb="12">
      <t>ガイトウ</t>
    </rPh>
    <rPh sb="12" eb="14">
      <t>カショ</t>
    </rPh>
    <rPh sb="16" eb="18">
      <t>シンキ</t>
    </rPh>
    <rPh sb="26" eb="28">
      <t>イガイ</t>
    </rPh>
    <rPh sb="33" eb="35">
      <t>セッテイ</t>
    </rPh>
    <phoneticPr fontId="1"/>
  </si>
  <si>
    <t>項目変更フラグ（利用開始年月日）</t>
    <rPh sb="0" eb="2">
      <t>コウモク</t>
    </rPh>
    <rPh sb="2" eb="4">
      <t>ヘンコウ</t>
    </rPh>
    <rPh sb="8" eb="10">
      <t>リヨウ</t>
    </rPh>
    <rPh sb="10" eb="12">
      <t>カイシ</t>
    </rPh>
    <rPh sb="12" eb="15">
      <t>ネンガッピ</t>
    </rPh>
    <phoneticPr fontId="5"/>
  </si>
  <si>
    <t>F</t>
  </si>
  <si>
    <t>規定値（""(Null値))</t>
    <rPh sb="0" eb="3">
      <t>キテイチ</t>
    </rPh>
    <rPh sb="11" eb="12">
      <t>アタイ</t>
    </rPh>
    <phoneticPr fontId="1"/>
  </si>
  <si>
    <t>任意</t>
    <rPh sb="0" eb="2">
      <t>ニンイ</t>
    </rPh>
    <phoneticPr fontId="1"/>
  </si>
  <si>
    <t>Cb</t>
  </si>
  <si>
    <t>利用開始年月日（マス管用）</t>
    <rPh sb="0" eb="2">
      <t>リヨウ</t>
    </rPh>
    <rPh sb="2" eb="4">
      <t>カイシ</t>
    </rPh>
    <rPh sb="4" eb="7">
      <t>ネンガッピ</t>
    </rPh>
    <phoneticPr fontId="5"/>
  </si>
  <si>
    <t>A</t>
  </si>
  <si>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</si>
  <si>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条件付</t>
    <phoneticPr fontId="1"/>
  </si>
  <si>
    <t>項目変更フラグ（利用終了年月日）</t>
    <rPh sb="0" eb="2">
      <t>コウモク</t>
    </rPh>
    <rPh sb="2" eb="4">
      <t>ヘンコウ</t>
    </rPh>
    <rPh sb="8" eb="10">
      <t>リヨウ</t>
    </rPh>
    <rPh sb="10" eb="12">
      <t>シュウリョウ</t>
    </rPh>
    <rPh sb="12" eb="15">
      <t>ネンガッピ</t>
    </rPh>
    <phoneticPr fontId="5"/>
  </si>
  <si>
    <t>利用終了年月日（マス管用）</t>
    <rPh sb="0" eb="2">
      <t>リヨウ</t>
    </rPh>
    <rPh sb="2" eb="4">
      <t>シュウリョウ</t>
    </rPh>
    <rPh sb="4" eb="7">
      <t>ネンガッピ</t>
    </rPh>
    <phoneticPr fontId="5"/>
  </si>
  <si>
    <t>規定値（“29991231”）</t>
  </si>
  <si>
    <t>項目変更フラグ（新会社コード）</t>
    <rPh sb="0" eb="2">
      <t>コウモク</t>
    </rPh>
    <rPh sb="2" eb="4">
      <t>ヘンコウ</t>
    </rPh>
    <rPh sb="8" eb="11">
      <t>シンカイシャ</t>
    </rPh>
    <phoneticPr fontId="5"/>
  </si>
  <si>
    <t>新会社コード</t>
    <rPh sb="0" eb="3">
      <t>シンカイシャ</t>
    </rPh>
    <phoneticPr fontId="5"/>
  </si>
  <si>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</si>
  <si>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</si>
  <si>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項目変更フラグ（日銀振決参加者コード）</t>
    <rPh sb="0" eb="2">
      <t>コウモク</t>
    </rPh>
    <rPh sb="2" eb="4">
      <t>ヘンコウ</t>
    </rPh>
    <rPh sb="8" eb="10">
      <t>ニチギン</t>
    </rPh>
    <rPh sb="10" eb="12">
      <t>フリケツ</t>
    </rPh>
    <rPh sb="12" eb="15">
      <t>サンカシャ</t>
    </rPh>
    <phoneticPr fontId="5"/>
  </si>
  <si>
    <t>日銀振決参加者コード</t>
    <rPh sb="0" eb="2">
      <t>ニチギン</t>
    </rPh>
    <rPh sb="2" eb="4">
      <t>フリケツ</t>
    </rPh>
    <rPh sb="4" eb="7">
      <t>サンカシャ</t>
    </rPh>
    <phoneticPr fontId="5"/>
  </si>
  <si>
    <t>[条件付書式]
数字4桁</t>
    <rPh sb="8" eb="10">
      <t>スウジ</t>
    </rPh>
    <rPh sb="11" eb="12">
      <t>ケタ</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</si>
  <si>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</si>
  <si>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項目変更フラグ（決済銀行指定フラグ）</t>
    <rPh sb="0" eb="2">
      <t>コウモク</t>
    </rPh>
    <rPh sb="2" eb="4">
      <t>ヘンコウ</t>
    </rPh>
    <rPh sb="8" eb="10">
      <t>ケッサイ</t>
    </rPh>
    <rPh sb="10" eb="12">
      <t>ギンコウ</t>
    </rPh>
    <rPh sb="12" eb="14">
      <t>シテイ</t>
    </rPh>
    <phoneticPr fontId="5"/>
  </si>
  <si>
    <t>決済銀行指定フラグ</t>
    <rPh sb="0" eb="2">
      <t>ケッサイ</t>
    </rPh>
    <rPh sb="2" eb="4">
      <t>ギンコウ</t>
    </rPh>
    <rPh sb="4" eb="6">
      <t>シテイ</t>
    </rPh>
    <phoneticPr fontId="5"/>
  </si>
  <si>
    <t>[条件付書式]
プルダウンによる選択（決済銀行を指定する（または自身が決済銀行である）or単独資金決済参加者である）</t>
    <rPh sb="16" eb="18">
      <t>センタク</t>
    </rPh>
    <rPh sb="19" eb="21">
      <t>ケッサイ</t>
    </rPh>
    <rPh sb="21" eb="23">
      <t>ギンコウ</t>
    </rPh>
    <rPh sb="24" eb="26">
      <t>シテイ</t>
    </rPh>
    <rPh sb="32" eb="34">
      <t>ジシン</t>
    </rPh>
    <rPh sb="35" eb="37">
      <t>ケッサイ</t>
    </rPh>
    <rPh sb="37" eb="39">
      <t>ギンコウ</t>
    </rPh>
    <rPh sb="45" eb="47">
      <t>タンドク</t>
    </rPh>
    <rPh sb="47" eb="49">
      <t>シキン</t>
    </rPh>
    <rPh sb="49" eb="51">
      <t>ケッサイ</t>
    </rPh>
    <rPh sb="51" eb="54">
      <t>サンカシャ</t>
    </rPh>
    <phoneticPr fontId="1"/>
  </si>
  <si>
    <t>[関数]
届出書上の該当箇所が「決済銀行を指定する（または自身が決済銀行である）」なら1、「単独資金決済参加者である」なら0を設定。</t>
    <rPh sb="1" eb="3">
      <t>カンスウ</t>
    </rPh>
    <rPh sb="5" eb="8">
      <t>トドケデショ</t>
    </rPh>
    <rPh sb="8" eb="9">
      <t>ジョウ</t>
    </rPh>
    <rPh sb="10" eb="12">
      <t>ガイトウ</t>
    </rPh>
    <rPh sb="12" eb="14">
      <t>カショ</t>
    </rPh>
    <rPh sb="16" eb="18">
      <t>ケッサイ</t>
    </rPh>
    <rPh sb="18" eb="20">
      <t>ギンコウ</t>
    </rPh>
    <rPh sb="21" eb="23">
      <t>シテイ</t>
    </rPh>
    <rPh sb="29" eb="31">
      <t>ジシン</t>
    </rPh>
    <rPh sb="32" eb="34">
      <t>ケッサイ</t>
    </rPh>
    <rPh sb="34" eb="36">
      <t>ギンコウ</t>
    </rPh>
    <rPh sb="46" eb="48">
      <t>タンドク</t>
    </rPh>
    <rPh sb="48" eb="50">
      <t>シキン</t>
    </rPh>
    <rPh sb="50" eb="52">
      <t>ケッサイ</t>
    </rPh>
    <rPh sb="52" eb="55">
      <t>サンカシャ</t>
    </rPh>
    <rPh sb="63" eb="65">
      <t>セッテイ</t>
    </rPh>
    <phoneticPr fontId="1"/>
  </si>
  <si>
    <t>項目変更フラグ（金融機関等店舗コード）</t>
    <rPh sb="0" eb="2">
      <t>コウモク</t>
    </rPh>
    <rPh sb="2" eb="4">
      <t>ヘンコウ</t>
    </rPh>
    <rPh sb="8" eb="10">
      <t>キンユウ</t>
    </rPh>
    <rPh sb="10" eb="12">
      <t>キカン</t>
    </rPh>
    <rPh sb="12" eb="13">
      <t>トウ</t>
    </rPh>
    <rPh sb="13" eb="15">
      <t>テンポ</t>
    </rPh>
    <phoneticPr fontId="5"/>
  </si>
  <si>
    <t>金融機関等店舗コード</t>
    <rPh sb="0" eb="2">
      <t>キンユウ</t>
    </rPh>
    <rPh sb="2" eb="4">
      <t>キカン</t>
    </rPh>
    <rPh sb="4" eb="5">
      <t>トウ</t>
    </rPh>
    <rPh sb="5" eb="7">
      <t>テンポ</t>
    </rPh>
    <phoneticPr fontId="5"/>
  </si>
  <si>
    <t>[条件付書式]
数字7桁</t>
    <rPh sb="8" eb="10">
      <t>スウジ</t>
    </rPh>
    <rPh sb="11" eb="12">
      <t>ケタ</t>
    </rPh>
    <phoneticPr fontId="1"/>
  </si>
  <si>
    <t>項目変更フラグ（決済銀行・会社コード）</t>
    <rPh sb="0" eb="2">
      <t>コウモク</t>
    </rPh>
    <rPh sb="2" eb="4">
      <t>ヘンコウ</t>
    </rPh>
    <rPh sb="8" eb="10">
      <t>ケッサイ</t>
    </rPh>
    <rPh sb="10" eb="12">
      <t>ギンコウ</t>
    </rPh>
    <rPh sb="13" eb="15">
      <t>カイシャ</t>
    </rPh>
    <phoneticPr fontId="5"/>
  </si>
  <si>
    <t>決済銀行・会社コード</t>
    <rPh sb="0" eb="2">
      <t>ケッサイ</t>
    </rPh>
    <rPh sb="2" eb="4">
      <t>ギンコウ</t>
    </rPh>
    <rPh sb="5" eb="7">
      <t>カイシャ</t>
    </rPh>
    <phoneticPr fontId="5"/>
  </si>
  <si>
    <t>項目変更フラグ（口座系利用フラグ）</t>
    <rPh sb="0" eb="2">
      <t>コウモク</t>
    </rPh>
    <rPh sb="2" eb="4">
      <t>ヘンコウ</t>
    </rPh>
    <rPh sb="8" eb="10">
      <t>コウザ</t>
    </rPh>
    <rPh sb="10" eb="11">
      <t>ケイ</t>
    </rPh>
    <rPh sb="11" eb="13">
      <t>リヨウ</t>
    </rPh>
    <phoneticPr fontId="5"/>
  </si>
  <si>
    <t>口座系利用フラグ</t>
    <rPh sb="0" eb="2">
      <t>コウザ</t>
    </rPh>
    <rPh sb="2" eb="3">
      <t>ケイ</t>
    </rPh>
    <rPh sb="3" eb="5">
      <t>リヨウ</t>
    </rPh>
    <phoneticPr fontId="5"/>
  </si>
  <si>
    <t>[条件付書式]
プルダウンによる選択（利用or未利用）</t>
    <rPh sb="16" eb="18">
      <t>センタク</t>
    </rPh>
    <rPh sb="19" eb="21">
      <t>リヨウ</t>
    </rPh>
    <rPh sb="23" eb="26">
      <t>ミリヨウ</t>
    </rPh>
    <phoneticPr fontId="1"/>
  </si>
  <si>
    <t>規定値（“1”（口座系利用）または”0”（口座系未利用））</t>
    <rPh sb="0" eb="3">
      <t>キテイチ</t>
    </rPh>
    <rPh sb="8" eb="10">
      <t>コウザ</t>
    </rPh>
    <rPh sb="10" eb="11">
      <t>ケイ</t>
    </rPh>
    <rPh sb="11" eb="13">
      <t>リヨウ</t>
    </rPh>
    <rPh sb="21" eb="23">
      <t>コウザ</t>
    </rPh>
    <rPh sb="23" eb="24">
      <t>ケイ</t>
    </rPh>
    <rPh sb="24" eb="27">
      <t>ミリヨウ</t>
    </rPh>
    <phoneticPr fontId="1"/>
  </si>
  <si>
    <t>条件付</t>
    <phoneticPr fontId="1"/>
  </si>
  <si>
    <t>項目変更フラグ（口座系単位資金決済フラグ）</t>
    <rPh sb="0" eb="2">
      <t>コウモク</t>
    </rPh>
    <rPh sb="2" eb="4">
      <t>ヘンコウ</t>
    </rPh>
    <rPh sb="8" eb="10">
      <t>コウザ</t>
    </rPh>
    <rPh sb="10" eb="11">
      <t>ケイ</t>
    </rPh>
    <rPh sb="11" eb="13">
      <t>タンイ</t>
    </rPh>
    <rPh sb="13" eb="15">
      <t>シキン</t>
    </rPh>
    <rPh sb="15" eb="17">
      <t>ケッサイ</t>
    </rPh>
    <phoneticPr fontId="5"/>
  </si>
  <si>
    <t>口座系単位資金決済フラグ</t>
  </si>
  <si>
    <t>[条件付書式]
プルダウンによる選択（口座系単位or法人単位）</t>
    <rPh sb="16" eb="18">
      <t>センタク</t>
    </rPh>
    <rPh sb="19" eb="21">
      <t>コウザ</t>
    </rPh>
    <rPh sb="21" eb="22">
      <t>ケイ</t>
    </rPh>
    <rPh sb="22" eb="24">
      <t>タンイ</t>
    </rPh>
    <rPh sb="26" eb="28">
      <t>ホウジン</t>
    </rPh>
    <rPh sb="28" eb="30">
      <t>タンイ</t>
    </rPh>
    <phoneticPr fontId="1"/>
  </si>
  <si>
    <t>規定値（“1”（口座系単位）または”0”（法人単位））</t>
    <rPh sb="0" eb="3">
      <t>キテイチ</t>
    </rPh>
    <rPh sb="8" eb="10">
      <t>コウザ</t>
    </rPh>
    <rPh sb="10" eb="11">
      <t>ケイ</t>
    </rPh>
    <rPh sb="11" eb="13">
      <t>タンイ</t>
    </rPh>
    <rPh sb="21" eb="23">
      <t>ホウジン</t>
    </rPh>
    <rPh sb="23" eb="25">
      <t>タンイ</t>
    </rPh>
    <phoneticPr fontId="1"/>
  </si>
  <si>
    <t>項目変更フラグ（参加者基金所要金額）</t>
    <rPh sb="0" eb="2">
      <t>コウモク</t>
    </rPh>
    <rPh sb="2" eb="4">
      <t>ヘンコウ</t>
    </rPh>
    <rPh sb="8" eb="11">
      <t>サンカシャ</t>
    </rPh>
    <rPh sb="11" eb="13">
      <t>キキン</t>
    </rPh>
    <rPh sb="13" eb="15">
      <t>ショヨウ</t>
    </rPh>
    <rPh sb="15" eb="17">
      <t>キンガク</t>
    </rPh>
    <phoneticPr fontId="5"/>
  </si>
  <si>
    <t>参加者基金所要金額</t>
    <rPh sb="0" eb="3">
      <t>サンカシャ</t>
    </rPh>
    <rPh sb="3" eb="5">
      <t>キキン</t>
    </rPh>
    <rPh sb="5" eb="7">
      <t>ショヨウ</t>
    </rPh>
    <rPh sb="7" eb="9">
      <t>キンガク</t>
    </rPh>
    <phoneticPr fontId="5"/>
  </si>
  <si>
    <t>○</t>
    <phoneticPr fontId="1"/>
  </si>
  <si>
    <t>数字最大18桁</t>
    <rPh sb="0" eb="2">
      <t>スウジ</t>
    </rPh>
    <rPh sb="2" eb="4">
      <t>サイダイ</t>
    </rPh>
    <rPh sb="6" eb="7">
      <t>ケタ</t>
    </rPh>
    <phoneticPr fontId="1"/>
  </si>
  <si>
    <t>資金決済不履行に伴う債務引受停止時に「0」（ゼロ）を入力する以外は作業対象外。ほクリ業務管理部所管項目につき情報連携方法を検討中。</t>
    <rPh sb="0" eb="2">
      <t>シキン</t>
    </rPh>
    <rPh sb="2" eb="4">
      <t>ケッサイ</t>
    </rPh>
    <rPh sb="4" eb="7">
      <t>フリコウ</t>
    </rPh>
    <rPh sb="8" eb="9">
      <t>トモナ</t>
    </rPh>
    <rPh sb="10" eb="12">
      <t>サイム</t>
    </rPh>
    <rPh sb="12" eb="14">
      <t>ヒキウケ</t>
    </rPh>
    <rPh sb="14" eb="16">
      <t>テイシ</t>
    </rPh>
    <rPh sb="16" eb="17">
      <t>ジ</t>
    </rPh>
    <rPh sb="26" eb="28">
      <t>ニュウリョク</t>
    </rPh>
    <rPh sb="30" eb="32">
      <t>イガイ</t>
    </rPh>
    <rPh sb="33" eb="35">
      <t>サギョウ</t>
    </rPh>
    <rPh sb="35" eb="37">
      <t>タイショウ</t>
    </rPh>
    <rPh sb="37" eb="38">
      <t>ガイ</t>
    </rPh>
    <rPh sb="42" eb="44">
      <t>ギョウム</t>
    </rPh>
    <rPh sb="44" eb="46">
      <t>カンリ</t>
    </rPh>
    <rPh sb="46" eb="47">
      <t>ブ</t>
    </rPh>
    <rPh sb="47" eb="49">
      <t>ショカン</t>
    </rPh>
    <rPh sb="49" eb="51">
      <t>コウモク</t>
    </rPh>
    <rPh sb="54" eb="56">
      <t>ジョウホウ</t>
    </rPh>
    <rPh sb="56" eb="58">
      <t>レンケイ</t>
    </rPh>
    <rPh sb="58" eb="60">
      <t>ホウホウ</t>
    </rPh>
    <rPh sb="61" eb="63">
      <t>ケントウ</t>
    </rPh>
    <rPh sb="63" eb="64">
      <t>チュウ</t>
    </rPh>
    <phoneticPr fontId="1"/>
  </si>
  <si>
    <t>～18</t>
  </si>
  <si>
    <t>項目変更フラグ（参加者基金所要金額有効年月日）</t>
    <rPh sb="0" eb="2">
      <t>コウモク</t>
    </rPh>
    <rPh sb="2" eb="4">
      <t>ヘンコウ</t>
    </rPh>
    <rPh sb="8" eb="11">
      <t>サンカシャ</t>
    </rPh>
    <rPh sb="11" eb="13">
      <t>キキン</t>
    </rPh>
    <rPh sb="13" eb="15">
      <t>ショヨウ</t>
    </rPh>
    <rPh sb="15" eb="17">
      <t>キンガク</t>
    </rPh>
    <rPh sb="17" eb="19">
      <t>ユウコウ</t>
    </rPh>
    <rPh sb="19" eb="22">
      <t>ネンガッピ</t>
    </rPh>
    <phoneticPr fontId="5"/>
  </si>
  <si>
    <t>参加者基金所要金額有効年月日</t>
  </si>
  <si>
    <t>○</t>
    <phoneticPr fontId="1"/>
  </si>
  <si>
    <t>数字8桁</t>
    <rPh sb="0" eb="2">
      <t>スウジ</t>
    </rPh>
    <rPh sb="3" eb="4">
      <t>ケタ</t>
    </rPh>
    <phoneticPr fontId="1"/>
  </si>
  <si>
    <t>項目変更フラグ（差引支払額ピーク値）</t>
    <rPh sb="0" eb="2">
      <t>コウモク</t>
    </rPh>
    <rPh sb="2" eb="4">
      <t>ヘンコウ</t>
    </rPh>
    <rPh sb="8" eb="10">
      <t>サシヒキ</t>
    </rPh>
    <rPh sb="10" eb="12">
      <t>シハライ</t>
    </rPh>
    <rPh sb="12" eb="13">
      <t>ガク</t>
    </rPh>
    <rPh sb="16" eb="17">
      <t>アタイ</t>
    </rPh>
    <phoneticPr fontId="5"/>
  </si>
  <si>
    <t>差引支払額ピーク値</t>
    <rPh sb="0" eb="2">
      <t>サシヒキ</t>
    </rPh>
    <rPh sb="2" eb="4">
      <t>シハライ</t>
    </rPh>
    <rPh sb="4" eb="5">
      <t>ガク</t>
    </rPh>
    <rPh sb="8" eb="9">
      <t>アタイ</t>
    </rPh>
    <phoneticPr fontId="5"/>
  </si>
  <si>
    <t>[条件付書式]
数字最大18桁</t>
    <rPh sb="8" eb="10">
      <t>スウジ</t>
    </rPh>
    <rPh sb="10" eb="12">
      <t>サイダイ</t>
    </rPh>
    <rPh sb="14" eb="15">
      <t>ケタ</t>
    </rPh>
    <phoneticPr fontId="1"/>
  </si>
  <si>
    <r>
      <t>ほクリ業務管理部</t>
    </r>
    <r>
      <rPr>
        <u/>
        <sz val="11"/>
        <rFont val="游ゴシック"/>
        <family val="3"/>
        <charset val="128"/>
        <scheme val="minor"/>
      </rPr>
      <t>連携</t>
    </r>
    <r>
      <rPr>
        <sz val="11"/>
        <rFont val="游ゴシック"/>
        <family val="3"/>
        <charset val="128"/>
        <scheme val="minor"/>
      </rPr>
      <t>項目につき情報連携方法を検討中。</t>
    </r>
    <rPh sb="3" eb="5">
      <t>ギョウム</t>
    </rPh>
    <rPh sb="5" eb="7">
      <t>カンリ</t>
    </rPh>
    <rPh sb="7" eb="8">
      <t>ブ</t>
    </rPh>
    <rPh sb="8" eb="10">
      <t>レンケイ</t>
    </rPh>
    <rPh sb="10" eb="12">
      <t>コウモク</t>
    </rPh>
    <rPh sb="15" eb="17">
      <t>ジョウホウ</t>
    </rPh>
    <rPh sb="17" eb="19">
      <t>レンケイ</t>
    </rPh>
    <rPh sb="19" eb="21">
      <t>ホウホウ</t>
    </rPh>
    <rPh sb="22" eb="24">
      <t>ケントウ</t>
    </rPh>
    <rPh sb="24" eb="25">
      <t>チュウ</t>
    </rPh>
    <phoneticPr fontId="1"/>
  </si>
  <si>
    <t>条件付</t>
    <phoneticPr fontId="1"/>
  </si>
  <si>
    <t>項目変更フラグ（差引支払額ピーク値有効年月日）</t>
    <rPh sb="0" eb="2">
      <t>コウモク</t>
    </rPh>
    <rPh sb="2" eb="4">
      <t>ヘンコウ</t>
    </rPh>
    <rPh sb="8" eb="10">
      <t>サシヒキ</t>
    </rPh>
    <rPh sb="10" eb="12">
      <t>シハライ</t>
    </rPh>
    <rPh sb="12" eb="13">
      <t>ガク</t>
    </rPh>
    <rPh sb="16" eb="17">
      <t>アタイ</t>
    </rPh>
    <rPh sb="17" eb="19">
      <t>ユウコウ</t>
    </rPh>
    <rPh sb="19" eb="22">
      <t>ネンガッピ</t>
    </rPh>
    <phoneticPr fontId="5"/>
  </si>
  <si>
    <t>差引支払額ピーク値有効年月日</t>
  </si>
  <si>
    <t>○</t>
    <phoneticPr fontId="1"/>
  </si>
  <si>
    <t>項目変更フラグ（差引支払限度金額）</t>
    <rPh sb="0" eb="2">
      <t>コウモク</t>
    </rPh>
    <rPh sb="2" eb="4">
      <t>ヘンコウ</t>
    </rPh>
    <rPh sb="8" eb="10">
      <t>サシヒキ</t>
    </rPh>
    <rPh sb="10" eb="12">
      <t>シハライ</t>
    </rPh>
    <rPh sb="12" eb="14">
      <t>ゲンド</t>
    </rPh>
    <rPh sb="14" eb="16">
      <t>キンガク</t>
    </rPh>
    <phoneticPr fontId="5"/>
  </si>
  <si>
    <t>差引支払限度金額</t>
    <rPh sb="0" eb="2">
      <t>サシヒキ</t>
    </rPh>
    <rPh sb="2" eb="4">
      <t>シハライ</t>
    </rPh>
    <rPh sb="4" eb="6">
      <t>ゲンド</t>
    </rPh>
    <rPh sb="6" eb="8">
      <t>キンガク</t>
    </rPh>
    <phoneticPr fontId="5"/>
  </si>
  <si>
    <t>項目変更フラグ（貸株利用フラグ）</t>
    <rPh sb="0" eb="2">
      <t>コウモク</t>
    </rPh>
    <rPh sb="2" eb="4">
      <t>ヘンコウ</t>
    </rPh>
    <rPh sb="8" eb="10">
      <t>カシカブ</t>
    </rPh>
    <rPh sb="10" eb="12">
      <t>リヨウ</t>
    </rPh>
    <phoneticPr fontId="5"/>
  </si>
  <si>
    <t>貸株利用フラグ</t>
    <rPh sb="0" eb="2">
      <t>カシカブ</t>
    </rPh>
    <rPh sb="2" eb="4">
      <t>リヨウ</t>
    </rPh>
    <phoneticPr fontId="5"/>
  </si>
  <si>
    <t>○</t>
    <phoneticPr fontId="1"/>
  </si>
  <si>
    <t>規定値（“1”（貸株DVP決済利用）または”0”（貸株DVP決済未利用））</t>
    <rPh sb="0" eb="3">
      <t>キテイチ</t>
    </rPh>
    <rPh sb="8" eb="9">
      <t>カシ</t>
    </rPh>
    <rPh sb="9" eb="10">
      <t>カブ</t>
    </rPh>
    <rPh sb="13" eb="15">
      <t>ケッサイ</t>
    </rPh>
    <rPh sb="15" eb="17">
      <t>リヨウ</t>
    </rPh>
    <rPh sb="25" eb="27">
      <t>カシカブ</t>
    </rPh>
    <rPh sb="30" eb="32">
      <t>ケッサイ</t>
    </rPh>
    <rPh sb="32" eb="35">
      <t>ミリヨウ</t>
    </rPh>
    <phoneticPr fontId="1"/>
  </si>
  <si>
    <t>項目変更フラグ（関係法人管理フラグ）</t>
    <rPh sb="0" eb="2">
      <t>コウモク</t>
    </rPh>
    <rPh sb="2" eb="4">
      <t>ヘンコウ</t>
    </rPh>
    <rPh sb="8" eb="10">
      <t>カンケイ</t>
    </rPh>
    <rPh sb="10" eb="12">
      <t>ホウジン</t>
    </rPh>
    <rPh sb="12" eb="14">
      <t>カンリ</t>
    </rPh>
    <phoneticPr fontId="5"/>
  </si>
  <si>
    <t>関係法人管理フラグ</t>
    <rPh sb="0" eb="2">
      <t>カンケイ</t>
    </rPh>
    <rPh sb="2" eb="4">
      <t>ホウジン</t>
    </rPh>
    <rPh sb="4" eb="6">
      <t>カンリ</t>
    </rPh>
    <phoneticPr fontId="5"/>
  </si>
  <si>
    <t>規定値（“1”（関係法人を管理する）または”0”（関係法人を管理しない））</t>
    <rPh sb="0" eb="3">
      <t>キテイチ</t>
    </rPh>
    <rPh sb="8" eb="10">
      <t>カンケイ</t>
    </rPh>
    <rPh sb="10" eb="12">
      <t>ホウジン</t>
    </rPh>
    <rPh sb="13" eb="15">
      <t>カンリ</t>
    </rPh>
    <rPh sb="25" eb="27">
      <t>カンケイ</t>
    </rPh>
    <rPh sb="27" eb="29">
      <t>ホウジン</t>
    </rPh>
    <rPh sb="30" eb="32">
      <t>カンリ</t>
    </rPh>
    <phoneticPr fontId="1"/>
  </si>
  <si>
    <t>ほクリ業務管理部所管項目につき情報連携方法を検討中。</t>
    <rPh sb="3" eb="5">
      <t>ギョウム</t>
    </rPh>
    <rPh sb="5" eb="7">
      <t>カンリ</t>
    </rPh>
    <rPh sb="7" eb="8">
      <t>ブ</t>
    </rPh>
    <rPh sb="8" eb="10">
      <t>ショカン</t>
    </rPh>
    <rPh sb="10" eb="12">
      <t>コウモク</t>
    </rPh>
    <rPh sb="15" eb="17">
      <t>ジョウホウ</t>
    </rPh>
    <rPh sb="17" eb="19">
      <t>レンケイ</t>
    </rPh>
    <rPh sb="19" eb="21">
      <t>ホウホウ</t>
    </rPh>
    <rPh sb="22" eb="24">
      <t>ケントウ</t>
    </rPh>
    <rPh sb="24" eb="25">
      <t>チュウ</t>
    </rPh>
    <phoneticPr fontId="1"/>
  </si>
  <si>
    <t>項目変更フラグ（関係法人名称）</t>
    <rPh sb="0" eb="2">
      <t>コウモク</t>
    </rPh>
    <rPh sb="2" eb="4">
      <t>ヘンコウ</t>
    </rPh>
    <rPh sb="8" eb="10">
      <t>カンケイ</t>
    </rPh>
    <rPh sb="10" eb="12">
      <t>ホウジン</t>
    </rPh>
    <rPh sb="12" eb="14">
      <t>メイショウ</t>
    </rPh>
    <phoneticPr fontId="5"/>
  </si>
  <si>
    <t>関係法人名称</t>
    <rPh sb="0" eb="2">
      <t>カンケイ</t>
    </rPh>
    <rPh sb="2" eb="4">
      <t>ホウジン</t>
    </rPh>
    <rPh sb="4" eb="6">
      <t>メイショウ</t>
    </rPh>
    <phoneticPr fontId="5"/>
  </si>
  <si>
    <t>全角10字</t>
    <rPh sb="0" eb="2">
      <t>ゼンカク</t>
    </rPh>
    <rPh sb="4" eb="5">
      <t>ジ</t>
    </rPh>
    <phoneticPr fontId="1"/>
  </si>
  <si>
    <t>～100</t>
  </si>
  <si>
    <t>N</t>
  </si>
  <si>
    <t>項目変更フラグ
（グループ差引支払限度合計金額）</t>
    <rPh sb="0" eb="2">
      <t>コウモク</t>
    </rPh>
    <rPh sb="2" eb="4">
      <t>ヘンコウ</t>
    </rPh>
    <rPh sb="13" eb="15">
      <t>サシヒキ</t>
    </rPh>
    <rPh sb="15" eb="17">
      <t>シハライ</t>
    </rPh>
    <rPh sb="17" eb="19">
      <t>ゲンド</t>
    </rPh>
    <rPh sb="19" eb="21">
      <t>ゴウケイ</t>
    </rPh>
    <rPh sb="21" eb="23">
      <t>キンガク</t>
    </rPh>
    <phoneticPr fontId="5"/>
  </si>
  <si>
    <t>グループ差引支払限度合計金額</t>
    <rPh sb="4" eb="6">
      <t>サシヒキ</t>
    </rPh>
    <rPh sb="6" eb="8">
      <t>シハライ</t>
    </rPh>
    <rPh sb="8" eb="10">
      <t>ゲンド</t>
    </rPh>
    <rPh sb="10" eb="12">
      <t>ゴウケイ</t>
    </rPh>
    <rPh sb="12" eb="14">
      <t>キンガク</t>
    </rPh>
    <phoneticPr fontId="5"/>
  </si>
  <si>
    <t>項目変更フラグ
（関係法人管理機構加入者０１・会社コード）</t>
    <rPh sb="0" eb="2">
      <t>コウモク</t>
    </rPh>
    <rPh sb="2" eb="4">
      <t>ヘンコウ</t>
    </rPh>
    <rPh sb="9" eb="11">
      <t>カンケイ</t>
    </rPh>
    <rPh sb="11" eb="13">
      <t>ホウジン</t>
    </rPh>
    <rPh sb="13" eb="15">
      <t>カンリ</t>
    </rPh>
    <rPh sb="15" eb="17">
      <t>キコウ</t>
    </rPh>
    <rPh sb="17" eb="20">
      <t>カニュウシャ</t>
    </rPh>
    <rPh sb="23" eb="25">
      <t>カイシャ</t>
    </rPh>
    <phoneticPr fontId="5"/>
  </si>
  <si>
    <t>関係法人管理機構加入者０１・会社コード</t>
    <rPh sb="0" eb="2">
      <t>カンケイ</t>
    </rPh>
    <rPh sb="2" eb="4">
      <t>ホウジン</t>
    </rPh>
    <rPh sb="4" eb="6">
      <t>カンリ</t>
    </rPh>
    <rPh sb="6" eb="8">
      <t>キコウ</t>
    </rPh>
    <rPh sb="8" eb="11">
      <t>カニュウシャ</t>
    </rPh>
    <rPh sb="14" eb="16">
      <t>カイシャ</t>
    </rPh>
    <phoneticPr fontId="5"/>
  </si>
  <si>
    <t>項目変更フラグ
（関係法人管理機構加入者０２・会社コード）</t>
    <rPh sb="0" eb="2">
      <t>コウモク</t>
    </rPh>
    <rPh sb="2" eb="4">
      <t>ヘンコウ</t>
    </rPh>
    <rPh sb="9" eb="11">
      <t>カンケイ</t>
    </rPh>
    <rPh sb="11" eb="13">
      <t>ホウジン</t>
    </rPh>
    <rPh sb="13" eb="15">
      <t>カンリ</t>
    </rPh>
    <rPh sb="15" eb="17">
      <t>キコウ</t>
    </rPh>
    <rPh sb="17" eb="20">
      <t>カニュウシャ</t>
    </rPh>
    <rPh sb="23" eb="25">
      <t>カイシャ</t>
    </rPh>
    <phoneticPr fontId="5"/>
  </si>
  <si>
    <t>関係法人管理機構加入者０２・会社コード</t>
    <rPh sb="0" eb="2">
      <t>カンケイ</t>
    </rPh>
    <rPh sb="2" eb="4">
      <t>ホウジン</t>
    </rPh>
    <rPh sb="4" eb="6">
      <t>カンリ</t>
    </rPh>
    <rPh sb="6" eb="8">
      <t>キコウ</t>
    </rPh>
    <rPh sb="8" eb="11">
      <t>カニュウシャ</t>
    </rPh>
    <rPh sb="14" eb="16">
      <t>カイシャ</t>
    </rPh>
    <phoneticPr fontId="5"/>
  </si>
  <si>
    <t>項目変更フラグ
（関係法人管理機構加入者０３・会社コード）</t>
    <rPh sb="0" eb="2">
      <t>コウモク</t>
    </rPh>
    <rPh sb="2" eb="4">
      <t>ヘンコウ</t>
    </rPh>
    <rPh sb="9" eb="11">
      <t>カンケイ</t>
    </rPh>
    <rPh sb="11" eb="13">
      <t>ホウジン</t>
    </rPh>
    <rPh sb="13" eb="15">
      <t>カンリ</t>
    </rPh>
    <rPh sb="15" eb="17">
      <t>キコウ</t>
    </rPh>
    <rPh sb="17" eb="20">
      <t>カニュウシャ</t>
    </rPh>
    <rPh sb="23" eb="25">
      <t>カイシャ</t>
    </rPh>
    <phoneticPr fontId="5"/>
  </si>
  <si>
    <t>関係法人管理機構加入者０３・会社コード</t>
    <rPh sb="0" eb="2">
      <t>カンケイ</t>
    </rPh>
    <rPh sb="2" eb="4">
      <t>ホウジン</t>
    </rPh>
    <rPh sb="4" eb="6">
      <t>カンリ</t>
    </rPh>
    <rPh sb="6" eb="8">
      <t>キコウ</t>
    </rPh>
    <rPh sb="8" eb="11">
      <t>カニュウシャ</t>
    </rPh>
    <rPh sb="14" eb="16">
      <t>カイシャ</t>
    </rPh>
    <phoneticPr fontId="5"/>
  </si>
  <si>
    <t>項目変更フラグ
（関係法人管理機構加入者０４・会社コード）</t>
    <rPh sb="0" eb="2">
      <t>コウモク</t>
    </rPh>
    <rPh sb="2" eb="4">
      <t>ヘンコウ</t>
    </rPh>
    <rPh sb="9" eb="11">
      <t>カンケイ</t>
    </rPh>
    <rPh sb="11" eb="13">
      <t>ホウジン</t>
    </rPh>
    <rPh sb="13" eb="15">
      <t>カンリ</t>
    </rPh>
    <rPh sb="15" eb="17">
      <t>キコウ</t>
    </rPh>
    <rPh sb="17" eb="20">
      <t>カニュウシャ</t>
    </rPh>
    <rPh sb="23" eb="25">
      <t>カイシャ</t>
    </rPh>
    <phoneticPr fontId="5"/>
  </si>
  <si>
    <t>関係法人管理機構加入者０４・会社コード</t>
    <rPh sb="0" eb="2">
      <t>カンケイ</t>
    </rPh>
    <rPh sb="2" eb="4">
      <t>ホウジン</t>
    </rPh>
    <rPh sb="4" eb="6">
      <t>カンリ</t>
    </rPh>
    <rPh sb="6" eb="8">
      <t>キコウ</t>
    </rPh>
    <rPh sb="8" eb="11">
      <t>カニュウシャ</t>
    </rPh>
    <rPh sb="14" eb="16">
      <t>カイシャ</t>
    </rPh>
    <phoneticPr fontId="5"/>
  </si>
  <si>
    <t>項目変更フラグ
（関係法人管理機構加入者０５・会社コード）</t>
    <rPh sb="0" eb="2">
      <t>コウモク</t>
    </rPh>
    <rPh sb="2" eb="4">
      <t>ヘンコウ</t>
    </rPh>
    <rPh sb="9" eb="11">
      <t>カンケイ</t>
    </rPh>
    <rPh sb="11" eb="13">
      <t>ホウジン</t>
    </rPh>
    <rPh sb="13" eb="15">
      <t>カンリ</t>
    </rPh>
    <rPh sb="15" eb="17">
      <t>キコウ</t>
    </rPh>
    <rPh sb="17" eb="20">
      <t>カニュウシャ</t>
    </rPh>
    <rPh sb="23" eb="25">
      <t>カイシャ</t>
    </rPh>
    <phoneticPr fontId="5"/>
  </si>
  <si>
    <t>関係法人管理機構加入者０５・会社コード</t>
    <rPh sb="0" eb="2">
      <t>カンケイ</t>
    </rPh>
    <rPh sb="2" eb="4">
      <t>ホウジン</t>
    </rPh>
    <rPh sb="4" eb="6">
      <t>カンリ</t>
    </rPh>
    <rPh sb="6" eb="8">
      <t>キコウ</t>
    </rPh>
    <rPh sb="8" eb="11">
      <t>カニュウシャ</t>
    </rPh>
    <rPh sb="14" eb="16">
      <t>カイシャ</t>
    </rPh>
    <phoneticPr fontId="5"/>
  </si>
  <si>
    <t>*機構加入者コード</t>
    <rPh sb="1" eb="6">
      <t>キ</t>
    </rPh>
    <phoneticPr fontId="1"/>
  </si>
  <si>
    <t>届出</t>
    <rPh sb="0" eb="2">
      <t>トドケデ</t>
    </rPh>
    <phoneticPr fontId="5"/>
  </si>
  <si>
    <t>[入力規則]
数字5桁</t>
    <rPh sb="7" eb="9">
      <t>スウジ</t>
    </rPh>
    <rPh sb="10" eb="11">
      <t>ケタ</t>
    </rPh>
    <phoneticPr fontId="1"/>
  </si>
  <si>
    <t>[関数]
届出書の該当箇所を転記する。</t>
    <rPh sb="1" eb="3">
      <t>カンスウ</t>
    </rPh>
    <rPh sb="5" eb="8">
      <t>トドケデショ</t>
    </rPh>
    <rPh sb="9" eb="11">
      <t>ガイトウ</t>
    </rPh>
    <rPh sb="11" eb="13">
      <t>カショ</t>
    </rPh>
    <rPh sb="14" eb="16">
      <t>テンキ</t>
    </rPh>
    <phoneticPr fontId="1"/>
  </si>
  <si>
    <t>対象外</t>
    <rPh sb="0" eb="3">
      <t>タイショウガイ</t>
    </rPh>
    <phoneticPr fontId="18"/>
  </si>
  <si>
    <t>‐</t>
  </si>
  <si>
    <t>*組織名称（ルックアップ）</t>
    <rPh sb="1" eb="3">
      <t>ソシキ</t>
    </rPh>
    <rPh sb="3" eb="5">
      <t>メイショウ</t>
    </rPh>
    <phoneticPr fontId="5"/>
  </si>
  <si>
    <t>T</t>
    <phoneticPr fontId="1"/>
  </si>
  <si>
    <t>届出非表示項目</t>
  </si>
  <si>
    <t>規定値（""(Null値))</t>
  </si>
  <si>
    <t>ルックアップ</t>
    <phoneticPr fontId="1"/>
  </si>
  <si>
    <t>*決済銀行_組織名称（ルックアップ）</t>
    <rPh sb="1" eb="3">
      <t>ケッサイ</t>
    </rPh>
    <rPh sb="3" eb="5">
      <t>ギンコウ</t>
    </rPh>
    <rPh sb="6" eb="8">
      <t>ソシキ</t>
    </rPh>
    <rPh sb="8" eb="10">
      <t>メイショウ</t>
    </rPh>
    <phoneticPr fontId="5"/>
  </si>
  <si>
    <t>ルックアップ</t>
  </si>
  <si>
    <t>*関係法人管理機構加入者01_組織名称（CO登録用）</t>
    <rPh sb="1" eb="3">
      <t>カンケイ</t>
    </rPh>
    <rPh sb="3" eb="5">
      <t>ホウジン</t>
    </rPh>
    <rPh sb="5" eb="7">
      <t>カンリ</t>
    </rPh>
    <rPh sb="7" eb="12">
      <t>キ</t>
    </rPh>
    <rPh sb="15" eb="17">
      <t>ソシキ</t>
    </rPh>
    <rPh sb="17" eb="19">
      <t>メイショウ</t>
    </rPh>
    <rPh sb="22" eb="25">
      <t>トウロクヨウ</t>
    </rPh>
    <phoneticPr fontId="5"/>
  </si>
  <si>
    <t>-</t>
    <phoneticPr fontId="1"/>
  </si>
  <si>
    <t>*関係法人管理機構加入者02_組織名称（CO登録用）</t>
    <rPh sb="1" eb="3">
      <t>カンケイ</t>
    </rPh>
    <rPh sb="3" eb="5">
      <t>ホウジン</t>
    </rPh>
    <rPh sb="5" eb="7">
      <t>カンリ</t>
    </rPh>
    <rPh sb="7" eb="12">
      <t>キ</t>
    </rPh>
    <rPh sb="15" eb="17">
      <t>ソシキ</t>
    </rPh>
    <rPh sb="17" eb="19">
      <t>メイショウ</t>
    </rPh>
    <rPh sb="22" eb="25">
      <t>トウロクヨウ</t>
    </rPh>
    <phoneticPr fontId="5"/>
  </si>
  <si>
    <t>*関係法人管理機構加入者03_組織名称（CO登録用）</t>
    <rPh sb="1" eb="3">
      <t>カンケイ</t>
    </rPh>
    <rPh sb="3" eb="5">
      <t>ホウジン</t>
    </rPh>
    <rPh sb="5" eb="7">
      <t>カンリ</t>
    </rPh>
    <rPh sb="7" eb="12">
      <t>キ</t>
    </rPh>
    <rPh sb="15" eb="17">
      <t>ソシキ</t>
    </rPh>
    <rPh sb="17" eb="19">
      <t>メイショウ</t>
    </rPh>
    <rPh sb="22" eb="25">
      <t>トウロクヨウ</t>
    </rPh>
    <phoneticPr fontId="5"/>
  </si>
  <si>
    <t>*関係法人管理機構加入者04_組織名称（CO登録用）</t>
    <rPh sb="1" eb="3">
      <t>カンケイ</t>
    </rPh>
    <rPh sb="3" eb="5">
      <t>ホウジン</t>
    </rPh>
    <rPh sb="5" eb="7">
      <t>カンリ</t>
    </rPh>
    <rPh sb="7" eb="12">
      <t>キ</t>
    </rPh>
    <rPh sb="15" eb="17">
      <t>ソシキ</t>
    </rPh>
    <rPh sb="17" eb="19">
      <t>メイショウ</t>
    </rPh>
    <rPh sb="22" eb="25">
      <t>トウロクヨウ</t>
    </rPh>
    <phoneticPr fontId="5"/>
  </si>
  <si>
    <t>*関係法人管理機構加入者05_組織名称（CO登録用）</t>
    <rPh sb="1" eb="3">
      <t>カンケイ</t>
    </rPh>
    <rPh sb="3" eb="5">
      <t>ホウジン</t>
    </rPh>
    <rPh sb="5" eb="7">
      <t>カンリ</t>
    </rPh>
    <rPh sb="7" eb="12">
      <t>キ</t>
    </rPh>
    <rPh sb="15" eb="17">
      <t>ソシキ</t>
    </rPh>
    <rPh sb="17" eb="19">
      <t>メイショウ</t>
    </rPh>
    <rPh sb="22" eb="25">
      <t>トウロクヨウ</t>
    </rPh>
    <phoneticPr fontId="5"/>
  </si>
  <si>
    <t>*マス管csv投入予定日</t>
    <phoneticPr fontId="1"/>
  </si>
  <si>
    <t>[入力規則]
YYYY/MM/DD</t>
    <rPh sb="1" eb="3">
      <t>ニュウリョク</t>
    </rPh>
    <rPh sb="3" eb="5">
      <t>キソク</t>
    </rPh>
    <phoneticPr fontId="1"/>
  </si>
  <si>
    <t>*利用開始年月日</t>
    <rPh sb="5" eb="7">
      <t>ネンゲツ</t>
    </rPh>
    <phoneticPr fontId="17"/>
  </si>
  <si>
    <t>コピー</t>
  </si>
  <si>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</si>
  <si>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7" eb="9">
      <t>ネンゲツ</t>
    </rPh>
    <phoneticPr fontId="17"/>
  </si>
  <si>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</si>
  <si>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t>
    <rPh sb="7" eb="9">
      <t>ネンゲツ</t>
    </rPh>
    <phoneticPr fontId="17"/>
  </si>
  <si>
    <t>T</t>
    <phoneticPr fontId="1"/>
  </si>
  <si>
    <t>2999/12/31</t>
  </si>
  <si>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</si>
  <si>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</si>
  <si>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t>
    <rPh sb="5" eb="7">
      <t>ネンゲツ</t>
    </rPh>
    <phoneticPr fontId="17"/>
  </si>
  <si>
    <t>[条件付書式]
YYYY/MM/DD</t>
    <rPh sb="1" eb="4">
      <t>ジョウケンツ</t>
    </rPh>
    <rPh sb="4" eb="6">
      <t>ショシキ</t>
    </rPh>
    <phoneticPr fontId="1"/>
  </si>
  <si>
    <t>現行アクセス管理している情報を移管</t>
    <rPh sb="0" eb="2">
      <t>ゲンコウ</t>
    </rPh>
    <rPh sb="6" eb="8">
      <t>カンリ</t>
    </rPh>
    <rPh sb="12" eb="14">
      <t>ジョウホウ</t>
    </rPh>
    <rPh sb="15" eb="17">
      <t>イカン</t>
    </rPh>
    <phoneticPr fontId="1"/>
  </si>
  <si>
    <t>*清算資格取得承認日</t>
    <rPh sb="1" eb="3">
      <t>セイサン</t>
    </rPh>
    <rPh sb="3" eb="5">
      <t>シカク</t>
    </rPh>
    <rPh sb="5" eb="7">
      <t>シュトク</t>
    </rPh>
    <rPh sb="7" eb="9">
      <t>ショウニン</t>
    </rPh>
    <rPh sb="9" eb="10">
      <t>ビ</t>
    </rPh>
    <phoneticPr fontId="5"/>
  </si>
  <si>
    <t>*清算資格付与日</t>
    <rPh sb="1" eb="3">
      <t>セイサン</t>
    </rPh>
    <rPh sb="3" eb="5">
      <t>シカク</t>
    </rPh>
    <rPh sb="5" eb="7">
      <t>フヨ</t>
    </rPh>
    <rPh sb="7" eb="8">
      <t>ビ</t>
    </rPh>
    <phoneticPr fontId="5"/>
  </si>
  <si>
    <t>*清算資格喪失日</t>
    <rPh sb="1" eb="3">
      <t>セイサン</t>
    </rPh>
    <rPh sb="3" eb="5">
      <t>シカク</t>
    </rPh>
    <rPh sb="5" eb="7">
      <t>ソウシツ</t>
    </rPh>
    <rPh sb="7" eb="8">
      <t>ビ</t>
    </rPh>
    <phoneticPr fontId="5"/>
  </si>
  <si>
    <t>*決済銀行指定日</t>
    <rPh sb="1" eb="3">
      <t>ケッサイ</t>
    </rPh>
    <rPh sb="3" eb="5">
      <t>ギンコウ</t>
    </rPh>
    <rPh sb="5" eb="7">
      <t>シテイ</t>
    </rPh>
    <rPh sb="7" eb="8">
      <t>ビ</t>
    </rPh>
    <phoneticPr fontId="5"/>
  </si>
  <si>
    <t>-</t>
    <phoneticPr fontId="1"/>
  </si>
  <si>
    <t>○</t>
    <phoneticPr fontId="1"/>
  </si>
  <si>
    <t>口座系</t>
    <rPh sb="0" eb="2">
      <t>コウザ</t>
    </rPh>
    <rPh sb="2" eb="3">
      <t>ケイ</t>
    </rPh>
    <phoneticPr fontId="1"/>
  </si>
  <si>
    <t>口座系番号</t>
  </si>
  <si>
    <t>・数字3桁</t>
    <rPh sb="1" eb="3">
      <t>スウジ</t>
    </rPh>
    <rPh sb="4" eb="5">
      <t>ケタ</t>
    </rPh>
    <phoneticPr fontId="1"/>
  </si>
  <si>
    <t>・数字3桁
・000～100のみ許容</t>
    <rPh sb="1" eb="3">
      <t>スウジ</t>
    </rPh>
    <rPh sb="4" eb="5">
      <t>ケタ</t>
    </rPh>
    <rPh sb="16" eb="18">
      <t>キョヨウ</t>
    </rPh>
    <phoneticPr fontId="1"/>
  </si>
  <si>
    <t>YYYY/MM/DD</t>
    <phoneticPr fontId="1"/>
  </si>
  <si>
    <t>[入力規則]
・数字のみ</t>
    <rPh sb="1" eb="3">
      <t>ニュウリョク</t>
    </rPh>
    <rPh sb="3" eb="5">
      <t>キソク</t>
    </rPh>
    <rPh sb="8" eb="10">
      <t>スウジ</t>
    </rPh>
    <phoneticPr fontId="1"/>
  </si>
  <si>
    <t>Cb</t>
    <phoneticPr fontId="1"/>
  </si>
  <si>
    <t>○</t>
    <phoneticPr fontId="1"/>
  </si>
  <si>
    <t>「新規」、「変更」または「削除」のプルダウン</t>
    <rPh sb="1" eb="3">
      <t>シンキ</t>
    </rPh>
    <rPh sb="6" eb="8">
      <t>ヘンコウ</t>
    </rPh>
    <rPh sb="13" eb="15">
      <t>サクジョ</t>
    </rPh>
    <phoneticPr fontId="19"/>
  </si>
  <si>
    <t>N</t>
    <phoneticPr fontId="1"/>
  </si>
  <si>
    <t>○</t>
    <phoneticPr fontId="1"/>
  </si>
  <si>
    <t>条件付</t>
  </si>
  <si>
    <t>プルダウン</t>
  </si>
  <si>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2" eb="34">
      <t>イガイ</t>
    </rPh>
    <rPh sb="35" eb="37">
      <t>テキヨウ</t>
    </rPh>
    <rPh sb="43" eb="45">
      <t>ソウテイ</t>
    </rPh>
    <rPh sb="52" eb="54">
      <t>バアイ</t>
    </rPh>
    <rPh sb="56" eb="58">
      <t>ニンゲン</t>
    </rPh>
    <rPh sb="59" eb="62">
      <t>テサギョウ</t>
    </rPh>
    <rPh sb="76" eb="77">
      <t>ホン</t>
    </rPh>
    <rPh sb="77" eb="79">
      <t>コウモク</t>
    </rPh>
    <rPh sb="80" eb="83">
      <t>キテイチ</t>
    </rPh>
    <rPh sb="94" eb="96">
      <t>セッテイ</t>
    </rPh>
    <rPh sb="98" eb="100">
      <t>イガイ</t>
    </rPh>
    <rPh sb="102" eb="104">
      <t>シヨウ</t>
    </rPh>
    <phoneticPr fontId="1"/>
  </si>
  <si>
    <t>任意</t>
  </si>
  <si>
    <t>数字最大3桁</t>
    <rPh sb="0" eb="2">
      <t>スウジ</t>
    </rPh>
    <rPh sb="2" eb="4">
      <t>サイダイ</t>
    </rPh>
    <rPh sb="5" eb="6">
      <t>ケタ</t>
    </rPh>
    <phoneticPr fontId="1"/>
  </si>
  <si>
    <t>～3</t>
  </si>
  <si>
    <t>統合ＷＥＢ代行会社会社コード</t>
  </si>
  <si>
    <t>システム部所管項目につき情報連携方法を検討中。</t>
    <rPh sb="4" eb="5">
      <t>ブ</t>
    </rPh>
    <rPh sb="5" eb="7">
      <t>ショカン</t>
    </rPh>
    <rPh sb="7" eb="9">
      <t>コウモク</t>
    </rPh>
    <rPh sb="12" eb="14">
      <t>ジョウホウ</t>
    </rPh>
    <rPh sb="14" eb="16">
      <t>レンケイ</t>
    </rPh>
    <rPh sb="16" eb="18">
      <t>ホウホウ</t>
    </rPh>
    <rPh sb="19" eb="21">
      <t>ケントウ</t>
    </rPh>
    <rPh sb="21" eb="22">
      <t>チュウ</t>
    </rPh>
    <phoneticPr fontId="1"/>
  </si>
  <si>
    <t>統合ＷＥＢ代行会社予備会社コード</t>
  </si>
  <si>
    <t>* 組織名称（ルックアップ）</t>
    <rPh sb="2" eb="4">
      <t>ソシキ</t>
    </rPh>
    <rPh sb="4" eb="6">
      <t>メイショウ</t>
    </rPh>
    <phoneticPr fontId="5"/>
  </si>
  <si>
    <t>T</t>
    <phoneticPr fontId="1"/>
  </si>
  <si>
    <t>規定値（""(Null値))</t>
    <rPh sb="0" eb="3">
      <t>キテイチ</t>
    </rPh>
    <rPh sb="11" eb="12">
      <t>チ</t>
    </rPh>
    <phoneticPr fontId="1"/>
  </si>
  <si>
    <t>-</t>
    <phoneticPr fontId="1"/>
  </si>
  <si>
    <t>*マス管マスタメンテ予定日</t>
    <rPh sb="3" eb="4">
      <t>カン</t>
    </rPh>
    <rPh sb="10" eb="13">
      <t>ヨテイビ</t>
    </rPh>
    <phoneticPr fontId="1"/>
  </si>
  <si>
    <t>T</t>
    <phoneticPr fontId="1"/>
  </si>
  <si>
    <t>*レコード開始年月日（ＣＯ用）</t>
    <rPh sb="5" eb="7">
      <t>カイシ</t>
    </rPh>
    <rPh sb="7" eb="10">
      <t>ネンガッピ</t>
    </rPh>
    <phoneticPr fontId="5"/>
  </si>
  <si>
    <t>T</t>
    <phoneticPr fontId="1"/>
  </si>
  <si>
    <r>
      <t xml:space="preserve">[関数]
</t>
    </r>
    <r>
      <rPr>
        <b/>
        <sz val="11"/>
        <rFont val="游ゴシック"/>
        <family val="3"/>
        <charset val="128"/>
        <scheme val="minor"/>
      </rPr>
      <t>#○</t>
    </r>
    <r>
      <rPr>
        <sz val="11"/>
        <rFont val="游ゴシック"/>
        <family val="3"/>
        <charset val="128"/>
        <scheme val="minor"/>
      </rPr>
      <t>の適用開始日の日付を取得し、YYYY/MM/DD形式で格納する。</t>
    </r>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</si>
  <si>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5"/>
  </si>
  <si>
    <t>T</t>
    <phoneticPr fontId="1"/>
  </si>
  <si>
    <t>○</t>
    <phoneticPr fontId="1"/>
  </si>
  <si>
    <t>-</t>
    <phoneticPr fontId="1"/>
  </si>
  <si>
    <t>-</t>
    <phoneticPr fontId="1"/>
  </si>
  <si>
    <t>ルックアップ</t>
    <phoneticPr fontId="1"/>
  </si>
  <si>
    <t>-</t>
    <phoneticPr fontId="1"/>
  </si>
  <si>
    <t>db119</t>
  </si>
  <si>
    <t>-</t>
    <phoneticPr fontId="1"/>
  </si>
  <si>
    <t>631000</t>
  </si>
  <si>
    <t>規定値_"631000”</t>
    <rPh sb="0" eb="3">
      <t>キテイチ</t>
    </rPh>
    <phoneticPr fontId="1"/>
  </si>
  <si>
    <t>DVP口座</t>
    <rPh sb="3" eb="5">
      <t>コウザ</t>
    </rPh>
    <phoneticPr fontId="1"/>
  </si>
  <si>
    <t>区分口座コード</t>
    <rPh sb="0" eb="2">
      <t>クブン</t>
    </rPh>
    <rPh sb="2" eb="4">
      <t>コウザ</t>
    </rPh>
    <phoneticPr fontId="5"/>
  </si>
  <si>
    <t>○</t>
    <phoneticPr fontId="1"/>
  </si>
  <si>
    <t>特になし</t>
    <rPh sb="0" eb="1">
      <t>トク</t>
    </rPh>
    <phoneticPr fontId="1"/>
  </si>
  <si>
    <t>[条件付書式]
数字2桁</t>
    <rPh sb="8" eb="10">
      <t>スウジ</t>
    </rPh>
    <rPh sb="11" eb="12">
      <t>ケタ</t>
    </rPh>
    <phoneticPr fontId="1"/>
  </si>
  <si>
    <t>届出書上はカンマ区切りで同一口座に紐づく区分口座をすべて挙げてもらう</t>
    <rPh sb="0" eb="3">
      <t>トドケデショ</t>
    </rPh>
    <rPh sb="3" eb="4">
      <t>ジョウ</t>
    </rPh>
    <rPh sb="8" eb="10">
      <t>クギ</t>
    </rPh>
    <rPh sb="12" eb="14">
      <t>ドウイツ</t>
    </rPh>
    <rPh sb="14" eb="16">
      <t>コウザ</t>
    </rPh>
    <rPh sb="17" eb="18">
      <t>ヒモ</t>
    </rPh>
    <rPh sb="20" eb="22">
      <t>クブン</t>
    </rPh>
    <rPh sb="22" eb="24">
      <t>コウザ</t>
    </rPh>
    <rPh sb="28" eb="29">
      <t>ア</t>
    </rPh>
    <phoneticPr fontId="1"/>
  </si>
  <si>
    <t>「ほクリ業務管理部所管項目」の新規変更の場合は、適用日もほクリ業務管理部に確認</t>
    <rPh sb="4" eb="6">
      <t>ギョウム</t>
    </rPh>
    <rPh sb="6" eb="8">
      <t>カンリ</t>
    </rPh>
    <rPh sb="8" eb="9">
      <t>ブ</t>
    </rPh>
    <rPh sb="9" eb="11">
      <t>ショカン</t>
    </rPh>
    <rPh sb="11" eb="13">
      <t>コウモク</t>
    </rPh>
    <rPh sb="15" eb="17">
      <t>シンキ</t>
    </rPh>
    <rPh sb="17" eb="19">
      <t>ヘンコウ</t>
    </rPh>
    <rPh sb="20" eb="22">
      <t>バアイ</t>
    </rPh>
    <rPh sb="24" eb="26">
      <t>テキヨウ</t>
    </rPh>
    <rPh sb="26" eb="27">
      <t>ビ</t>
    </rPh>
    <rPh sb="31" eb="33">
      <t>ギョウム</t>
    </rPh>
    <rPh sb="33" eb="35">
      <t>カンリ</t>
    </rPh>
    <rPh sb="35" eb="36">
      <t>ブ</t>
    </rPh>
    <rPh sb="37" eb="39">
      <t>カクニン</t>
    </rPh>
    <phoneticPr fontId="1"/>
  </si>
  <si>
    <t>条件付</t>
    <phoneticPr fontId="1"/>
  </si>
  <si>
    <t>項目変更フラグ（口座系番号）</t>
    <rPh sb="0" eb="2">
      <t>コウモク</t>
    </rPh>
    <rPh sb="2" eb="4">
      <t>ヘンコウ</t>
    </rPh>
    <rPh sb="8" eb="10">
      <t>コウザ</t>
    </rPh>
    <rPh sb="10" eb="11">
      <t>ケイ</t>
    </rPh>
    <rPh sb="11" eb="13">
      <t>バンゴウ</t>
    </rPh>
    <phoneticPr fontId="5"/>
  </si>
  <si>
    <t>口座系非利用時は常に０００</t>
    <rPh sb="0" eb="2">
      <t>コウザ</t>
    </rPh>
    <rPh sb="2" eb="3">
      <t>ケイ</t>
    </rPh>
    <rPh sb="3" eb="4">
      <t>ヒ</t>
    </rPh>
    <rPh sb="4" eb="6">
      <t>リヨウ</t>
    </rPh>
    <rPh sb="6" eb="7">
      <t>ジ</t>
    </rPh>
    <rPh sb="8" eb="9">
      <t>ツネ</t>
    </rPh>
    <phoneticPr fontId="1"/>
  </si>
  <si>
    <t>項目変更フラグ（貸株取引余裕値無効化フラグ）</t>
  </si>
  <si>
    <t>貸株取引余裕値無効化フラグ</t>
  </si>
  <si>
    <t>補記</t>
    <rPh sb="0" eb="2">
      <t>ホキ</t>
    </rPh>
    <phoneticPr fontId="5"/>
  </si>
  <si>
    <t>数字1桁</t>
    <rPh sb="0" eb="2">
      <t>スウジ</t>
    </rPh>
    <rPh sb="3" eb="4">
      <t>ケタ</t>
    </rPh>
    <phoneticPr fontId="1"/>
  </si>
  <si>
    <t>以下のいずれかの貸株取引余裕値無効化フラグを設定する。
「1」：無効
「0」：有効</t>
    <rPh sb="0" eb="2">
      <t>イカ</t>
    </rPh>
    <rPh sb="22" eb="24">
      <t>セッテイ</t>
    </rPh>
    <rPh sb="32" eb="34">
      <t>ムコウ</t>
    </rPh>
    <rPh sb="39" eb="41">
      <t>ユウコウ</t>
    </rPh>
    <phoneticPr fontId="5"/>
  </si>
  <si>
    <t>T</t>
    <phoneticPr fontId="1"/>
  </si>
  <si>
    <t>ルックアップ</t>
    <phoneticPr fontId="1"/>
  </si>
  <si>
    <t>-</t>
    <phoneticPr fontId="1"/>
  </si>
  <si>
    <t>*マス管csv投入予定日</t>
  </si>
  <si>
    <t>条件付</t>
    <phoneticPr fontId="1"/>
  </si>
  <si>
    <t>-</t>
    <phoneticPr fontId="1"/>
  </si>
  <si>
    <t>ルックアップ</t>
    <phoneticPr fontId="1"/>
  </si>
  <si>
    <t>ルックアップ</t>
    <phoneticPr fontId="1"/>
  </si>
  <si>
    <t>-</t>
    <phoneticPr fontId="1"/>
  </si>
  <si>
    <t>-</t>
    <phoneticPr fontId="1"/>
  </si>
  <si>
    <t>db119</t>
    <phoneticPr fontId="1"/>
  </si>
  <si>
    <t>ルックアップ</t>
    <phoneticPr fontId="1"/>
  </si>
  <si>
    <t>db119</t>
    <phoneticPr fontId="1"/>
  </si>
  <si>
    <t>db119</t>
    <phoneticPr fontId="1"/>
  </si>
  <si>
    <t>db119</t>
    <phoneticPr fontId="1"/>
  </si>
  <si>
    <t>db119</t>
    <phoneticPr fontId="1"/>
  </si>
  <si>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</si>
  <si>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</si>
  <si>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</si>
  <si>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</si>
  <si>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</si>
  <si>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</si>
  <si>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5"/>
  </si>
  <si>
    <t>シス投入データ</t>
    <rPh sb="2" eb="4">
      <t>トウニュウ</t>
    </rPh>
    <phoneticPr fontId="5"/>
  </si>
  <si>
    <t>他部署等補記データ</t>
    <rPh sb="0" eb="1">
      <t>タ</t>
    </rPh>
    <rPh sb="1" eb="3">
      <t>ブショ</t>
    </rPh>
    <rPh sb="3" eb="4">
      <t>トウ</t>
    </rPh>
    <rPh sb="4" eb="6">
      <t>ホキ</t>
    </rPh>
    <phoneticPr fontId="1"/>
  </si>
  <si>
    <t>7桁で記載、下２桁は00のみを許容</t>
    <rPh sb="1" eb="2">
      <t>ケタ</t>
    </rPh>
    <rPh sb="3" eb="5">
      <t>キサイ</t>
    </rPh>
    <rPh sb="6" eb="7">
      <t>シモ</t>
    </rPh>
    <rPh sb="8" eb="9">
      <t>ケタ</t>
    </rPh>
    <rPh sb="15" eb="17">
      <t>キョヨウ</t>
    </rPh>
    <phoneticPr fontId="1"/>
  </si>
  <si>
    <t>YYYYMMDD形式で記載</t>
    <rPh sb="8" eb="10">
      <t>ケイシキ</t>
    </rPh>
    <rPh sb="11" eb="13">
      <t>キサイ</t>
    </rPh>
    <phoneticPr fontId="1"/>
  </si>
  <si>
    <t>適用開始年月日</t>
  </si>
  <si>
    <t>統合ＷＥＢ代行会社会社コード</t>
    <rPh sb="0" eb="2">
      <t>トウゴウ</t>
    </rPh>
    <rPh sb="5" eb="9">
      <t>ダイコウカイシャ</t>
    </rPh>
    <rPh sb="9" eb="11">
      <t>カイシャ</t>
    </rPh>
    <phoneticPr fontId="5"/>
  </si>
  <si>
    <t>統合ＷＥＢ代行会社予備会社コード</t>
    <rPh sb="0" eb="2">
      <t>トウゴウ</t>
    </rPh>
    <rPh sb="5" eb="9">
      <t>ダイコウカイシャ</t>
    </rPh>
    <rPh sb="9" eb="11">
      <t>ヨビ</t>
    </rPh>
    <rPh sb="11" eb="13">
      <t>カイシャ</t>
    </rPh>
    <phoneticPr fontId="5"/>
  </si>
  <si>
    <t>YYYYMMDD形式で記載、清算資格取得日（利用開始年月日）と同日</t>
    <rPh sb="8" eb="10">
      <t>ケイシキ</t>
    </rPh>
    <rPh sb="11" eb="13">
      <t>キサイ</t>
    </rPh>
    <rPh sb="31" eb="33">
      <t>ドウジツ</t>
    </rPh>
    <phoneticPr fontId="1"/>
  </si>
  <si>
    <t>ＣＰ機構加入者</t>
    <phoneticPr fontId="5"/>
  </si>
  <si>
    <t>YYYY/MM/DD形式で記載</t>
    <rPh sb="10" eb="12">
      <t>ケイシキ</t>
    </rPh>
    <rPh sb="13" eb="15">
      <t>キサイ</t>
    </rPh>
    <phoneticPr fontId="1"/>
  </si>
  <si>
    <t>投信機構加入者</t>
    <phoneticPr fontId="5"/>
  </si>
  <si>
    <t>銘柄情報計算会社会社コード</t>
    <rPh sb="0" eb="2">
      <t>メイガラ</t>
    </rPh>
    <rPh sb="2" eb="4">
      <t>ジョウホウ</t>
    </rPh>
    <rPh sb="4" eb="8">
      <t>ケイサンカイシャ</t>
    </rPh>
    <rPh sb="8" eb="10">
      <t>カイシャ</t>
    </rPh>
    <phoneticPr fontId="5"/>
  </si>
  <si>
    <t>口座系</t>
    <rPh sb="0" eb="2">
      <t>コウザ</t>
    </rPh>
    <rPh sb="2" eb="3">
      <t>ケイ</t>
    </rPh>
    <phoneticPr fontId="5"/>
  </si>
  <si>
    <t>口座系番号</t>
    <rPh sb="0" eb="2">
      <t>コウザ</t>
    </rPh>
    <rPh sb="2" eb="3">
      <t>ケイ</t>
    </rPh>
    <rPh sb="3" eb="5">
      <t>バンゴウ</t>
    </rPh>
    <phoneticPr fontId="5"/>
  </si>
  <si>
    <t>株式等口座</t>
    <rPh sb="0" eb="2">
      <t>カブシキ</t>
    </rPh>
    <rPh sb="2" eb="3">
      <t>トウ</t>
    </rPh>
    <rPh sb="3" eb="5">
      <t>コウザ</t>
    </rPh>
    <phoneticPr fontId="5"/>
  </si>
  <si>
    <t>接続会社利用フラグ</t>
  </si>
  <si>
    <t>ＭＪ夜間バッチ結果配信フラグ</t>
  </si>
  <si>
    <t>口座振替計算会社会社コード</t>
  </si>
  <si>
    <t>株主通知計算会社会社コード</t>
    <phoneticPr fontId="5"/>
  </si>
  <si>
    <t>元利金計算会社会社コード</t>
  </si>
  <si>
    <t>加入者ＷＥＢ代行会社会社コード</t>
  </si>
  <si>
    <t>外株口座</t>
    <phoneticPr fontId="5"/>
  </si>
  <si>
    <t>計算会社会社コード</t>
    <phoneticPr fontId="5"/>
  </si>
  <si>
    <t>ＳＢ口座</t>
    <rPh sb="2" eb="4">
      <t>コウザ</t>
    </rPh>
    <phoneticPr fontId="5"/>
  </si>
  <si>
    <t>銘柄情報計算会社会社コード</t>
  </si>
  <si>
    <t>ＣＰ口座</t>
    <phoneticPr fontId="5"/>
  </si>
  <si>
    <t>投信口座</t>
    <rPh sb="0" eb="2">
      <t>トウシン</t>
    </rPh>
    <rPh sb="2" eb="4">
      <t>コウザ</t>
    </rPh>
    <phoneticPr fontId="5"/>
  </si>
  <si>
    <t>株式等代理人</t>
    <rPh sb="0" eb="3">
      <t>カブシキナド</t>
    </rPh>
    <rPh sb="3" eb="6">
      <t>ダイリニン</t>
    </rPh>
    <phoneticPr fontId="5"/>
  </si>
  <si>
    <t>社債権者計算会社会社コード</t>
  </si>
  <si>
    <t>ＳＢ代理人</t>
    <rPh sb="2" eb="5">
      <t>ダイリニン</t>
    </rPh>
    <phoneticPr fontId="5"/>
  </si>
  <si>
    <t>ＣＰ代理人</t>
    <phoneticPr fontId="5"/>
  </si>
  <si>
    <t>株式等資金決済会社</t>
    <rPh sb="0" eb="2">
      <t>カブシキ</t>
    </rPh>
    <rPh sb="2" eb="3">
      <t>トウ</t>
    </rPh>
    <rPh sb="3" eb="5">
      <t>シキン</t>
    </rPh>
    <rPh sb="5" eb="7">
      <t>ケッサイ</t>
    </rPh>
    <rPh sb="7" eb="9">
      <t>ガイシャ</t>
    </rPh>
    <phoneticPr fontId="5"/>
  </si>
  <si>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</si>
  <si>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</si>
  <si>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</si>
  <si>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</si>
  <si>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</si>
  <si>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</si>
  <si>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</si>
  <si>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5"/>
  </si>
  <si>
    <t>ＣＰ資金決済会社</t>
    <phoneticPr fontId="5"/>
  </si>
  <si>
    <t>投信資金決済会社</t>
    <phoneticPr fontId="5"/>
  </si>
  <si>
    <t>投信受託会社</t>
    <phoneticPr fontId="5"/>
  </si>
  <si>
    <t>株式等発行者</t>
    <phoneticPr fontId="5"/>
  </si>
  <si>
    <t>ＣＰ発行者</t>
    <phoneticPr fontId="5"/>
  </si>
  <si>
    <t>投信発行者</t>
    <phoneticPr fontId="5"/>
  </si>
  <si>
    <t>ＴＡ</t>
    <phoneticPr fontId="5"/>
  </si>
  <si>
    <t>株式事務取扱機関</t>
    <phoneticPr fontId="5"/>
  </si>
  <si>
    <t>決済照合利用会社</t>
    <phoneticPr fontId="5"/>
  </si>
  <si>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</si>
  <si>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</si>
  <si>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</si>
  <si>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</si>
  <si>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</si>
  <si>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</si>
  <si>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</si>
  <si>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</si>
  <si>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</si>
  <si>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</si>
  <si>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</si>
  <si>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＜新規・変更＞</t>
    <rPh sb="1" eb="3">
      <t>シンキ</t>
    </rPh>
    <rPh sb="4" eb="6">
      <t>ヘンコウ</t>
    </rPh>
    <phoneticPr fontId="1"/>
  </si>
  <si>
    <t>系1</t>
    <rPh sb="0" eb="1">
      <t>ケイ</t>
    </rPh>
    <phoneticPr fontId="1"/>
  </si>
  <si>
    <t>系2</t>
    <rPh sb="0" eb="1">
      <t>ケイ</t>
    </rPh>
    <phoneticPr fontId="1"/>
  </si>
  <si>
    <t>系3</t>
    <rPh sb="0" eb="1">
      <t>ケイ</t>
    </rPh>
    <phoneticPr fontId="1"/>
  </si>
  <si>
    <t>系4</t>
    <rPh sb="0" eb="1">
      <t>ケイ</t>
    </rPh>
    <phoneticPr fontId="1"/>
  </si>
  <si>
    <t>系5</t>
    <rPh sb="0" eb="1">
      <t>ケイ</t>
    </rPh>
    <phoneticPr fontId="1"/>
  </si>
  <si>
    <t>口1</t>
    <rPh sb="0" eb="1">
      <t>クチ</t>
    </rPh>
    <phoneticPr fontId="1"/>
  </si>
  <si>
    <t>口2</t>
    <rPh sb="0" eb="1">
      <t>クチ</t>
    </rPh>
    <phoneticPr fontId="1"/>
  </si>
  <si>
    <t>口3</t>
    <rPh sb="0" eb="1">
      <t>クチ</t>
    </rPh>
    <phoneticPr fontId="1"/>
  </si>
  <si>
    <t>口4</t>
    <rPh sb="0" eb="1">
      <t>クチ</t>
    </rPh>
    <phoneticPr fontId="1"/>
  </si>
  <si>
    <t>口5</t>
    <rPh sb="0" eb="1">
      <t>クチ</t>
    </rPh>
    <phoneticPr fontId="1"/>
  </si>
  <si>
    <t>口6</t>
    <rPh sb="0" eb="1">
      <t>クチ</t>
    </rPh>
    <phoneticPr fontId="1"/>
  </si>
  <si>
    <t>*マス管csv投入予定日</t>
    <phoneticPr fontId="1"/>
  </si>
  <si>
    <t>2桁で記載</t>
    <rPh sb="1" eb="2">
      <t>ケタ</t>
    </rPh>
    <rPh sb="3" eb="5">
      <t>キサイ</t>
    </rPh>
    <phoneticPr fontId="1"/>
  </si>
  <si>
    <t>口座系番号</t>
    <phoneticPr fontId="1"/>
  </si>
  <si>
    <t>口座系番号</t>
    <phoneticPr fontId="1"/>
  </si>
  <si>
    <t>以下を全て満たす場合、入力必須。
・更新区分＝「1」（新規）、・操作区分＝「INS」（登録）
数字3桁で000～100のみ許容（口座系非利用者は000）</t>
    <rPh sb="0" eb="2">
      <t>イカ</t>
    </rPh>
    <rPh sb="3" eb="4">
      <t>スベ</t>
    </rPh>
    <rPh sb="5" eb="6">
      <t>ミ</t>
    </rPh>
    <rPh sb="8" eb="10">
      <t>バアイ</t>
    </rPh>
    <rPh sb="11" eb="13">
      <t>ニュウリョク</t>
    </rPh>
    <rPh sb="13" eb="15">
      <t>ヒッス</t>
    </rPh>
    <rPh sb="18" eb="20">
      <t>コウシン</t>
    </rPh>
    <rPh sb="20" eb="22">
      <t>クブン</t>
    </rPh>
    <rPh sb="27" eb="29">
      <t>シンキ</t>
    </rPh>
    <rPh sb="32" eb="34">
      <t>ソウサ</t>
    </rPh>
    <rPh sb="34" eb="36">
      <t>クブン</t>
    </rPh>
    <rPh sb="43" eb="45">
      <t>トウロク</t>
    </rPh>
    <rPh sb="64" eb="66">
      <t>コウザ</t>
    </rPh>
    <rPh sb="66" eb="67">
      <t>ケイ</t>
    </rPh>
    <rPh sb="67" eb="68">
      <t>ヒ</t>
    </rPh>
    <rPh sb="68" eb="71">
      <t>リヨウシャ</t>
    </rPh>
    <phoneticPr fontId="1"/>
  </si>
  <si>
    <t>％</t>
    <phoneticPr fontId="1"/>
  </si>
  <si>
    <t>口7</t>
    <rPh sb="0" eb="1">
      <t>クチ</t>
    </rPh>
    <phoneticPr fontId="1"/>
  </si>
  <si>
    <t>口座系差引支払限度額配分比率</t>
    <phoneticPr fontId="1"/>
  </si>
  <si>
    <t>口座系参加者基金配分比率</t>
    <phoneticPr fontId="1"/>
  </si>
  <si>
    <t>「新規」：1、「変更」：2のいずれかを選択</t>
    <rPh sb="1" eb="3">
      <t>シンキ</t>
    </rPh>
    <rPh sb="8" eb="10">
      <t>ヘンコウ</t>
    </rPh>
    <rPh sb="19" eb="21">
      <t>センタク</t>
    </rPh>
    <phoneticPr fontId="1"/>
  </si>
  <si>
    <t>口座系番号</t>
    <phoneticPr fontId="1"/>
  </si>
  <si>
    <t>会社コード</t>
    <rPh sb="0" eb="2">
      <t>カイシャ</t>
    </rPh>
    <phoneticPr fontId="1"/>
  </si>
  <si>
    <t>適用開始年月日（マス管用）</t>
    <rPh sb="0" eb="2">
      <t>テキヨウ</t>
    </rPh>
    <rPh sb="2" eb="4">
      <t>カイシ</t>
    </rPh>
    <rPh sb="4" eb="7">
      <t>ネンガッピ</t>
    </rPh>
    <rPh sb="10" eb="11">
      <t>カン</t>
    </rPh>
    <rPh sb="11" eb="12">
      <t>ヨウ</t>
    </rPh>
    <phoneticPr fontId="1"/>
  </si>
  <si>
    <t>更新区分</t>
    <rPh sb="0" eb="2">
      <t>コウシン</t>
    </rPh>
    <rPh sb="2" eb="4">
      <t>クブン</t>
    </rPh>
    <phoneticPr fontId="1"/>
  </si>
  <si>
    <t>新会社コード</t>
    <rPh sb="0" eb="3">
      <t>シンカイシャ</t>
    </rPh>
    <phoneticPr fontId="1"/>
  </si>
  <si>
    <t>決済銀行・会社コード</t>
    <rPh sb="0" eb="2">
      <t>ケッサイ</t>
    </rPh>
    <rPh sb="2" eb="4">
      <t>ギンコウ</t>
    </rPh>
    <rPh sb="5" eb="7">
      <t>カイシャ</t>
    </rPh>
    <phoneticPr fontId="1"/>
  </si>
  <si>
    <t>参加者基金所要金額有効年月日</t>
    <phoneticPr fontId="1"/>
  </si>
  <si>
    <t>差引支払額ピーク値有効年月日</t>
    <phoneticPr fontId="1"/>
  </si>
  <si>
    <t>*マス管csv投入予定日</t>
    <phoneticPr fontId="1"/>
  </si>
  <si>
    <t>*清算資格取得承認日</t>
    <rPh sb="1" eb="3">
      <t>セイサン</t>
    </rPh>
    <rPh sb="3" eb="5">
      <t>シカク</t>
    </rPh>
    <rPh sb="5" eb="7">
      <t>シュトク</t>
    </rPh>
    <rPh sb="7" eb="9">
      <t>ショウニン</t>
    </rPh>
    <rPh sb="9" eb="10">
      <t>ビ</t>
    </rPh>
    <phoneticPr fontId="1"/>
  </si>
  <si>
    <t>*清算資格付与日</t>
    <rPh sb="1" eb="3">
      <t>セイサン</t>
    </rPh>
    <rPh sb="3" eb="5">
      <t>シカク</t>
    </rPh>
    <rPh sb="5" eb="7">
      <t>フヨ</t>
    </rPh>
    <rPh sb="7" eb="8">
      <t>ビ</t>
    </rPh>
    <phoneticPr fontId="1"/>
  </si>
  <si>
    <t>*決済銀行指定日</t>
    <rPh sb="1" eb="3">
      <t>ケッサイ</t>
    </rPh>
    <rPh sb="3" eb="5">
      <t>ギンコウ</t>
    </rPh>
    <rPh sb="5" eb="7">
      <t>シテイ</t>
    </rPh>
    <rPh sb="7" eb="8">
      <t>ビ</t>
    </rPh>
    <phoneticPr fontId="1"/>
  </si>
  <si>
    <t>【行順序1】口座系番号</t>
    <phoneticPr fontId="1"/>
  </si>
  <si>
    <t>【行順序1】適用開始年月日</t>
    <phoneticPr fontId="1"/>
  </si>
  <si>
    <t>【行順序1】更新区分</t>
    <phoneticPr fontId="1"/>
  </si>
  <si>
    <t>【行順序1】利用開始年月日</t>
    <phoneticPr fontId="1"/>
  </si>
  <si>
    <t>【行順序1】口座系差引支払限度額配分比率</t>
    <phoneticPr fontId="1"/>
  </si>
  <si>
    <t>【行順序1】口座系参加者基金配分比率</t>
    <phoneticPr fontId="1"/>
  </si>
  <si>
    <t>【行順序1】*マス管マスタメンテ予定日</t>
    <phoneticPr fontId="1"/>
  </si>
  <si>
    <t>【行順序2】口座系番号</t>
    <phoneticPr fontId="1"/>
  </si>
  <si>
    <t>【行順序2】適用開始年月日</t>
    <phoneticPr fontId="1"/>
  </si>
  <si>
    <t>【行順序2】更新区分</t>
    <phoneticPr fontId="1"/>
  </si>
  <si>
    <t>【行順序3】口座系番号</t>
    <phoneticPr fontId="1"/>
  </si>
  <si>
    <t>【行順序3】更新区分</t>
    <phoneticPr fontId="1"/>
  </si>
  <si>
    <t>【行順序3】利用開始年月日</t>
    <phoneticPr fontId="1"/>
  </si>
  <si>
    <t>【行順序4】口座系番号</t>
    <phoneticPr fontId="1"/>
  </si>
  <si>
    <t>【行順序4】適用開始年月日</t>
    <phoneticPr fontId="1"/>
  </si>
  <si>
    <t>【行順序4】更新区分</t>
    <phoneticPr fontId="1"/>
  </si>
  <si>
    <t>【行順序5】口座系番号</t>
    <phoneticPr fontId="1"/>
  </si>
  <si>
    <t>【行順序5】適用開始年月日</t>
    <phoneticPr fontId="1"/>
  </si>
  <si>
    <t>【行順序5】更新区分</t>
    <phoneticPr fontId="1"/>
  </si>
  <si>
    <t>【行順序5】利用開始年月日</t>
    <phoneticPr fontId="1"/>
  </si>
  <si>
    <t>【行順序1】会社コード</t>
    <phoneticPr fontId="1"/>
  </si>
  <si>
    <t>【行順序1】区分口座コード</t>
    <phoneticPr fontId="1"/>
  </si>
  <si>
    <t>【行順序2】適用開始年月日（マス管用）</t>
    <phoneticPr fontId="1"/>
  </si>
  <si>
    <t>【行順序2】貸株取引余裕値無効化フラグ</t>
    <phoneticPr fontId="1"/>
  </si>
  <si>
    <t>【行順序3】適用開始年月日（マス管用）</t>
    <phoneticPr fontId="1"/>
  </si>
  <si>
    <t>【行順序4】更新区分</t>
    <phoneticPr fontId="1"/>
  </si>
  <si>
    <t>【行順序5】貸株取引余裕値無効化フラグ</t>
    <phoneticPr fontId="1"/>
  </si>
  <si>
    <t>【行順序7】貸株取引余裕値無効化フラグ</t>
    <phoneticPr fontId="1"/>
  </si>
  <si>
    <t>【行順序8】利用開始年月日（マス管用）</t>
    <phoneticPr fontId="1"/>
  </si>
  <si>
    <t>【行順序9】適用開始年月日（マス管用）</t>
    <phoneticPr fontId="1"/>
  </si>
  <si>
    <t>【行順序9】更新区分</t>
    <phoneticPr fontId="1"/>
  </si>
  <si>
    <t>【行順序10】区分口座コード</t>
    <phoneticPr fontId="1"/>
  </si>
  <si>
    <t>【行順序12】適用開始年月日（マス管用）</t>
    <phoneticPr fontId="1"/>
  </si>
  <si>
    <t>【行順序12】更新区分</t>
    <phoneticPr fontId="1"/>
  </si>
  <si>
    <t>【行順序12】利用開始年月日（マス管用）</t>
    <phoneticPr fontId="1"/>
  </si>
  <si>
    <t>【行順序13】区分口座コード</t>
    <phoneticPr fontId="1"/>
  </si>
  <si>
    <t>【行順序13】適用開始年月日（マス管用）</t>
    <phoneticPr fontId="1"/>
  </si>
  <si>
    <t>【行順序13】更新区分</t>
    <phoneticPr fontId="1"/>
  </si>
  <si>
    <t>【行順序13】利用開始年月日（マス管用）</t>
    <phoneticPr fontId="1"/>
  </si>
  <si>
    <t>【行順序13】口座系番号</t>
    <phoneticPr fontId="1"/>
  </si>
  <si>
    <t>【行順序13】貸株取引余裕値無効化フラグ</t>
    <phoneticPr fontId="1"/>
  </si>
  <si>
    <t>【行順序14】区分口座コード</t>
    <phoneticPr fontId="1"/>
  </si>
  <si>
    <t>【行順序14】適用開始年月日（マス管用）</t>
    <phoneticPr fontId="1"/>
  </si>
  <si>
    <t>【行順序14】更新区分</t>
    <phoneticPr fontId="1"/>
  </si>
  <si>
    <t>【行順序14】口座系番号</t>
    <phoneticPr fontId="1"/>
  </si>
  <si>
    <t>【行順序15】区分口座コード</t>
    <phoneticPr fontId="1"/>
  </si>
  <si>
    <t>【行順序15】口座系番号</t>
    <phoneticPr fontId="1"/>
  </si>
  <si>
    <t>【行順序16】区分口座コード</t>
    <phoneticPr fontId="1"/>
  </si>
  <si>
    <t>【行順序16】利用開始年月日（マス管用）</t>
    <phoneticPr fontId="1"/>
  </si>
  <si>
    <t>【行順序16】貸株取引余裕値無効化フラグ</t>
    <phoneticPr fontId="1"/>
  </si>
  <si>
    <t>【行順序17】区分口座コード</t>
    <phoneticPr fontId="1"/>
  </si>
  <si>
    <t>【行順序17】適用開始年月日（マス管用）</t>
    <phoneticPr fontId="1"/>
  </si>
  <si>
    <t>【行順序17】更新区分</t>
    <phoneticPr fontId="1"/>
  </si>
  <si>
    <t>【行順序18】区分口座コード</t>
    <phoneticPr fontId="1"/>
  </si>
  <si>
    <t>【行順序18】適用開始年月日（マス管用）</t>
    <phoneticPr fontId="1"/>
  </si>
  <si>
    <t>【行順序18】利用開始年月日（マス管用）</t>
    <phoneticPr fontId="1"/>
  </si>
  <si>
    <t>【行順序18】口座系番号</t>
    <phoneticPr fontId="1"/>
  </si>
  <si>
    <t>【行順序19】区分口座コード</t>
    <phoneticPr fontId="1"/>
  </si>
  <si>
    <t>【行順序19】更新区分</t>
    <phoneticPr fontId="1"/>
  </si>
  <si>
    <t>【行順序19】口座系番号</t>
    <phoneticPr fontId="1"/>
  </si>
  <si>
    <t>【行順序20】区分口座コード</t>
    <phoneticPr fontId="1"/>
  </si>
  <si>
    <t>【行順序20】適用開始年月日（マス管用）</t>
    <phoneticPr fontId="1"/>
  </si>
  <si>
    <t>【行順序20】貸株取引余裕値無効化フラグ</t>
    <phoneticPr fontId="1"/>
  </si>
  <si>
    <t>【行順序1】更新区分</t>
    <phoneticPr fontId="1"/>
  </si>
  <si>
    <t>【行順序2】更新区分</t>
    <phoneticPr fontId="1"/>
  </si>
  <si>
    <t>【行順序2】利用開始年月日</t>
    <phoneticPr fontId="1"/>
  </si>
  <si>
    <t>【行順序3】適用開始年月日</t>
    <phoneticPr fontId="1"/>
  </si>
  <si>
    <t>【行順序4】利用開始年月日</t>
    <phoneticPr fontId="1"/>
  </si>
  <si>
    <t>【行順序1】適用開始年月日（マス管用）</t>
    <phoneticPr fontId="1"/>
  </si>
  <si>
    <t>【行順序1】利用開始年月日（マス管用）</t>
    <phoneticPr fontId="1"/>
  </si>
  <si>
    <t>【行順序1】貸株取引余裕値無効化フラグ</t>
    <phoneticPr fontId="1"/>
  </si>
  <si>
    <t>【行順序1】*マス管csv投入予定日</t>
    <phoneticPr fontId="1"/>
  </si>
  <si>
    <t>【行順序2】区分口座コード</t>
    <phoneticPr fontId="1"/>
  </si>
  <si>
    <t>【行順序2】利用開始年月日（マス管用）</t>
    <phoneticPr fontId="1"/>
  </si>
  <si>
    <t>【行順序2】口座系番号</t>
    <phoneticPr fontId="1"/>
  </si>
  <si>
    <t>【行順序3】区分口座コード</t>
    <phoneticPr fontId="1"/>
  </si>
  <si>
    <t>【行順序3】更新区分</t>
    <phoneticPr fontId="1"/>
  </si>
  <si>
    <t>【行順序3】利用開始年月日（マス管用）</t>
    <phoneticPr fontId="1"/>
  </si>
  <si>
    <t>【行順序3】口座系番号</t>
    <phoneticPr fontId="1"/>
  </si>
  <si>
    <t>【行順序3】貸株取引余裕値無効化フラグ</t>
    <phoneticPr fontId="1"/>
  </si>
  <si>
    <t>【行順序4】区分口座コード</t>
    <phoneticPr fontId="1"/>
  </si>
  <si>
    <t>【行順序4】適用開始年月日（マス管用）</t>
    <phoneticPr fontId="1"/>
  </si>
  <si>
    <t>【行順序4】利用開始年月日（マス管用）</t>
    <phoneticPr fontId="1"/>
  </si>
  <si>
    <t>【行順序4】貸株取引余裕値無効化フラグ</t>
    <phoneticPr fontId="1"/>
  </si>
  <si>
    <t>【行順序5】区分口座コード</t>
    <phoneticPr fontId="1"/>
  </si>
  <si>
    <t>【行順序5】適用開始年月日（マス管用）</t>
    <phoneticPr fontId="1"/>
  </si>
  <si>
    <t>【行順序5】更新区分</t>
    <phoneticPr fontId="1"/>
  </si>
  <si>
    <t>【行順序5】利用開始年月日（マス管用）</t>
    <phoneticPr fontId="1"/>
  </si>
  <si>
    <t>【行順序5】口座系番号</t>
    <phoneticPr fontId="1"/>
  </si>
  <si>
    <t>【行順序6】区分口座コード</t>
    <phoneticPr fontId="1"/>
  </si>
  <si>
    <t>【行順序6】適用開始年月日（マス管用）</t>
    <phoneticPr fontId="1"/>
  </si>
  <si>
    <t>【行順序6】更新区分</t>
    <phoneticPr fontId="1"/>
  </si>
  <si>
    <t>【行順序6】利用開始年月日（マス管用）</t>
    <phoneticPr fontId="1"/>
  </si>
  <si>
    <t>【行順序6】口座系番号</t>
    <phoneticPr fontId="1"/>
  </si>
  <si>
    <t>【行順序6】貸株取引余裕値無効化フラグ</t>
    <phoneticPr fontId="1"/>
  </si>
  <si>
    <t>【行順序7】区分口座コード</t>
    <phoneticPr fontId="1"/>
  </si>
  <si>
    <t>【行順序7】適用開始年月日（マス管用）</t>
    <phoneticPr fontId="1"/>
  </si>
  <si>
    <t>【行順序7】更新区分</t>
    <phoneticPr fontId="1"/>
  </si>
  <si>
    <t>【行順序7】利用開始年月日（マス管用）</t>
    <phoneticPr fontId="1"/>
  </si>
  <si>
    <t>【行順序7】口座系番号</t>
    <phoneticPr fontId="1"/>
  </si>
  <si>
    <t>【行順序8】区分口座コード</t>
    <phoneticPr fontId="1"/>
  </si>
  <si>
    <t>【行順序8】適用開始年月日（マス管用）</t>
    <phoneticPr fontId="1"/>
  </si>
  <si>
    <t>【行順序8】更新区分</t>
    <phoneticPr fontId="1"/>
  </si>
  <si>
    <t>【行順序8】口座系番号</t>
    <phoneticPr fontId="1"/>
  </si>
  <si>
    <t>【行順序8】貸株取引余裕値無効化フラグ</t>
    <phoneticPr fontId="1"/>
  </si>
  <si>
    <t>【行順序9】区分口座コード</t>
    <phoneticPr fontId="1"/>
  </si>
  <si>
    <t>【行順序9】利用開始年月日（マス管用）</t>
    <phoneticPr fontId="1"/>
  </si>
  <si>
    <t>【行順序9】口座系番号</t>
    <phoneticPr fontId="1"/>
  </si>
  <si>
    <t>【行順序9】貸株取引余裕値無効化フラグ</t>
    <phoneticPr fontId="1"/>
  </si>
  <si>
    <t>【行順序10】適用開始年月日（マス管用）</t>
    <phoneticPr fontId="1"/>
  </si>
  <si>
    <t>【行順序10】更新区分</t>
    <phoneticPr fontId="1"/>
  </si>
  <si>
    <t>【行順序10】利用開始年月日（マス管用）</t>
    <phoneticPr fontId="1"/>
  </si>
  <si>
    <t>【行順序10】口座系番号</t>
    <phoneticPr fontId="1"/>
  </si>
  <si>
    <t>【行順序10】貸株取引余裕値無効化フラグ</t>
    <phoneticPr fontId="1"/>
  </si>
  <si>
    <t>【行順序11】区分口座コード</t>
    <phoneticPr fontId="1"/>
  </si>
  <si>
    <t>【行順序11】適用開始年月日（マス管用）</t>
    <phoneticPr fontId="1"/>
  </si>
  <si>
    <t>【行順序11】更新区分</t>
    <phoneticPr fontId="1"/>
  </si>
  <si>
    <t>【行順序11】利用開始年月日（マス管用）</t>
    <phoneticPr fontId="1"/>
  </si>
  <si>
    <t>【行順序11】口座系番号</t>
    <phoneticPr fontId="1"/>
  </si>
  <si>
    <t>【行順序11】貸株取引余裕値無効化フラグ</t>
    <phoneticPr fontId="1"/>
  </si>
  <si>
    <t>【行順序12】区分口座コード</t>
    <phoneticPr fontId="1"/>
  </si>
  <si>
    <t>【行順序12】口座系番号</t>
    <phoneticPr fontId="1"/>
  </si>
  <si>
    <t>【行順序12】貸株取引余裕値無効化フラグ</t>
    <phoneticPr fontId="1"/>
  </si>
  <si>
    <t>【行順序14】利用開始年月日（マス管用）</t>
    <phoneticPr fontId="1"/>
  </si>
  <si>
    <t>【行順序14】貸株取引余裕値無効化フラグ</t>
    <phoneticPr fontId="1"/>
  </si>
  <si>
    <t>【行順序15】適用開始年月日（マス管用）</t>
    <phoneticPr fontId="1"/>
  </si>
  <si>
    <t>【行順序15】更新区分</t>
    <phoneticPr fontId="1"/>
  </si>
  <si>
    <t>【行順序15】利用開始年月日（マス管用）</t>
    <phoneticPr fontId="1"/>
  </si>
  <si>
    <t>【行順序15】貸株取引余裕値無効化フラグ</t>
    <phoneticPr fontId="1"/>
  </si>
  <si>
    <t>【行順序16】適用開始年月日（マス管用）</t>
    <phoneticPr fontId="1"/>
  </si>
  <si>
    <t>【行順序16】更新区分</t>
    <phoneticPr fontId="1"/>
  </si>
  <si>
    <t>【行順序16】口座系番号</t>
    <phoneticPr fontId="1"/>
  </si>
  <si>
    <t>【行順序17】利用開始年月日（マス管用）</t>
    <phoneticPr fontId="1"/>
  </si>
  <si>
    <t>【行順序17】口座系番号</t>
    <phoneticPr fontId="1"/>
  </si>
  <si>
    <t>【行順序17】貸株取引余裕値無効化フラグ</t>
    <phoneticPr fontId="1"/>
  </si>
  <si>
    <t>【行順序18】更新区分</t>
    <phoneticPr fontId="1"/>
  </si>
  <si>
    <t>【行順序18】貸株取引余裕値無効化フラグ</t>
    <phoneticPr fontId="1"/>
  </si>
  <si>
    <t>【行順序19】適用開始年月日（マス管用）</t>
    <phoneticPr fontId="1"/>
  </si>
  <si>
    <t>【行順序19】利用開始年月日（マス管用）</t>
    <phoneticPr fontId="1"/>
  </si>
  <si>
    <t>【行順序19】貸株取引余裕値無効化フラグ</t>
    <phoneticPr fontId="1"/>
  </si>
  <si>
    <t>【行順序20】更新区分</t>
    <phoneticPr fontId="1"/>
  </si>
  <si>
    <t>【行順序20】利用開始年月日（マス管用）</t>
    <phoneticPr fontId="1"/>
  </si>
  <si>
    <t>【行順序20】口座系番号</t>
    <phoneticPr fontId="1"/>
  </si>
  <si>
    <t>数字3桁で001～100のみ許容</t>
  </si>
  <si>
    <t>数字3桁で001～100のみ許容</t>
    <phoneticPr fontId="1"/>
  </si>
  <si>
    <t>・決済銀行指定時：7桁で記載、下２桁は00のみを許容
・決済銀行指定を解除し単独資金決済参加者になる時：「Null値」と記入</t>
    <rPh sb="1" eb="3">
      <t>ケッサイ</t>
    </rPh>
    <rPh sb="3" eb="5">
      <t>ギンコウ</t>
    </rPh>
    <rPh sb="5" eb="7">
      <t>シテイ</t>
    </rPh>
    <rPh sb="7" eb="8">
      <t>ジ</t>
    </rPh>
    <rPh sb="10" eb="11">
      <t>ケタ</t>
    </rPh>
    <rPh sb="12" eb="14">
      <t>キサイ</t>
    </rPh>
    <rPh sb="15" eb="16">
      <t>シモ</t>
    </rPh>
    <rPh sb="17" eb="18">
      <t>ケタ</t>
    </rPh>
    <rPh sb="24" eb="26">
      <t>キョヨウ</t>
    </rPh>
    <rPh sb="28" eb="30">
      <t>ケッサイ</t>
    </rPh>
    <rPh sb="30" eb="32">
      <t>ギンコウ</t>
    </rPh>
    <rPh sb="32" eb="34">
      <t>シテイ</t>
    </rPh>
    <rPh sb="35" eb="37">
      <t>カイジョ</t>
    </rPh>
    <rPh sb="38" eb="40">
      <t>タンドク</t>
    </rPh>
    <rPh sb="40" eb="42">
      <t>シキン</t>
    </rPh>
    <rPh sb="42" eb="44">
      <t>ケッサイ</t>
    </rPh>
    <rPh sb="44" eb="47">
      <t>サンカシャ</t>
    </rPh>
    <rPh sb="50" eb="51">
      <t>トキ</t>
    </rPh>
    <rPh sb="57" eb="58">
      <t>チ</t>
    </rPh>
    <rPh sb="60" eb="62">
      <t>キニュウ</t>
    </rPh>
    <phoneticPr fontId="1"/>
  </si>
  <si>
    <t>・業務管理部から連携された決裁日をYYYY/MM/DD形式で記載</t>
    <rPh sb="1" eb="3">
      <t>ギョウム</t>
    </rPh>
    <rPh sb="3" eb="5">
      <t>カンリ</t>
    </rPh>
    <rPh sb="5" eb="6">
      <t>ブ</t>
    </rPh>
    <rPh sb="8" eb="10">
      <t>レンケイ</t>
    </rPh>
    <rPh sb="13" eb="15">
      <t>ケッサイ</t>
    </rPh>
    <rPh sb="15" eb="16">
      <t>ビ</t>
    </rPh>
    <rPh sb="27" eb="29">
      <t>ケイシキ</t>
    </rPh>
    <rPh sb="30" eb="32">
      <t>キサイ</t>
    </rPh>
    <phoneticPr fontId="1"/>
  </si>
  <si>
    <t>・決済銀行指定時：業務管理部から連携された決裁日をYYYY/MM/DD形式で記載
・決済銀行指定を解除し単独資金決済参加者になる時：「Null値」と記入</t>
    <rPh sb="1" eb="3">
      <t>ケッサイ</t>
    </rPh>
    <rPh sb="3" eb="5">
      <t>ギンコウ</t>
    </rPh>
    <rPh sb="5" eb="7">
      <t>シテイ</t>
    </rPh>
    <rPh sb="7" eb="8">
      <t>ジ</t>
    </rPh>
    <rPh sb="9" eb="11">
      <t>ギョウム</t>
    </rPh>
    <rPh sb="11" eb="13">
      <t>カンリ</t>
    </rPh>
    <rPh sb="13" eb="14">
      <t>ブ</t>
    </rPh>
    <rPh sb="16" eb="18">
      <t>レンケイ</t>
    </rPh>
    <rPh sb="21" eb="23">
      <t>ケッサイ</t>
    </rPh>
    <rPh sb="23" eb="24">
      <t>ビ</t>
    </rPh>
    <rPh sb="35" eb="37">
      <t>ケイシキ</t>
    </rPh>
    <rPh sb="38" eb="40">
      <t>キサイ</t>
    </rPh>
    <rPh sb="42" eb="44">
      <t>ケッサイ</t>
    </rPh>
    <rPh sb="44" eb="46">
      <t>ギンコウ</t>
    </rPh>
    <rPh sb="46" eb="48">
      <t>シテイ</t>
    </rPh>
    <rPh sb="49" eb="51">
      <t>カイジョ</t>
    </rPh>
    <rPh sb="52" eb="54">
      <t>タンドク</t>
    </rPh>
    <rPh sb="54" eb="56">
      <t>シキン</t>
    </rPh>
    <rPh sb="56" eb="58">
      <t>ケッサイ</t>
    </rPh>
    <rPh sb="58" eb="61">
      <t>サンカシャ</t>
    </rPh>
    <rPh sb="64" eb="65">
      <t>トキ</t>
    </rPh>
    <rPh sb="71" eb="72">
      <t>チ</t>
    </rPh>
    <rPh sb="74" eb="76">
      <t>キニュウ</t>
    </rPh>
    <phoneticPr fontId="1"/>
  </si>
  <si>
    <r>
      <t xml:space="preserve">7桁で記載、下２桁は00のみを許容
</t>
    </r>
    <r>
      <rPr>
        <b/>
        <sz val="11"/>
        <rFont val="游ゴシック"/>
        <family val="3"/>
        <charset val="128"/>
        <scheme val="minor"/>
      </rPr>
      <t>※口座系マスタの行順序2～5</t>
    </r>
    <r>
      <rPr>
        <b/>
        <u/>
        <sz val="11"/>
        <rFont val="游ゴシック"/>
        <family val="3"/>
        <charset val="128"/>
        <scheme val="minor"/>
      </rPr>
      <t>を設定する場合</t>
    </r>
    <r>
      <rPr>
        <b/>
        <sz val="11"/>
        <rFont val="游ゴシック"/>
        <family val="3"/>
        <charset val="128"/>
        <scheme val="minor"/>
      </rPr>
      <t>は、すべて行順序1と同値となる</t>
    </r>
    <rPh sb="1" eb="2">
      <t>ケタ</t>
    </rPh>
    <rPh sb="3" eb="5">
      <t>キサイ</t>
    </rPh>
    <rPh sb="6" eb="7">
      <t>シモ</t>
    </rPh>
    <rPh sb="8" eb="9">
      <t>ケタ</t>
    </rPh>
    <rPh sb="15" eb="17">
      <t>キョヨウ</t>
    </rPh>
    <rPh sb="19" eb="21">
      <t>コウザ</t>
    </rPh>
    <rPh sb="21" eb="22">
      <t>ケイ</t>
    </rPh>
    <rPh sb="26" eb="27">
      <t>ギョウ</t>
    </rPh>
    <rPh sb="27" eb="29">
      <t>ジュンジョ</t>
    </rPh>
    <rPh sb="33" eb="35">
      <t>セッテイ</t>
    </rPh>
    <rPh sb="37" eb="39">
      <t>バアイ</t>
    </rPh>
    <rPh sb="44" eb="45">
      <t>ギョウ</t>
    </rPh>
    <rPh sb="45" eb="47">
      <t>ジュンジョ</t>
    </rPh>
    <rPh sb="49" eb="50">
      <t>オナ</t>
    </rPh>
    <rPh sb="50" eb="51">
      <t>アタイ</t>
    </rPh>
    <phoneticPr fontId="1"/>
  </si>
  <si>
    <t>数字3桁で000～100のみ許容
・届出書申請書「C77」セルに口座系番号が入力されている場合
　→　「C77」の口座系番号を補記
・届出書申請書「Y74」セルで「○」が選択されている場合
　→　「000」を補記</t>
    <rPh sb="18" eb="21">
      <t>トドケデショ</t>
    </rPh>
    <rPh sb="21" eb="24">
      <t>シンセイショ</t>
    </rPh>
    <rPh sb="32" eb="34">
      <t>コウザ</t>
    </rPh>
    <rPh sb="34" eb="35">
      <t>ケイ</t>
    </rPh>
    <rPh sb="35" eb="37">
      <t>バンゴウ</t>
    </rPh>
    <rPh sb="38" eb="40">
      <t>ニュウリョク</t>
    </rPh>
    <rPh sb="45" eb="47">
      <t>バアイ</t>
    </rPh>
    <rPh sb="85" eb="87">
      <t>センタク</t>
    </rPh>
    <phoneticPr fontId="1"/>
  </si>
  <si>
    <t>～3桁、数字のみ許容
・届出書申請書「C77」セルに口座系番号が入力されている場合
　→　「I 77」の差引支払限度額配分比率を補記
・届出書申請書「Y74」セルで「○」が選択されている場合
　→　「100」を補記</t>
    <rPh sb="52" eb="54">
      <t>サシヒキ</t>
    </rPh>
    <rPh sb="54" eb="56">
      <t>シハライ</t>
    </rPh>
    <rPh sb="56" eb="58">
      <t>ゲンド</t>
    </rPh>
    <rPh sb="58" eb="59">
      <t>ガク</t>
    </rPh>
    <rPh sb="59" eb="61">
      <t>ハイブン</t>
    </rPh>
    <rPh sb="61" eb="63">
      <t>ヒリツ</t>
    </rPh>
    <rPh sb="64" eb="66">
      <t>ホキ</t>
    </rPh>
    <phoneticPr fontId="1"/>
  </si>
  <si>
    <t>～3桁、数字のみ許容
・届出書申請書「C77」セルに口座系番号が入力されている場合
　→　「O 77」の参加者基金配分比率を補記
・届出書申請書「Y74」セルで「○」が選択されている場合
　→　「100」を補記</t>
    <phoneticPr fontId="1"/>
  </si>
  <si>
    <r>
      <t xml:space="preserve">YYYY/MM/DD形式で記載
</t>
    </r>
    <r>
      <rPr>
        <b/>
        <sz val="11"/>
        <rFont val="游ゴシック"/>
        <family val="3"/>
        <charset val="128"/>
        <scheme val="minor"/>
      </rPr>
      <t>※口座系マスタの行順序2～5</t>
    </r>
    <r>
      <rPr>
        <b/>
        <u/>
        <sz val="11"/>
        <rFont val="游ゴシック"/>
        <family val="3"/>
        <charset val="128"/>
        <scheme val="minor"/>
      </rPr>
      <t>を設定する場合</t>
    </r>
    <r>
      <rPr>
        <b/>
        <sz val="11"/>
        <rFont val="游ゴシック"/>
        <family val="3"/>
        <charset val="128"/>
        <scheme val="minor"/>
      </rPr>
      <t>はすべて行順序1と同値となる</t>
    </r>
    <rPh sb="10" eb="12">
      <t>ケイシキ</t>
    </rPh>
    <rPh sb="13" eb="15">
      <t>キサイ</t>
    </rPh>
    <rPh sb="31" eb="33">
      <t>セッテイ</t>
    </rPh>
    <rPh sb="35" eb="37">
      <t>バアイ</t>
    </rPh>
    <phoneticPr fontId="1"/>
  </si>
  <si>
    <r>
      <t xml:space="preserve">7桁で記載、下２桁は00のみを許容
</t>
    </r>
    <r>
      <rPr>
        <b/>
        <sz val="11"/>
        <rFont val="游ゴシック"/>
        <family val="3"/>
        <charset val="128"/>
        <scheme val="minor"/>
      </rPr>
      <t>※DVP口座マスタの行順序2～20</t>
    </r>
    <r>
      <rPr>
        <b/>
        <u/>
        <sz val="11"/>
        <rFont val="游ゴシック"/>
        <family val="3"/>
        <charset val="128"/>
        <scheme val="minor"/>
      </rPr>
      <t>を設定する場合</t>
    </r>
    <r>
      <rPr>
        <b/>
        <sz val="11"/>
        <rFont val="游ゴシック"/>
        <family val="3"/>
        <charset val="128"/>
        <scheme val="minor"/>
      </rPr>
      <t>はすべて行順序1と同値となる</t>
    </r>
    <rPh sb="1" eb="2">
      <t>ケタ</t>
    </rPh>
    <rPh sb="3" eb="5">
      <t>キサイ</t>
    </rPh>
    <rPh sb="6" eb="7">
      <t>シモ</t>
    </rPh>
    <rPh sb="8" eb="9">
      <t>ケタ</t>
    </rPh>
    <rPh sb="15" eb="17">
      <t>キョヨウ</t>
    </rPh>
    <rPh sb="22" eb="24">
      <t>コウザ</t>
    </rPh>
    <rPh sb="36" eb="38">
      <t>セッテイ</t>
    </rPh>
    <rPh sb="40" eb="42">
      <t>バアイ</t>
    </rPh>
    <phoneticPr fontId="1"/>
  </si>
  <si>
    <t>・以下を全て満たす場合、入力必須
更新区分=「1」（新規）、操作区分=「INS」（登録）
・以下のいずれかの貸株取引余裕値無効化フラグを設定
「0」：有効（貸株非利用の場合、必ず「0」）
「1」：無効</t>
    <rPh sb="46" eb="48">
      <t>イカ</t>
    </rPh>
    <rPh sb="54" eb="55">
      <t>カシ</t>
    </rPh>
    <rPh sb="55" eb="56">
      <t>カブ</t>
    </rPh>
    <rPh sb="56" eb="58">
      <t>トリヒキ</t>
    </rPh>
    <rPh sb="58" eb="60">
      <t>ヨユウ</t>
    </rPh>
    <rPh sb="60" eb="61">
      <t>チ</t>
    </rPh>
    <rPh sb="61" eb="64">
      <t>ムコウカ</t>
    </rPh>
    <rPh sb="68" eb="70">
      <t>セッテイ</t>
    </rPh>
    <rPh sb="98" eb="100">
      <t>ムコウ</t>
    </rPh>
    <phoneticPr fontId="1"/>
  </si>
  <si>
    <r>
      <t xml:space="preserve">YYYY/MM/DD形式で記載
</t>
    </r>
    <r>
      <rPr>
        <b/>
        <sz val="11"/>
        <rFont val="游ゴシック"/>
        <family val="3"/>
        <charset val="128"/>
        <scheme val="minor"/>
      </rPr>
      <t>※DVP口座マスタの行順序2～20</t>
    </r>
    <r>
      <rPr>
        <b/>
        <u/>
        <sz val="11"/>
        <rFont val="游ゴシック"/>
        <family val="3"/>
        <charset val="128"/>
        <scheme val="minor"/>
      </rPr>
      <t>を設定する場合</t>
    </r>
    <r>
      <rPr>
        <b/>
        <sz val="11"/>
        <rFont val="游ゴシック"/>
        <family val="3"/>
        <charset val="128"/>
        <scheme val="minor"/>
      </rPr>
      <t>はすべて行順序1と同値となる</t>
    </r>
    <rPh sb="10" eb="12">
      <t>ケイシキ</t>
    </rPh>
    <rPh sb="13" eb="15">
      <t>キサイ</t>
    </rPh>
    <rPh sb="34" eb="36">
      <t>セッテイ</t>
    </rPh>
    <rPh sb="38" eb="40">
      <t>バアイ</t>
    </rPh>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</si>
  <si>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</si>
  <si>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</si>
  <si>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</si>
  <si>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</si>
  <si>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</si>
  <si>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</si>
  <si>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</si>
  <si>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</si>
  <si>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以下のいずれかの更新区分を設定する。
「1」：新規、「2」：変更</t>
    <phoneticPr fontId="1"/>
  </si>
  <si>
    <t>「新規」：1、「変更」：2のいずれかを選択
※口座系を変更する場合、一定のケースにおいて制約あり。詳細は「運用制限一覧」を参照。</t>
    <rPh sb="1" eb="3">
      <t>シンキ</t>
    </rPh>
    <rPh sb="8" eb="10">
      <t>ヘンコウ</t>
    </rPh>
    <rPh sb="19" eb="21">
      <t>センタク</t>
    </rPh>
    <rPh sb="31" eb="33">
      <t>バアイ</t>
    </rPh>
    <phoneticPr fontId="1"/>
  </si>
  <si>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・存続会社の会社コードを7桁で記載、下２桁は00のみを許容
・脱退対象の法人が脱退時に合併機能を利用する場合は入力必須であり、それ以外の場合は不要（NULL値）
・脱退日（最終利用日）時点で存在しない会社コードは不可</t>
    <rPh sb="95" eb="97">
      <t>ソンゾク</t>
    </rPh>
    <rPh sb="97" eb="99">
      <t>カイシャ</t>
    </rPh>
    <rPh sb="100" eb="102">
      <t>カイシャ</t>
    </rPh>
    <rPh sb="172" eb="173">
      <t>チ</t>
    </rPh>
    <phoneticPr fontId="1"/>
  </si>
  <si>
    <t>一般振替ＤＶＰ制度に係る届出書
兼　一般振替ＤＶＰ制度に係る申請書</t>
    <rPh sb="0" eb="2">
      <t>イッパン</t>
    </rPh>
    <rPh sb="2" eb="4">
      <t>フリカエ</t>
    </rPh>
    <rPh sb="7" eb="9">
      <t>セイド</t>
    </rPh>
    <rPh sb="10" eb="11">
      <t>カカワ</t>
    </rPh>
    <rPh sb="12" eb="15">
      <t>トドケデショ</t>
    </rPh>
    <rPh sb="16" eb="17">
      <t>ケン</t>
    </rPh>
    <rPh sb="18" eb="22">
      <t>イッパンフリカエ</t>
    </rPh>
    <rPh sb="25" eb="27">
      <t>セイド</t>
    </rPh>
    <rPh sb="28" eb="29">
      <t>カカ</t>
    </rPh>
    <rPh sb="30" eb="33">
      <t>シンセイショ</t>
    </rPh>
    <phoneticPr fontId="1"/>
  </si>
  <si>
    <t>貸株ＤＶＰ決済を利用しない</t>
    <rPh sb="0" eb="1">
      <t>カシ</t>
    </rPh>
    <rPh sb="1" eb="2">
      <t>カブ</t>
    </rPh>
    <rPh sb="5" eb="7">
      <t>ケッサイ</t>
    </rPh>
    <rPh sb="8" eb="10">
      <t>リヨウ</t>
    </rPh>
    <phoneticPr fontId="1"/>
  </si>
  <si>
    <t>貸株ＤＶＰ決済を利用する</t>
    <rPh sb="0" eb="1">
      <t>カシ</t>
    </rPh>
    <rPh sb="1" eb="2">
      <t>カブ</t>
    </rPh>
    <rPh sb="5" eb="7">
      <t>ケッサイ</t>
    </rPh>
    <rPh sb="8" eb="10">
      <t>リヨウ</t>
    </rPh>
    <phoneticPr fontId="1"/>
  </si>
  <si>
    <t>貸株ＤＶＰ決済の利用者が、別の口座系において担保指定証券（相手先指定・株式等）のリスク管理等を行う質権口に係る区分口座コードの設定</t>
    <rPh sb="0" eb="1">
      <t>カシ</t>
    </rPh>
    <rPh sb="1" eb="2">
      <t>カブ</t>
    </rPh>
    <rPh sb="5" eb="7">
      <t>ケッサイ</t>
    </rPh>
    <rPh sb="8" eb="10">
      <t>リヨウ</t>
    </rPh>
    <rPh sb="10" eb="11">
      <t>シャ</t>
    </rPh>
    <phoneticPr fontId="1"/>
  </si>
  <si>
    <t>7．貸株ＤＶＰ決済（※20）</t>
    <rPh sb="2" eb="3">
      <t>カシ</t>
    </rPh>
    <rPh sb="3" eb="4">
      <t>カブ</t>
    </rPh>
    <rPh sb="7" eb="9">
      <t>ケッサイ</t>
    </rPh>
    <phoneticPr fontId="1"/>
  </si>
  <si>
    <t>ＤＶＰ参加者単独による申請の場合には、併せて「変更に関する協定書（写）」等を提出してください。</t>
    <rPh sb="3" eb="6">
      <t>サンカシャ</t>
    </rPh>
    <rPh sb="6" eb="8">
      <t>タンドク</t>
    </rPh>
    <rPh sb="11" eb="13">
      <t>シンセイ</t>
    </rPh>
    <rPh sb="14" eb="16">
      <t>バアイ</t>
    </rPh>
    <rPh sb="19" eb="20">
      <t>アワ</t>
    </rPh>
    <rPh sb="23" eb="25">
      <t>ヘンコウ</t>
    </rPh>
    <rPh sb="26" eb="27">
      <t>カン</t>
    </rPh>
    <rPh sb="29" eb="31">
      <t>キョウテイ</t>
    </rPh>
    <rPh sb="36" eb="37">
      <t>トウ</t>
    </rPh>
    <rPh sb="38" eb="40">
      <t>テイシュツ</t>
    </rPh>
    <phoneticPr fontId="1"/>
  </si>
  <si>
    <t>決済銀行契約を解除を申請される場合には、適用開始日には、現決済銀行指定最終日ではなく、その翌営業日（資金授受方法の切替日）を御記入ください。
なお、ＤＶＰ参加者単独による申請の場合には、併せて「解除に関する協定書（写）」又は「解除に関する申し出の書面（写）」を提出してください。</t>
    <rPh sb="0" eb="2">
      <t>ケッサイ</t>
    </rPh>
    <rPh sb="2" eb="4">
      <t>ギンコウ</t>
    </rPh>
    <rPh sb="4" eb="6">
      <t>ケイヤク</t>
    </rPh>
    <rPh sb="7" eb="9">
      <t>カイジョ</t>
    </rPh>
    <rPh sb="10" eb="12">
      <t>シンセイ</t>
    </rPh>
    <rPh sb="15" eb="17">
      <t>バアイ</t>
    </rPh>
    <rPh sb="20" eb="22">
      <t>テキヨウ</t>
    </rPh>
    <rPh sb="22" eb="24">
      <t>カイシ</t>
    </rPh>
    <rPh sb="24" eb="25">
      <t>ビ</t>
    </rPh>
    <rPh sb="28" eb="29">
      <t>ゲン</t>
    </rPh>
    <rPh sb="29" eb="31">
      <t>ケッサイ</t>
    </rPh>
    <rPh sb="31" eb="33">
      <t>ギンコウ</t>
    </rPh>
    <rPh sb="33" eb="35">
      <t>シテイ</t>
    </rPh>
    <rPh sb="35" eb="38">
      <t>サイシュウビ</t>
    </rPh>
    <rPh sb="50" eb="52">
      <t>シキン</t>
    </rPh>
    <rPh sb="52" eb="54">
      <t>ジュジュ</t>
    </rPh>
    <rPh sb="54" eb="56">
      <t>ホウホウ</t>
    </rPh>
    <rPh sb="57" eb="59">
      <t>キリカエ</t>
    </rPh>
    <rPh sb="59" eb="60">
      <t>ビ</t>
    </rPh>
    <rPh sb="62" eb="65">
      <t>ゴキニュウ</t>
    </rPh>
    <rPh sb="88" eb="90">
      <t>バアイ</t>
    </rPh>
    <rPh sb="93" eb="94">
      <t>アワ</t>
    </rPh>
    <rPh sb="97" eb="99">
      <t>カイジョ</t>
    </rPh>
    <rPh sb="100" eb="101">
      <t>カン</t>
    </rPh>
    <rPh sb="103" eb="106">
      <t>キョウテイショ</t>
    </rPh>
    <rPh sb="107" eb="108">
      <t>ウツ</t>
    </rPh>
    <rPh sb="110" eb="111">
      <t>マタ</t>
    </rPh>
    <rPh sb="113" eb="115">
      <t>カイジョ</t>
    </rPh>
    <rPh sb="116" eb="117">
      <t>カン</t>
    </rPh>
    <rPh sb="119" eb="120">
      <t>モウ</t>
    </rPh>
    <rPh sb="121" eb="122">
      <t>デ</t>
    </rPh>
    <rPh sb="123" eb="125">
      <t>ショメン</t>
    </rPh>
    <rPh sb="126" eb="127">
      <t>ウツ</t>
    </rPh>
    <rPh sb="130" eb="132">
      <t>テイシュツ</t>
    </rPh>
    <phoneticPr fontId="1"/>
  </si>
  <si>
    <t>口座系及び貸株ＤＶＰの利用者が、質権口又は質権信託口について、これらの口座が属する口座系とは別の口座系において担保指定証券（相手先指定・株式等）に関するリスク管理に係る条件及び振替完了条件の充足並びに当社との間の金銭の授受を行う場合に、当該質権口又は質権信託口の区分口座のコード2桁（98又は99）を選択してください。</t>
    <rPh sb="0" eb="2">
      <t>コウザ</t>
    </rPh>
    <rPh sb="2" eb="3">
      <t>ケイ</t>
    </rPh>
    <rPh sb="3" eb="4">
      <t>オヨ</t>
    </rPh>
    <rPh sb="35" eb="37">
      <t>コウザ</t>
    </rPh>
    <rPh sb="38" eb="39">
      <t>ゾク</t>
    </rPh>
    <rPh sb="41" eb="43">
      <t>コウザ</t>
    </rPh>
    <rPh sb="43" eb="44">
      <t>ケイ</t>
    </rPh>
    <rPh sb="73" eb="74">
      <t>カン</t>
    </rPh>
    <rPh sb="144" eb="145">
      <t>マタ</t>
    </rPh>
    <rPh sb="150" eb="152">
      <t>センタク</t>
    </rPh>
    <phoneticPr fontId="1"/>
  </si>
  <si>
    <t>貸株ＤＶＰ、担保指定証券（相手先指定・株式等）、担保指定証券（相手先指定・国債）及び金額調整データに係る各機能を指します。</t>
    <phoneticPr fontId="1"/>
  </si>
  <si>
    <t>ＤＶＰ参加者代表者
役職名・氏名</t>
    <rPh sb="3" eb="6">
      <t>サンカシャ</t>
    </rPh>
    <rPh sb="6" eb="9">
      <t>ダイヒョウシャ</t>
    </rPh>
    <rPh sb="10" eb="13">
      <t>ヤクショクメイ</t>
    </rPh>
    <rPh sb="14" eb="16">
      <t>シメイ</t>
    </rPh>
    <phoneticPr fontId="1"/>
  </si>
  <si>
    <t>プルダウンから、次のとおり新規又は変更を選択してください。
　新規：現在、一般振替ＤＶＰ制度にＤＶＰ参加者として参加していない場合
　変更：届出済又は申請済の事項を変更する場合</t>
    <rPh sb="8" eb="9">
      <t>ツギ</t>
    </rPh>
    <rPh sb="31" eb="33">
      <t>シンキ</t>
    </rPh>
    <rPh sb="34" eb="36">
      <t>ゲンザイ</t>
    </rPh>
    <rPh sb="44" eb="46">
      <t>セイド</t>
    </rPh>
    <rPh sb="50" eb="53">
      <t>サンカシャ</t>
    </rPh>
    <rPh sb="56" eb="58">
      <t>サンカ</t>
    </rPh>
    <rPh sb="63" eb="65">
      <t>バアイ</t>
    </rPh>
    <rPh sb="67" eb="69">
      <t>ヘンコウ</t>
    </rPh>
    <rPh sb="70" eb="72">
      <t>トドケデ</t>
    </rPh>
    <rPh sb="72" eb="73">
      <t>スミ</t>
    </rPh>
    <rPh sb="73" eb="74">
      <t>マタ</t>
    </rPh>
    <rPh sb="75" eb="77">
      <t>シンセイ</t>
    </rPh>
    <rPh sb="77" eb="78">
      <t>スミ</t>
    </rPh>
    <rPh sb="79" eb="81">
      <t>ジコウ</t>
    </rPh>
    <rPh sb="82" eb="84">
      <t>ヘンコウ</t>
    </rPh>
    <rPh sb="86" eb="88">
      <t>バアイ</t>
    </rPh>
    <phoneticPr fontId="1"/>
  </si>
  <si>
    <t>超過関係法人等限度額の設定・変更・廃止を申請される場合には、適用開始日に設定・変更・廃止の希望日を御記入ください。超過関係法人等限度額の適用日は、当社が定めるものとし、その旨を通知します。
なお、超過関係法人等限度額の設定・変更・廃止にあたっては、当該ＤＶＰ参加者グループに属するすべてのＤＶＰ参加者からの申請が必要となります。</t>
    <rPh sb="20" eb="22">
      <t>シンセイ</t>
    </rPh>
    <rPh sb="25" eb="27">
      <t>バアイ</t>
    </rPh>
    <rPh sb="30" eb="32">
      <t>テキヨウ</t>
    </rPh>
    <rPh sb="32" eb="34">
      <t>カイシ</t>
    </rPh>
    <rPh sb="34" eb="35">
      <t>ビ</t>
    </rPh>
    <rPh sb="36" eb="38">
      <t>セッテイ</t>
    </rPh>
    <rPh sb="39" eb="41">
      <t>ヘンコウ</t>
    </rPh>
    <rPh sb="42" eb="44">
      <t>ハイシ</t>
    </rPh>
    <rPh sb="57" eb="59">
      <t>チョウカ</t>
    </rPh>
    <rPh sb="59" eb="61">
      <t>カンケイ</t>
    </rPh>
    <rPh sb="61" eb="63">
      <t>ホウジン</t>
    </rPh>
    <rPh sb="63" eb="64">
      <t>トウ</t>
    </rPh>
    <rPh sb="64" eb="66">
      <t>ゲンド</t>
    </rPh>
    <rPh sb="66" eb="67">
      <t>ガク</t>
    </rPh>
    <phoneticPr fontId="1"/>
  </si>
  <si>
    <r>
      <t>・株式会社ほふりクリアリング（以下「当社」という。）は、本書類及び本書類の添付書類に記載された個人情報を、「金融商品取引法」に規定する金融商品債務引受業など、当社の業務を円滑に遂行するため、利用させていただきます。
・当社の個人情報保護に関する事項は、ホームページ</t>
    </r>
    <r>
      <rPr>
        <sz val="6"/>
        <rFont val="游ゴシック"/>
        <family val="3"/>
        <charset val="128"/>
        <scheme val="minor"/>
      </rPr>
      <t>に掲載されておりますので、適宜御参照ください。</t>
    </r>
    <phoneticPr fontId="1"/>
  </si>
  <si>
    <r>
      <t>利用終了年月日</t>
    </r>
    <r>
      <rPr>
        <sz val="11"/>
        <color rgb="FFFF0000"/>
        <rFont val="游ゴシック"/>
        <family val="3"/>
        <charset val="128"/>
        <scheme val="minor"/>
      </rPr>
      <t>（マス管用））</t>
    </r>
    <rPh sb="0" eb="2">
      <t>リヨウ</t>
    </rPh>
    <rPh sb="2" eb="4">
      <t>シュウリョウ</t>
    </rPh>
    <rPh sb="4" eb="7">
      <t>ネンガッピ</t>
    </rPh>
    <phoneticPr fontId="5"/>
  </si>
  <si>
    <t>利用開始年月日（マス管用））</t>
    <rPh sb="0" eb="2">
      <t>リヨウ</t>
    </rPh>
    <rPh sb="2" eb="4">
      <t>カイシ</t>
    </rPh>
    <rPh sb="4" eb="7">
      <t>ネンガッピ</t>
    </rPh>
    <phoneticPr fontId="5"/>
  </si>
  <si>
    <t>項目変更フラグ（利用終了年月日（マス管用））</t>
    <phoneticPr fontId="1"/>
  </si>
  <si>
    <t>項目変更フラグ（利用開始年月日（マス管用））</t>
    <phoneticPr fontId="1"/>
  </si>
  <si>
    <t>項目変更フラグ（口座系差引支払限度額配分比率）</t>
    <phoneticPr fontId="1"/>
  </si>
  <si>
    <t>項目変更フラグ（口座系参加者基金配分比率）</t>
    <phoneticPr fontId="1"/>
  </si>
  <si>
    <t>統合ＷＥＢ代行会社予備会社コード</t>
    <phoneticPr fontId="1"/>
  </si>
  <si>
    <t>F</t>
    <phoneticPr fontId="1"/>
  </si>
  <si>
    <t>A</t>
    <phoneticPr fontId="1"/>
  </si>
  <si>
    <t>YYYY/MM/DD</t>
  </si>
  <si>
    <t>口座系</t>
  </si>
  <si>
    <t>口座系</t>
    <phoneticPr fontId="1"/>
  </si>
  <si>
    <t>任意</t>
    <phoneticPr fontId="1"/>
  </si>
  <si>
    <t>データレコード識別区分</t>
  </si>
  <si>
    <t>データレコード識別区分</t>
    <phoneticPr fontId="1"/>
  </si>
  <si>
    <t>操作区分</t>
  </si>
  <si>
    <t>操作区分</t>
    <phoneticPr fontId="1"/>
  </si>
  <si>
    <t>規定値（"INS")</t>
    <rPh sb="0" eb="3">
      <t>キテイチ</t>
    </rPh>
    <phoneticPr fontId="1"/>
  </si>
  <si>
    <t>規定値（"620000"）</t>
  </si>
  <si>
    <t>規定値（"620000"）</t>
    <phoneticPr fontId="1"/>
  </si>
  <si>
    <t>INS</t>
    <phoneticPr fontId="1"/>
  </si>
  <si>
    <t>規定値（29991231)</t>
    <rPh sb="0" eb="3">
      <t>キテイチ</t>
    </rPh>
    <phoneticPr fontId="1"/>
  </si>
  <si>
    <t>規定値（"29991231")</t>
    <rPh sb="0" eb="3">
      <t>キテイチ</t>
    </rPh>
    <phoneticPr fontId="1"/>
  </si>
  <si>
    <t>[条件付書式]
数字８桁</t>
    <phoneticPr fontId="1"/>
  </si>
  <si>
    <t>db121</t>
  </si>
  <si>
    <t>db121</t>
    <phoneticPr fontId="1"/>
  </si>
  <si>
    <r>
      <t>利用終了年月日</t>
    </r>
    <r>
      <rPr>
        <sz val="11"/>
        <color rgb="FFFF0000"/>
        <rFont val="游ゴシック"/>
        <family val="3"/>
        <charset val="128"/>
        <scheme val="minor"/>
      </rPr>
      <t>（マス管用）</t>
    </r>
    <rPh sb="0" eb="2">
      <t>リヨウ</t>
    </rPh>
    <rPh sb="2" eb="4">
      <t>シュウリョウ</t>
    </rPh>
    <rPh sb="4" eb="7">
      <t>ネンガッピ</t>
    </rPh>
    <phoneticPr fontId="5"/>
  </si>
  <si>
    <r>
      <rPr>
        <sz val="11"/>
        <rFont val="游ゴシック"/>
        <family val="3"/>
        <charset val="128"/>
        <scheme val="minor"/>
      </rPr>
      <t>適用開始年月日</t>
    </r>
    <r>
      <rPr>
        <sz val="11"/>
        <color rgb="FFFF0000"/>
        <rFont val="游ゴシック"/>
        <family val="3"/>
        <charset val="128"/>
        <scheme val="minor"/>
      </rPr>
      <t>（マス管用）</t>
    </r>
    <rPh sb="0" eb="2">
      <t>テキヨウ</t>
    </rPh>
    <rPh sb="2" eb="4">
      <t>カイシ</t>
    </rPh>
    <rPh sb="4" eb="7">
      <t>ネンガッピ</t>
    </rPh>
    <rPh sb="10" eb="12">
      <t>カンヨウ</t>
    </rPh>
    <phoneticPr fontId="5"/>
  </si>
  <si>
    <t>項目変更フラグ（統合ＷＥＢ代行会社・会社コード）</t>
    <phoneticPr fontId="1"/>
  </si>
  <si>
    <t>統合ＷＥＢ代行会社・会社コード</t>
    <phoneticPr fontId="1"/>
  </si>
  <si>
    <t>項目変更フラグ（統合ＷＥＢ代行会社（予備）・会社コード）</t>
    <phoneticPr fontId="1"/>
  </si>
  <si>
    <t>統合ＷＥＢ代行会社（予備）・会社コード</t>
    <phoneticPr fontId="1"/>
  </si>
  <si>
    <t>対象外</t>
  </si>
  <si>
    <t>対象外</t>
    <phoneticPr fontId="1"/>
  </si>
  <si>
    <t>[関数]
#86の利用開始年月日がNull値でない場合には、#12の利用開始日8桁の適切な位置に/を挿入し、10桁の日付とする。
#86の利用開始日がNull値の場合には、Null値を設定する。</t>
    <phoneticPr fontId="1"/>
  </si>
  <si>
    <t>届出非表示項目</t>
    <phoneticPr fontId="1"/>
  </si>
  <si>
    <t>コピー</t>
    <phoneticPr fontId="1"/>
  </si>
  <si>
    <t>[関数]
#116の利用開始年月日がNull値でない場合には、#116の利用開始日8桁の適切な位置に/を挿入し、10桁の日付とする。
#116の利用開始日がNull値の場合には、Null値を設定する。</t>
    <phoneticPr fontId="1"/>
  </si>
  <si>
    <t>規定</t>
  </si>
  <si>
    <t>規定値（"2999/12/31")</t>
  </si>
  <si>
    <t>[関数]
#146の利用開始年月日がNull値でない場合には、#146の利用開始日8桁の適切な位置に/を挿入し、10桁の日付とする。
#146の利用開始日がNull値の場合には、Null値を設定する。</t>
    <phoneticPr fontId="1"/>
  </si>
  <si>
    <t>[関数]
#176の利用開始年月日がNull値でない場合には、#176の利用開始日8桁の適切な位置に/を挿入し、10桁の日付とする。
#176の利用開始日がNull値の場合には、Null値を設定する。</t>
    <phoneticPr fontId="1"/>
  </si>
  <si>
    <t>[関数]
#206の利用開始年月日がNull値でない場合には、#206の利用開始日8桁の適切な位置に/を挿入し、10桁の日付とする。
#206の利用開始日がNull値の場合には、Null値を設定する。</t>
    <phoneticPr fontId="1"/>
  </si>
  <si>
    <t>*利用開始年月日（ＣＯ用）</t>
    <phoneticPr fontId="1"/>
  </si>
  <si>
    <t>*利用終了年月日（ＣＯ用）</t>
    <phoneticPr fontId="1"/>
  </si>
  <si>
    <r>
      <t>適用開始年月日</t>
    </r>
    <r>
      <rPr>
        <sz val="11"/>
        <color rgb="FFFF0000"/>
        <rFont val="游ゴシック"/>
        <family val="3"/>
        <charset val="128"/>
        <scheme val="minor"/>
      </rPr>
      <t>（マス管用）</t>
    </r>
    <rPh sb="0" eb="2">
      <t>テキヨウ</t>
    </rPh>
    <rPh sb="2" eb="4">
      <t>カイシ</t>
    </rPh>
    <rPh sb="4" eb="7">
      <t>ネンガッピ</t>
    </rPh>
    <phoneticPr fontId="5"/>
  </si>
  <si>
    <t>YYYYMMDD形式で記載</t>
    <phoneticPr fontId="1"/>
  </si>
  <si>
    <t>・本口座系を新規に開設する場合のみ、YYYYMMDD形式で記載</t>
    <phoneticPr fontId="1"/>
  </si>
  <si>
    <t>補記シートの該当箇所を転記する。
「新規」なら1、「変更」なら2、ブランクならNull値を設定。</t>
    <rPh sb="0" eb="2">
      <t>ホキ</t>
    </rPh>
    <rPh sb="11" eb="13">
      <t>テンキ</t>
    </rPh>
    <phoneticPr fontId="19"/>
  </si>
  <si>
    <t>・本口座系（000以外）を新規に開設、口座系を利用しない（000新設）、利用を終了する（000新設）場合
・YYYYMMDD形式で記載
・上記以外の場合
　→　補記不要</t>
    <rPh sb="1" eb="2">
      <t>ホン</t>
    </rPh>
    <rPh sb="2" eb="4">
      <t>コウザ</t>
    </rPh>
    <rPh sb="4" eb="5">
      <t>ケイ</t>
    </rPh>
    <rPh sb="9" eb="11">
      <t>イガイ</t>
    </rPh>
    <rPh sb="13" eb="15">
      <t>シンキ</t>
    </rPh>
    <rPh sb="16" eb="18">
      <t>カイセツ</t>
    </rPh>
    <rPh sb="19" eb="21">
      <t>コウザ</t>
    </rPh>
    <rPh sb="21" eb="22">
      <t>ケイ</t>
    </rPh>
    <rPh sb="23" eb="25">
      <t>リヨウ</t>
    </rPh>
    <rPh sb="32" eb="34">
      <t>シンセツ</t>
    </rPh>
    <rPh sb="36" eb="38">
      <t>リヨウ</t>
    </rPh>
    <rPh sb="39" eb="41">
      <t>シュウリョウ</t>
    </rPh>
    <rPh sb="47" eb="49">
      <t>シンセツ</t>
    </rPh>
    <rPh sb="50" eb="52">
      <t>バアイ</t>
    </rPh>
    <rPh sb="69" eb="71">
      <t>ジョウキ</t>
    </rPh>
    <rPh sb="71" eb="73">
      <t>イガイ</t>
    </rPh>
    <rPh sb="74" eb="76">
      <t>バアイ</t>
    </rPh>
    <rPh sb="80" eb="82">
      <t>ホキ</t>
    </rPh>
    <rPh sb="82" eb="8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</si>
</sst>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sz val="9"/>
      <name val="游ゴシック"/>
      <family val="3"/>
      <charset val="128"/>
      <scheme val="minor"/>
    </font>
    <font>
      <sz val="8"/>
      <name val="游ゴシック"/>
      <family val="3"/>
      <charset val="128"/>
      <scheme val="minor"/>
    </font>
    <font>
      <sz val="7"/>
      <name val="游ゴシック"/>
      <family val="3"/>
      <charset val="128"/>
      <scheme val="minor"/>
    </font>
    <font>
      <sz val="10.5"/>
      <name val="游ゴシック"/>
      <family val="3"/>
      <charset val="128"/>
      <scheme val="minor"/>
    </font>
    <font>
      <sz val="14"/>
      <name val="游ゴシック"/>
      <family val="3"/>
      <charset val="128"/>
      <scheme val="minor"/>
    </font>
    <font>
      <sz val="9"/>
      <color theme="8" tint="-0.249977111117893"/>
      <name val="游ゴシック"/>
      <family val="3"/>
      <charset val="128"/>
      <scheme val="minor"/>
    </font>
    <font>
      <sz val="20"/>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b/>
      <sz val="13"/>
      <color theme="3"/>
      <name val="游ゴシック"/>
      <family val="2"/>
      <charset val="128"/>
      <scheme val="minor"/>
    </font>
    <font>
      <sz val="11"/>
      <color rgb="FF9C6500"/>
      <name val="游ゴシック"/>
      <family val="2"/>
      <charset val="128"/>
      <scheme val="minor"/>
    </font>
    <font>
      <sz val="11"/>
      <color theme="0"/>
      <name val="游ゴシック"/>
      <family val="2"/>
      <charset val="128"/>
      <scheme val="minor"/>
    </font>
    <font>
      <sz val="11"/>
      <name val="游ゴシック"/>
      <family val="2"/>
      <charset val="128"/>
      <scheme val="minor"/>
    </font>
    <font>
      <b/>
      <u/>
      <sz val="12"/>
      <name val="游ゴシック"/>
      <family val="3"/>
      <charset val="128"/>
      <scheme val="minor"/>
    </font>
    <font>
      <u/>
      <sz val="11"/>
      <name val="游ゴシック"/>
      <family val="3"/>
      <charset val="128"/>
      <scheme val="minor"/>
    </font>
    <font>
      <b/>
      <sz val="11"/>
      <name val="游ゴシック"/>
      <family val="3"/>
      <charset val="128"/>
      <scheme val="minor"/>
    </font>
    <font>
      <sz val="11"/>
      <color theme="1"/>
      <name val="游ゴシック"/>
      <family val="2"/>
      <charset val="128"/>
      <scheme val="minor"/>
    </font>
    <font>
      <u/>
      <sz val="9"/>
      <color theme="10"/>
      <name val="游ゴシック"/>
      <family val="2"/>
      <charset val="128"/>
      <scheme val="minor"/>
    </font>
    <font>
      <b/>
      <u/>
      <sz val="11"/>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s>
  <borders count="123">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auto="1"/>
      </right>
      <top style="thin">
        <color indexed="64"/>
      </top>
      <bottom style="double">
        <color indexed="64"/>
      </bottom>
      <diagonal/>
    </border>
    <border>
      <left style="double">
        <color rgb="FFFF0000"/>
      </left>
      <right style="double">
        <color rgb="FFFF0000"/>
      </right>
      <top style="double">
        <color rgb="FFFF0000"/>
      </top>
      <bottom style="double">
        <color indexed="64"/>
      </bottom>
      <diagonal/>
    </border>
    <border>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double">
        <color rgb="FFFF0000"/>
      </left>
      <right style="double">
        <color rgb="FFFF0000"/>
      </right>
      <top style="dotted">
        <color indexed="64"/>
      </top>
      <bottom style="double">
        <color indexed="64"/>
      </bottom>
      <diagonal/>
    </border>
    <border>
      <left/>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style="hair">
        <color indexed="64"/>
      </right>
      <top style="dotted">
        <color indexed="64"/>
      </top>
      <bottom style="double">
        <color indexed="64"/>
      </bottom>
      <diagonal/>
    </border>
    <border>
      <left style="hair">
        <color indexed="64"/>
      </left>
      <right style="thin">
        <color auto="1"/>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double">
        <color rgb="FFFF0000"/>
      </left>
      <right style="double">
        <color rgb="FFFF0000"/>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n">
        <color auto="1"/>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top style="hair">
        <color indexed="64"/>
      </top>
      <bottom/>
      <diagonal/>
    </border>
    <border>
      <left style="thin">
        <color indexed="64"/>
      </left>
      <right style="thick">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rgb="FFFF0000"/>
      </left>
      <right style="double">
        <color rgb="FFFF0000"/>
      </right>
      <top style="hair">
        <color indexed="64"/>
      </top>
      <bottom style="medium">
        <color indexed="64"/>
      </bottom>
      <diagonal/>
    </border>
    <border>
      <left/>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style="hair">
        <color indexed="64"/>
      </right>
      <top style="hair">
        <color indexed="64"/>
      </top>
      <bottom style="medium">
        <color indexed="64"/>
      </bottom>
      <diagonal/>
    </border>
    <border>
      <left style="hair">
        <color indexed="64"/>
      </left>
      <right style="thin">
        <color auto="1"/>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rgb="FFFF0000"/>
      </left>
      <right style="double">
        <color rgb="FFFF0000"/>
      </right>
      <top style="hair">
        <color indexed="64"/>
      </top>
      <bottom style="double">
        <color rgb="FFFF0000"/>
      </bottom>
      <diagonal/>
    </border>
    <border>
      <left style="hair">
        <color indexed="64"/>
      </left>
      <right style="thin">
        <color auto="1"/>
      </right>
      <top/>
      <bottom style="medium">
        <color indexed="64"/>
      </bottom>
      <diagonal/>
    </border>
    <border>
      <left style="thin">
        <color auto="1"/>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rgb="FFFF0000"/>
      </left>
      <right style="double">
        <color rgb="FFFF0000"/>
      </right>
      <top style="medium">
        <color auto="1"/>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rgb="FFFF0000"/>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double">
        <color rgb="FFFF0000"/>
      </right>
      <top style="hair">
        <color indexed="64"/>
      </top>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4" fillId="0" borderId="0"/>
    <xf numFmtId="0" fontId="6" fillId="0" borderId="0" applyNumberFormat="0" applyFill="0" applyBorder="0" applyAlignment="0" applyProtection="0"/>
    <xf numFmtId="0" fontId="4" fillId="0" borderId="0"/>
    <xf numFmtId="38" fontId="24" fillId="0" borderId="0" applyFont="0" applyFill="0" applyBorder="0" applyAlignment="0" applyProtection="0">
      <alignment vertical="center"/>
    </xf>
  </cellStyleXfs>
  <cellXfs count="376">
    <xf numFmtId="0" fontId="0" fillId="0" borderId="0" xfId="0">
      <alignment vertical="center"/>
    </xf>
    <xf numFmtId="0" fontId="7"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0" xfId="0" applyFont="1" applyAlignment="1">
      <alignment vertical="center" wrapText="1"/>
    </xf>
    <xf numFmtId="0" fontId="20" fillId="0" borderId="0" xfId="0" applyFont="1">
      <alignment vertical="center"/>
    </xf>
    <xf numFmtId="0" fontId="0" fillId="0" borderId="0" xfId="0" applyAlignment="1">
      <alignment vertical="center"/>
    </xf>
    <xf numFmtId="0" fontId="0" fillId="0" borderId="0" xfId="0" applyBorder="1">
      <alignment vertical="center"/>
    </xf>
    <xf numFmtId="0" fontId="0" fillId="2" borderId="31" xfId="0"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2" xfId="0" applyFill="1" applyBorder="1" applyAlignment="1">
      <alignment vertic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shrinkToFi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20" fillId="0" borderId="0" xfId="0" applyFont="1" applyAlignment="1">
      <alignment horizontal="center" vertical="center" wrapText="1"/>
    </xf>
    <xf numFmtId="0" fontId="7" fillId="2" borderId="42" xfId="0" applyFont="1" applyFill="1" applyBorder="1" applyAlignment="1">
      <alignment horizontal="center" vertical="center"/>
    </xf>
    <xf numFmtId="0" fontId="7" fillId="2" borderId="43" xfId="0" applyFont="1" applyFill="1" applyBorder="1" applyAlignment="1">
      <alignment horizontal="left" vertical="center" shrinkToFi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6"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wrapText="1"/>
    </xf>
    <xf numFmtId="0" fontId="7" fillId="2" borderId="53" xfId="0" applyFont="1" applyFill="1" applyBorder="1" applyAlignment="1">
      <alignment horizontal="left" vertical="center" wrapText="1"/>
    </xf>
    <xf numFmtId="0" fontId="3" fillId="0" borderId="54" xfId="0" applyFont="1" applyFill="1" applyBorder="1" applyAlignment="1">
      <alignment horizontal="center" vertical="center"/>
    </xf>
    <xf numFmtId="0" fontId="3" fillId="0" borderId="55" xfId="0" applyFont="1" applyFill="1" applyBorder="1">
      <alignmen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8" xfId="0" applyFont="1" applyFill="1" applyBorder="1" applyAlignment="1">
      <alignment horizontal="right" vertical="center" wrapText="1"/>
    </xf>
    <xf numFmtId="0" fontId="3" fillId="0" borderId="54" xfId="0" applyFont="1" applyFill="1" applyBorder="1" applyAlignment="1">
      <alignment vertical="center" wrapText="1"/>
    </xf>
    <xf numFmtId="0" fontId="3" fillId="0" borderId="55" xfId="0" applyFont="1" applyFill="1" applyBorder="1" applyAlignment="1">
      <alignment vertical="center" wrapText="1"/>
    </xf>
    <xf numFmtId="0" fontId="3" fillId="0" borderId="59" xfId="0" applyFont="1" applyFill="1" applyBorder="1" applyAlignment="1">
      <alignment vertical="center" wrapTex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4" xfId="1" applyFont="1" applyFill="1" applyBorder="1" applyAlignment="1">
      <alignment vertical="center" wrapText="1"/>
    </xf>
    <xf numFmtId="0" fontId="3" fillId="0" borderId="64" xfId="0" applyFont="1" applyFill="1" applyBorder="1" applyAlignment="1">
      <alignment horizontal="right" vertical="center"/>
    </xf>
    <xf numFmtId="0" fontId="3" fillId="0" borderId="0" xfId="0" applyFont="1" applyFill="1">
      <alignment vertical="center"/>
    </xf>
    <xf numFmtId="0" fontId="3" fillId="0" borderId="66" xfId="0" applyFont="1" applyFill="1" applyBorder="1" applyAlignment="1">
      <alignment horizontal="right" vertical="center" wrapText="1"/>
    </xf>
    <xf numFmtId="0" fontId="3" fillId="0" borderId="67" xfId="0" applyFont="1" applyFill="1" applyBorder="1" applyAlignment="1">
      <alignment horizontal="center" vertical="center" shrinkToFit="1"/>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4" xfId="1" applyFont="1" applyFill="1" applyBorder="1">
      <alignment vertical="center"/>
    </xf>
    <xf numFmtId="0" fontId="3" fillId="0" borderId="71" xfId="0" applyFont="1" applyFill="1" applyBorder="1" applyAlignment="1">
      <alignment horizontal="center" vertical="center"/>
    </xf>
    <xf numFmtId="0" fontId="3" fillId="0" borderId="72" xfId="0" applyFont="1" applyFill="1" applyBorder="1" applyAlignment="1">
      <alignment horizontal="right" vertical="center"/>
    </xf>
    <xf numFmtId="0" fontId="3" fillId="0" borderId="73" xfId="0" applyFont="1" applyFill="1" applyBorder="1" applyAlignment="1">
      <alignment horizontal="center" vertical="center"/>
    </xf>
    <xf numFmtId="0" fontId="3" fillId="0" borderId="71" xfId="0" applyFont="1" applyFill="1" applyBorder="1" applyAlignment="1">
      <alignment vertical="center" shrinkToFit="1"/>
    </xf>
    <xf numFmtId="0" fontId="3" fillId="0" borderId="74" xfId="0" applyFont="1" applyFill="1" applyBorder="1" applyAlignment="1">
      <alignment horizontal="center" vertical="center"/>
    </xf>
    <xf numFmtId="0" fontId="3" fillId="0" borderId="73" xfId="0" applyFont="1" applyFill="1" applyBorder="1" applyAlignment="1">
      <alignment vertical="center" wrapText="1"/>
    </xf>
    <xf numFmtId="0" fontId="3" fillId="0" borderId="71" xfId="0" applyFont="1" applyFill="1" applyBorder="1" applyAlignment="1">
      <alignment vertical="center" wrapText="1"/>
    </xf>
    <xf numFmtId="0" fontId="3" fillId="0" borderId="76" xfId="0" applyFont="1" applyFill="1" applyBorder="1" applyAlignment="1">
      <alignment vertical="center" wrapText="1"/>
    </xf>
    <xf numFmtId="0" fontId="3" fillId="0" borderId="77" xfId="0" applyFont="1" applyFill="1" applyBorder="1" applyAlignment="1">
      <alignment horizontal="center" vertical="center" shrinkToFit="1"/>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73" xfId="1" applyFont="1" applyFill="1" applyBorder="1" applyAlignment="1">
      <alignment vertical="center" wrapText="1"/>
    </xf>
    <xf numFmtId="0" fontId="3" fillId="0" borderId="55" xfId="0" applyFont="1" applyFill="1" applyBorder="1" applyAlignment="1">
      <alignment vertical="center" shrinkToFit="1"/>
    </xf>
    <xf numFmtId="0" fontId="3" fillId="4" borderId="55" xfId="0" applyFont="1" applyFill="1" applyBorder="1" applyAlignment="1">
      <alignment vertical="center" wrapText="1"/>
    </xf>
    <xf numFmtId="0" fontId="22" fillId="0" borderId="54" xfId="1" applyFont="1" applyFill="1" applyBorder="1">
      <alignment vertical="center"/>
    </xf>
    <xf numFmtId="0" fontId="3" fillId="0" borderId="54" xfId="0" quotePrefix="1" applyFont="1" applyFill="1" applyBorder="1" applyAlignment="1">
      <alignment vertical="center" wrapText="1"/>
    </xf>
    <xf numFmtId="0" fontId="3" fillId="0" borderId="55" xfId="0" applyFont="1" applyFill="1" applyBorder="1" applyAlignment="1">
      <alignment horizontal="center" vertical="center" wrapText="1"/>
    </xf>
    <xf numFmtId="0" fontId="3" fillId="0" borderId="64" xfId="0" applyFont="1" applyFill="1" applyBorder="1" applyAlignment="1">
      <alignment horizontal="right" vertical="center" wrapText="1"/>
    </xf>
    <xf numFmtId="0" fontId="3" fillId="0" borderId="0" xfId="0" applyFont="1">
      <alignment vertical="center"/>
    </xf>
    <xf numFmtId="0" fontId="3" fillId="0" borderId="68" xfId="0" applyFont="1" applyFill="1" applyBorder="1" applyAlignment="1">
      <alignment horizontal="center" vertical="center" wrapText="1"/>
    </xf>
    <xf numFmtId="0" fontId="3" fillId="4" borderId="59" xfId="0" applyFont="1" applyFill="1" applyBorder="1" applyAlignment="1">
      <alignment vertical="center" wrapText="1"/>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68"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5" xfId="0" applyFont="1" applyFill="1" applyBorder="1" applyAlignment="1">
      <alignment horizontal="right" vertical="center" wrapText="1"/>
    </xf>
    <xf numFmtId="0" fontId="3" fillId="0" borderId="81" xfId="0" applyFont="1" applyFill="1" applyBorder="1" applyAlignment="1">
      <alignment vertical="center" wrapText="1"/>
    </xf>
    <xf numFmtId="0" fontId="3" fillId="0" borderId="86" xfId="0" applyFont="1" applyFill="1" applyBorder="1" applyAlignment="1">
      <alignment vertical="center" wrapText="1"/>
    </xf>
    <xf numFmtId="0" fontId="3" fillId="0" borderId="87" xfId="0" applyFont="1" applyFill="1" applyBorder="1" applyAlignment="1">
      <alignment horizontal="center" vertical="center"/>
    </xf>
    <xf numFmtId="0" fontId="3" fillId="2" borderId="88" xfId="0" applyFont="1" applyFill="1" applyBorder="1" applyAlignment="1">
      <alignment horizontal="center" vertical="center"/>
    </xf>
    <xf numFmtId="0" fontId="22" fillId="0" borderId="73" xfId="1" applyFont="1" applyFill="1" applyBorder="1">
      <alignment vertical="center"/>
    </xf>
    <xf numFmtId="14" fontId="3" fillId="0" borderId="66" xfId="0" applyNumberFormat="1" applyFont="1" applyFill="1" applyBorder="1" applyAlignment="1">
      <alignment horizontal="right" vertical="center" wrapText="1"/>
    </xf>
    <xf numFmtId="0" fontId="3" fillId="0" borderId="89" xfId="0" applyFont="1" applyFill="1" applyBorder="1" applyAlignment="1">
      <alignment horizontal="center" vertical="center"/>
    </xf>
    <xf numFmtId="0" fontId="3" fillId="0" borderId="90" xfId="0" applyFont="1" applyFill="1" applyBorder="1" applyAlignment="1">
      <alignment vertical="center" shrinkToFit="1"/>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89" xfId="0" applyFont="1" applyFill="1" applyBorder="1" applyAlignment="1">
      <alignment vertical="center" wrapText="1"/>
    </xf>
    <xf numFmtId="0" fontId="3" fillId="0" borderId="90" xfId="0" applyFont="1" applyFill="1" applyBorder="1" applyAlignment="1">
      <alignment vertical="center" wrapText="1"/>
    </xf>
    <xf numFmtId="0" fontId="3" fillId="0" borderId="94" xfId="0" applyFont="1" applyFill="1" applyBorder="1" applyAlignment="1">
      <alignment vertical="center" wrapText="1"/>
    </xf>
    <xf numFmtId="0" fontId="3" fillId="0" borderId="95"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96" xfId="0" applyFont="1" applyFill="1" applyBorder="1" applyAlignment="1">
      <alignment horizontal="center" vertical="center"/>
    </xf>
    <xf numFmtId="0" fontId="3" fillId="0" borderId="71" xfId="0" applyFont="1" applyFill="1" applyBorder="1">
      <alignment vertical="center"/>
    </xf>
    <xf numFmtId="0" fontId="3" fillId="0" borderId="55" xfId="0" applyFont="1" applyBorder="1" applyAlignment="1">
      <alignment vertical="center" shrinkToFit="1"/>
    </xf>
    <xf numFmtId="0" fontId="3" fillId="0" borderId="55" xfId="0" applyFont="1" applyBorder="1" applyAlignment="1">
      <alignment horizontal="center" vertical="center"/>
    </xf>
    <xf numFmtId="0" fontId="3" fillId="0" borderId="54" xfId="0" applyFont="1" applyFill="1" applyBorder="1">
      <alignment vertical="center"/>
    </xf>
    <xf numFmtId="0" fontId="3" fillId="0" borderId="66" xfId="0" applyFont="1" applyFill="1" applyBorder="1" applyAlignment="1">
      <alignment horizontal="right" vertical="center"/>
    </xf>
    <xf numFmtId="0" fontId="3" fillId="0" borderId="56" xfId="0" applyFont="1" applyFill="1" applyBorder="1" applyAlignment="1">
      <alignment horizontal="right" vertical="center"/>
    </xf>
    <xf numFmtId="0" fontId="3" fillId="0" borderId="72" xfId="0" applyFont="1" applyFill="1" applyBorder="1" applyAlignment="1">
      <alignment horizontal="right" vertical="center" wrapText="1"/>
    </xf>
    <xf numFmtId="0" fontId="3" fillId="0" borderId="82" xfId="0" applyFont="1" applyFill="1" applyBorder="1" applyAlignment="1">
      <alignment vertical="center" wrapText="1"/>
    </xf>
    <xf numFmtId="0" fontId="3" fillId="0" borderId="81" xfId="1" applyFont="1" applyFill="1" applyBorder="1" applyAlignment="1">
      <alignment vertical="center" wrapText="1"/>
    </xf>
    <xf numFmtId="0" fontId="3" fillId="0" borderId="99" xfId="0" applyFont="1" applyFill="1" applyBorder="1" applyAlignment="1">
      <alignment horizontal="right" vertical="center"/>
    </xf>
    <xf numFmtId="0" fontId="23" fillId="4" borderId="59" xfId="0" applyFont="1" applyFill="1" applyBorder="1" applyAlignment="1">
      <alignment vertical="center" wrapText="1"/>
    </xf>
    <xf numFmtId="14" fontId="3" fillId="0" borderId="93" xfId="0" applyNumberFormat="1" applyFont="1" applyFill="1" applyBorder="1" applyAlignment="1">
      <alignment horizontal="right" vertical="center" wrapText="1"/>
    </xf>
    <xf numFmtId="0" fontId="3" fillId="0" borderId="101"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vertical="center" shrinkToFit="1"/>
    </xf>
    <xf numFmtId="0" fontId="3" fillId="5" borderId="73" xfId="0" applyFont="1" applyFill="1" applyBorder="1" applyAlignment="1">
      <alignment horizontal="center" vertical="center"/>
    </xf>
    <xf numFmtId="0" fontId="3" fillId="5" borderId="73" xfId="0" applyFont="1" applyFill="1" applyBorder="1" applyAlignment="1">
      <alignment vertical="center" wrapText="1"/>
    </xf>
    <xf numFmtId="0" fontId="3" fillId="5" borderId="79" xfId="0" applyFont="1" applyFill="1" applyBorder="1" applyAlignment="1">
      <alignment vertical="center" shrinkToFit="1"/>
    </xf>
    <xf numFmtId="0" fontId="3" fillId="5" borderId="78" xfId="0" applyFont="1" applyFill="1" applyBorder="1">
      <alignment vertical="center"/>
    </xf>
    <xf numFmtId="0" fontId="3" fillId="5" borderId="79" xfId="0" applyFont="1" applyFill="1" applyBorder="1">
      <alignment vertical="center"/>
    </xf>
    <xf numFmtId="0" fontId="3" fillId="5" borderId="80" xfId="0" applyFont="1" applyFill="1" applyBorder="1">
      <alignment vertical="center"/>
    </xf>
    <xf numFmtId="0" fontId="3" fillId="5" borderId="73" xfId="0" applyFont="1" applyFill="1" applyBorder="1">
      <alignment vertical="center"/>
    </xf>
    <xf numFmtId="0" fontId="3" fillId="5" borderId="71"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vertical="center" shrinkToFit="1"/>
    </xf>
    <xf numFmtId="0" fontId="3" fillId="0" borderId="1" xfId="0" applyFont="1" applyBorder="1" applyAlignment="1">
      <alignment vertical="center" wrapText="1"/>
    </xf>
    <xf numFmtId="0" fontId="3" fillId="0" borderId="102" xfId="0" applyFont="1" applyBorder="1" applyAlignment="1">
      <alignment horizontal="center" vertical="center" shrinkToFit="1"/>
    </xf>
    <xf numFmtId="0" fontId="3" fillId="0" borderId="103" xfId="0" applyFont="1" applyBorder="1" applyAlignment="1">
      <alignment horizontal="center" vertical="center"/>
    </xf>
    <xf numFmtId="0" fontId="3" fillId="0" borderId="102" xfId="0" applyFont="1" applyBorder="1" applyAlignment="1">
      <alignment horizontal="center" vertical="center"/>
    </xf>
    <xf numFmtId="0" fontId="3" fillId="0" borderId="104" xfId="0" applyFont="1" applyBorder="1" applyAlignment="1">
      <alignment horizontal="center" vertical="center"/>
    </xf>
    <xf numFmtId="0" fontId="3" fillId="0" borderId="1" xfId="0" applyFont="1" applyBorder="1">
      <alignment vertical="center"/>
    </xf>
    <xf numFmtId="0" fontId="3" fillId="0" borderId="0" xfId="0" applyFont="1" applyAlignment="1">
      <alignment vertical="center"/>
    </xf>
    <xf numFmtId="0" fontId="23" fillId="2" borderId="105" xfId="0" applyFont="1" applyFill="1" applyBorder="1" applyAlignment="1">
      <alignment vertical="center"/>
    </xf>
    <xf numFmtId="0" fontId="23" fillId="2" borderId="105" xfId="0" applyFont="1" applyFill="1" applyBorder="1" applyAlignment="1">
      <alignment vertical="center" wrapText="1"/>
    </xf>
    <xf numFmtId="0" fontId="3" fillId="2" borderId="105" xfId="0" applyFont="1" applyFill="1" applyBorder="1" applyAlignment="1">
      <alignment vertical="center"/>
    </xf>
    <xf numFmtId="0" fontId="23" fillId="2" borderId="14" xfId="0" applyFont="1" applyFill="1" applyBorder="1" applyAlignment="1">
      <alignment vertical="center"/>
    </xf>
    <xf numFmtId="0" fontId="3" fillId="2" borderId="14" xfId="0" applyFont="1" applyFill="1" applyBorder="1" applyAlignment="1">
      <alignment vertical="center"/>
    </xf>
    <xf numFmtId="0" fontId="3" fillId="2" borderId="107" xfId="0" applyFont="1" applyFill="1" applyBorder="1" applyAlignment="1">
      <alignment vertical="center"/>
    </xf>
    <xf numFmtId="49" fontId="3" fillId="0" borderId="107" xfId="0" applyNumberFormat="1" applyFont="1" applyFill="1" applyBorder="1" applyAlignment="1">
      <alignment vertical="center"/>
    </xf>
    <xf numFmtId="49" fontId="3" fillId="2" borderId="108"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14" xfId="0" applyNumberFormat="1" applyFont="1" applyBorder="1" applyAlignment="1">
      <alignment vertical="center"/>
    </xf>
    <xf numFmtId="49" fontId="3" fillId="2" borderId="109" xfId="0" applyNumberFormat="1" applyFont="1" applyFill="1" applyBorder="1" applyAlignment="1">
      <alignment vertical="center"/>
    </xf>
    <xf numFmtId="49" fontId="3" fillId="2" borderId="109" xfId="0" applyNumberFormat="1" applyFont="1" applyFill="1" applyBorder="1" applyAlignment="1">
      <alignment vertical="center" wrapText="1"/>
    </xf>
    <xf numFmtId="0" fontId="3" fillId="2" borderId="110" xfId="0" applyFont="1" applyFill="1" applyBorder="1" applyAlignment="1">
      <alignment vertical="center"/>
    </xf>
    <xf numFmtId="0" fontId="3" fillId="2" borderId="15" xfId="0" applyFont="1" applyFill="1" applyBorder="1" applyAlignment="1">
      <alignment vertical="center"/>
    </xf>
    <xf numFmtId="0" fontId="3" fillId="2" borderId="113" xfId="0" applyFont="1" applyFill="1" applyBorder="1" applyAlignment="1">
      <alignment vertical="center"/>
    </xf>
    <xf numFmtId="0" fontId="10" fillId="0" borderId="0" xfId="0" applyFont="1" applyProtection="1">
      <alignment vertical="center"/>
    </xf>
    <xf numFmtId="0" fontId="7" fillId="0" borderId="0" xfId="0" applyFont="1" applyProtection="1">
      <alignment vertical="center"/>
    </xf>
    <xf numFmtId="0" fontId="10" fillId="0" borderId="0" xfId="0" applyFont="1" applyAlignment="1" applyProtection="1">
      <alignment horizontal="right" vertical="center"/>
    </xf>
    <xf numFmtId="0" fontId="7" fillId="0" borderId="0" xfId="0" applyFont="1" applyAlignment="1" applyProtection="1">
      <alignment horizontal="right" vertical="center"/>
    </xf>
    <xf numFmtId="0" fontId="15" fillId="0" borderId="0" xfId="0" applyFont="1" applyProtection="1">
      <alignment vertical="center"/>
    </xf>
    <xf numFmtId="0" fontId="10" fillId="0" borderId="12" xfId="0" applyFont="1" applyBorder="1" applyProtection="1">
      <alignment vertical="center"/>
    </xf>
    <xf numFmtId="0" fontId="7" fillId="0" borderId="12" xfId="0" applyFont="1" applyBorder="1" applyProtection="1">
      <alignment vertical="center"/>
    </xf>
    <xf numFmtId="0" fontId="7" fillId="0" borderId="0" xfId="0" applyFont="1" applyAlignment="1" applyProtection="1">
      <alignment vertical="center"/>
    </xf>
    <xf numFmtId="0" fontId="10" fillId="0" borderId="0" xfId="0" applyFont="1" applyBorder="1" applyProtection="1">
      <alignment vertical="center"/>
    </xf>
    <xf numFmtId="0" fontId="16" fillId="0" borderId="0" xfId="0" applyFont="1" applyProtection="1">
      <alignment vertical="center"/>
    </xf>
    <xf numFmtId="0" fontId="14"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vertical="center"/>
    </xf>
    <xf numFmtId="0" fontId="7" fillId="0" borderId="0" xfId="0" applyFont="1" applyAlignment="1" applyProtection="1"/>
    <xf numFmtId="0" fontId="7" fillId="2" borderId="2" xfId="0" applyFont="1" applyFill="1" applyBorder="1" applyAlignment="1" applyProtection="1">
      <alignment vertical="center"/>
    </xf>
    <xf numFmtId="0" fontId="7" fillId="0" borderId="0" xfId="0" applyFont="1" applyAlignment="1" applyProtection="1">
      <alignment vertical="center" wrapText="1"/>
    </xf>
    <xf numFmtId="0" fontId="7" fillId="0" borderId="0" xfId="0" applyFont="1" applyFill="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49" fontId="7" fillId="0" borderId="0" xfId="0" applyNumberFormat="1" applyFont="1" applyAlignment="1" applyProtection="1">
      <alignment horizontal="center" vertical="top" wrapText="1"/>
    </xf>
    <xf numFmtId="0" fontId="8" fillId="0" borderId="0" xfId="0" applyFont="1" applyFill="1" applyBorder="1" applyAlignment="1" applyProtection="1">
      <alignment horizontal="left" vertical="center" wrapText="1"/>
    </xf>
    <xf numFmtId="49" fontId="7"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horizontal="right" vertical="top"/>
    </xf>
    <xf numFmtId="0" fontId="10" fillId="0" borderId="0" xfId="0" applyFont="1" applyAlignment="1" applyProtection="1">
      <alignment vertical="top"/>
    </xf>
    <xf numFmtId="0" fontId="10" fillId="0" borderId="0" xfId="0" applyFont="1" applyAlignment="1" applyProtection="1">
      <alignment vertical="center" wrapText="1"/>
    </xf>
    <xf numFmtId="0" fontId="8" fillId="0" borderId="0" xfId="0" applyFont="1" applyFill="1" applyBorder="1" applyAlignment="1" applyProtection="1">
      <alignment vertical="top"/>
    </xf>
    <xf numFmtId="0" fontId="8" fillId="0" borderId="0" xfId="0" applyFont="1" applyAlignment="1" applyProtection="1">
      <alignment vertical="top"/>
    </xf>
    <xf numFmtId="0" fontId="10"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wrapText="1"/>
    </xf>
    <xf numFmtId="0" fontId="3" fillId="0" borderId="65" xfId="0" applyNumberFormat="1" applyFont="1" applyFill="1" applyBorder="1" applyAlignment="1">
      <alignment horizontal="left" vertical="center"/>
    </xf>
    <xf numFmtId="0" fontId="20" fillId="0" borderId="0" xfId="0" applyNumberFormat="1" applyFont="1" applyAlignment="1">
      <alignment horizontal="left" vertical="center"/>
    </xf>
    <xf numFmtId="0" fontId="0" fillId="0" borderId="0" xfId="0" applyNumberFormat="1">
      <alignment vertical="center"/>
    </xf>
    <xf numFmtId="0" fontId="3" fillId="2" borderId="36" xfId="0" applyNumberFormat="1" applyFont="1" applyFill="1" applyBorder="1" applyAlignment="1">
      <alignment horizontal="left" vertical="center" wrapText="1"/>
    </xf>
    <xf numFmtId="0" fontId="7" fillId="2" borderId="45" xfId="0" applyNumberFormat="1" applyFont="1" applyFill="1" applyBorder="1" applyAlignment="1">
      <alignment horizontal="left" vertical="center" wrapText="1"/>
    </xf>
    <xf numFmtId="0" fontId="3" fillId="0" borderId="57" xfId="0" applyNumberFormat="1" applyFont="1" applyFill="1" applyBorder="1" applyAlignment="1">
      <alignment horizontal="left" vertical="center"/>
    </xf>
    <xf numFmtId="0" fontId="3" fillId="0" borderId="75" xfId="0" applyNumberFormat="1" applyFont="1" applyFill="1" applyBorder="1" applyAlignment="1">
      <alignment horizontal="left" vertical="center"/>
    </xf>
    <xf numFmtId="0" fontId="3" fillId="0" borderId="84" xfId="0" applyNumberFormat="1" applyFont="1" applyFill="1" applyBorder="1" applyAlignment="1">
      <alignment horizontal="left" vertical="center"/>
    </xf>
    <xf numFmtId="0" fontId="3" fillId="0" borderId="100" xfId="0" applyNumberFormat="1" applyFont="1" applyFill="1" applyBorder="1" applyAlignment="1">
      <alignment horizontal="left" vertical="center"/>
    </xf>
    <xf numFmtId="0" fontId="3" fillId="5" borderId="73"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23" fillId="0" borderId="59" xfId="0" applyFont="1" applyFill="1" applyBorder="1" applyAlignment="1">
      <alignment vertical="center" wrapText="1"/>
    </xf>
    <xf numFmtId="38" fontId="3" fillId="0" borderId="14" xfId="5" applyFont="1" applyFill="1" applyBorder="1" applyAlignment="1">
      <alignment vertical="center"/>
    </xf>
    <xf numFmtId="0" fontId="3" fillId="0" borderId="115" xfId="0" applyNumberFormat="1" applyFont="1" applyFill="1" applyBorder="1" applyAlignment="1">
      <alignment horizontal="left" vertical="center"/>
    </xf>
    <xf numFmtId="0" fontId="3" fillId="2" borderId="116" xfId="0" applyFont="1" applyFill="1" applyBorder="1" applyAlignment="1">
      <alignment vertical="center"/>
    </xf>
    <xf numFmtId="0" fontId="3" fillId="2" borderId="109" xfId="0" applyFont="1" applyFill="1" applyBorder="1" applyAlignment="1">
      <alignment vertical="center"/>
    </xf>
    <xf numFmtId="0" fontId="3" fillId="2" borderId="109" xfId="0" applyFont="1" applyFill="1" applyBorder="1" applyAlignment="1">
      <alignment vertical="center" wrapText="1"/>
    </xf>
    <xf numFmtId="49" fontId="3" fillId="0" borderId="116" xfId="0" applyNumberFormat="1" applyFont="1" applyFill="1" applyBorder="1" applyAlignment="1">
      <alignment vertical="center"/>
    </xf>
    <xf numFmtId="38" fontId="3" fillId="0" borderId="14" xfId="5" applyFont="1" applyBorder="1" applyAlignment="1">
      <alignment vertical="center"/>
    </xf>
    <xf numFmtId="0" fontId="3" fillId="0" borderId="93" xfId="0" applyFont="1" applyFill="1" applyBorder="1" applyAlignment="1">
      <alignment horizontal="right" vertical="center" wrapText="1"/>
    </xf>
    <xf numFmtId="0" fontId="3" fillId="0" borderId="90" xfId="0" applyFont="1" applyFill="1" applyBorder="1" applyAlignment="1">
      <alignment horizontal="center" vertical="center" wrapText="1"/>
    </xf>
    <xf numFmtId="0" fontId="3" fillId="0" borderId="99" xfId="0" applyFont="1" applyFill="1" applyBorder="1" applyAlignment="1">
      <alignment horizontal="right" vertical="center" wrapText="1"/>
    </xf>
    <xf numFmtId="0" fontId="3" fillId="2" borderId="111" xfId="0" applyFont="1" applyFill="1" applyBorder="1" applyAlignment="1">
      <alignment vertical="center" wrapText="1"/>
    </xf>
    <xf numFmtId="49" fontId="3" fillId="2" borderId="117" xfId="0" applyNumberFormat="1" applyFont="1" applyFill="1" applyBorder="1" applyAlignment="1">
      <alignment vertical="center" wrapText="1"/>
    </xf>
    <xf numFmtId="0" fontId="3" fillId="2" borderId="108" xfId="0" applyFont="1" applyFill="1" applyBorder="1" applyAlignment="1">
      <alignment vertical="center" wrapText="1"/>
    </xf>
    <xf numFmtId="0" fontId="3" fillId="2" borderId="112" xfId="0" applyFont="1" applyFill="1" applyBorder="1" applyAlignment="1">
      <alignment vertical="center" wrapText="1"/>
    </xf>
    <xf numFmtId="49" fontId="3" fillId="2" borderId="114" xfId="0" applyNumberFormat="1" applyFont="1" applyFill="1" applyBorder="1" applyAlignment="1">
      <alignment vertical="center"/>
    </xf>
    <xf numFmtId="177" fontId="3" fillId="0" borderId="65" xfId="0" applyNumberFormat="1" applyFont="1" applyFill="1" applyBorder="1" applyAlignment="1">
      <alignment horizontal="left" vertical="center"/>
    </xf>
    <xf numFmtId="49" fontId="3" fillId="0" borderId="15" xfId="0" applyNumberFormat="1" applyFont="1" applyFill="1" applyBorder="1" applyAlignment="1">
      <alignment vertical="center"/>
    </xf>
    <xf numFmtId="0" fontId="3" fillId="6" borderId="66" xfId="0" applyFont="1" applyFill="1" applyBorder="1" applyAlignment="1">
      <alignment horizontal="right" vertical="center" wrapText="1"/>
    </xf>
    <xf numFmtId="0" fontId="3" fillId="2" borderId="2" xfId="0" applyFont="1" applyFill="1" applyBorder="1" applyAlignment="1">
      <alignment vertical="center"/>
    </xf>
    <xf numFmtId="0" fontId="3" fillId="0" borderId="0" xfId="0" applyFont="1" applyFill="1" applyAlignment="1">
      <alignment vertical="center"/>
    </xf>
    <xf numFmtId="49" fontId="3" fillId="0" borderId="14" xfId="0" applyNumberFormat="1" applyFont="1" applyFill="1" applyBorder="1" applyAlignment="1">
      <alignment horizontal="left" vertical="center"/>
    </xf>
    <xf numFmtId="49" fontId="3" fillId="0" borderId="113" xfId="0" applyNumberFormat="1" applyFont="1" applyFill="1" applyBorder="1" applyAlignment="1">
      <alignment vertical="center"/>
    </xf>
    <xf numFmtId="49" fontId="3" fillId="0" borderId="110" xfId="0" applyNumberFormat="1" applyFont="1" applyFill="1" applyBorder="1" applyAlignment="1">
      <alignment vertical="center"/>
    </xf>
    <xf numFmtId="0" fontId="20" fillId="0" borderId="0" xfId="0" applyFont="1" applyAlignment="1">
      <alignment vertical="center"/>
    </xf>
    <xf numFmtId="0" fontId="20" fillId="2" borderId="106" xfId="0" applyFont="1" applyFill="1" applyBorder="1" applyAlignment="1">
      <alignment vertical="center"/>
    </xf>
    <xf numFmtId="49" fontId="3" fillId="2" borderId="114" xfId="0" applyNumberFormat="1" applyFont="1" applyFill="1" applyBorder="1" applyAlignment="1">
      <alignment vertical="center" wrapText="1"/>
    </xf>
    <xf numFmtId="0" fontId="3" fillId="0" borderId="14" xfId="0" applyNumberFormat="1" applyFont="1" applyFill="1" applyBorder="1" applyAlignment="1">
      <alignment vertical="center"/>
    </xf>
    <xf numFmtId="49" fontId="3" fillId="2" borderId="14" xfId="0" applyNumberFormat="1" applyFont="1" applyFill="1" applyBorder="1" applyAlignment="1">
      <alignment vertical="center"/>
    </xf>
    <xf numFmtId="0" fontId="27" fillId="0" borderId="65" xfId="0" applyNumberFormat="1" applyFont="1" applyFill="1" applyBorder="1" applyAlignment="1">
      <alignment horizontal="left" vertical="center"/>
    </xf>
    <xf numFmtId="0" fontId="27" fillId="0" borderId="54" xfId="0" applyFont="1" applyFill="1" applyBorder="1" applyAlignment="1">
      <alignment vertical="center" wrapText="1"/>
    </xf>
    <xf numFmtId="0" fontId="27" fillId="0" borderId="55" xfId="0" applyFont="1" applyFill="1" applyBorder="1" applyAlignment="1">
      <alignment vertical="center" shrinkToFit="1"/>
    </xf>
    <xf numFmtId="0" fontId="3" fillId="0" borderId="118" xfId="0" applyFont="1" applyFill="1" applyBorder="1" applyAlignment="1">
      <alignment horizontal="center" vertical="center"/>
    </xf>
    <xf numFmtId="14" fontId="3" fillId="0" borderId="65" xfId="0" applyNumberFormat="1" applyFont="1" applyFill="1" applyBorder="1" applyAlignment="1">
      <alignment horizontal="left" vertical="center"/>
    </xf>
    <xf numFmtId="0" fontId="3" fillId="0" borderId="81" xfId="0" applyFont="1" applyFill="1" applyBorder="1">
      <alignment vertical="center"/>
    </xf>
    <xf numFmtId="0" fontId="3" fillId="0" borderId="120" xfId="0" applyFont="1" applyFill="1" applyBorder="1" applyAlignment="1">
      <alignment horizontal="center" vertical="center"/>
    </xf>
    <xf numFmtId="14" fontId="3" fillId="0" borderId="84" xfId="0" applyNumberFormat="1" applyFont="1" applyFill="1" applyBorder="1" applyAlignment="1">
      <alignment horizontal="left" vertical="center"/>
    </xf>
    <xf numFmtId="0" fontId="3" fillId="0" borderId="85" xfId="0" applyFont="1" applyFill="1" applyBorder="1" applyAlignment="1">
      <alignment horizontal="right" vertical="center"/>
    </xf>
    <xf numFmtId="0" fontId="3" fillId="0" borderId="82" xfId="0" applyFont="1" applyFill="1" applyBorder="1">
      <alignment vertical="center"/>
    </xf>
    <xf numFmtId="0" fontId="3" fillId="0" borderId="121" xfId="0" applyFont="1" applyFill="1" applyBorder="1" applyAlignment="1">
      <alignment horizontal="center" vertical="center" shrinkToFit="1"/>
    </xf>
    <xf numFmtId="0" fontId="3" fillId="2" borderId="122"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119" xfId="0" applyFont="1" applyFill="1" applyBorder="1" applyAlignment="1">
      <alignment horizontal="right" vertical="center"/>
    </xf>
    <xf numFmtId="0" fontId="14" fillId="2" borderId="13"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49" fontId="14" fillId="2" borderId="20" xfId="0" applyNumberFormat="1" applyFont="1" applyFill="1" applyBorder="1" applyAlignment="1" applyProtection="1">
      <alignment horizontal="left" vertical="center"/>
    </xf>
    <xf numFmtId="49" fontId="14" fillId="2" borderId="21" xfId="0" applyNumberFormat="1" applyFont="1" applyFill="1" applyBorder="1" applyAlignment="1" applyProtection="1">
      <alignment horizontal="left" vertical="center"/>
    </xf>
    <xf numFmtId="49" fontId="14" fillId="2" borderId="22" xfId="0" applyNumberFormat="1" applyFont="1" applyFill="1" applyBorder="1" applyAlignment="1" applyProtection="1">
      <alignment horizontal="left" vertical="center"/>
    </xf>
    <xf numFmtId="0" fontId="8" fillId="2" borderId="13"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49" fontId="14" fillId="3" borderId="23" xfId="0" applyNumberFormat="1" applyFont="1" applyFill="1" applyBorder="1" applyAlignment="1" applyProtection="1">
      <alignment horizontal="left" vertical="center" shrinkToFit="1"/>
      <protection locked="0"/>
    </xf>
    <xf numFmtId="49" fontId="14" fillId="3" borderId="24" xfId="0" applyNumberFormat="1" applyFont="1" applyFill="1" applyBorder="1" applyAlignment="1" applyProtection="1">
      <alignment horizontal="left" vertical="center" shrinkToFit="1"/>
      <protection locked="0"/>
    </xf>
    <xf numFmtId="49" fontId="14" fillId="3" borderId="25" xfId="0" applyNumberFormat="1" applyFont="1" applyFill="1" applyBorder="1" applyAlignment="1" applyProtection="1">
      <alignment horizontal="left" vertical="center" shrinkToFit="1"/>
      <protection locked="0"/>
    </xf>
    <xf numFmtId="0" fontId="14" fillId="2" borderId="5"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49" fontId="14" fillId="0" borderId="23" xfId="0" applyNumberFormat="1" applyFont="1" applyBorder="1" applyAlignment="1" applyProtection="1">
      <alignment horizontal="center" vertical="center"/>
      <protection locked="0"/>
    </xf>
    <xf numFmtId="49" fontId="14" fillId="0" borderId="24" xfId="0" applyNumberFormat="1" applyFont="1" applyBorder="1" applyAlignment="1" applyProtection="1">
      <alignment horizontal="center" vertical="center"/>
      <protection locked="0"/>
    </xf>
    <xf numFmtId="49" fontId="14" fillId="0" borderId="25" xfId="0" applyNumberFormat="1" applyFont="1" applyBorder="1" applyAlignment="1" applyProtection="1">
      <alignment horizontal="center" vertical="center"/>
      <protection locked="0"/>
    </xf>
    <xf numFmtId="0" fontId="8" fillId="0" borderId="0" xfId="0" applyFont="1" applyFill="1" applyBorder="1" applyAlignment="1" applyProtection="1">
      <alignment horizontal="right" vertical="top"/>
    </xf>
    <xf numFmtId="0" fontId="8" fillId="0" borderId="6" xfId="0" applyFont="1" applyFill="1" applyBorder="1" applyAlignment="1" applyProtection="1">
      <alignment horizontal="right" vertical="top"/>
    </xf>
    <xf numFmtId="0" fontId="8" fillId="0" borderId="7" xfId="0" applyFont="1" applyFill="1" applyBorder="1" applyAlignment="1" applyProtection="1">
      <alignment vertical="top" wrapText="1"/>
    </xf>
    <xf numFmtId="0" fontId="8" fillId="0" borderId="0" xfId="0" applyFont="1" applyFill="1" applyBorder="1" applyAlignment="1" applyProtection="1">
      <alignment vertical="top" wrapText="1"/>
    </xf>
    <xf numFmtId="0" fontId="7" fillId="2" borderId="1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0" borderId="17"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2" borderId="9"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49" fontId="7" fillId="0" borderId="10"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7" fillId="0" borderId="10" xfId="0" applyNumberFormat="1" applyFont="1" applyBorder="1" applyAlignment="1" applyProtection="1">
      <alignment horizontal="center" vertical="center" shrinkToFit="1"/>
      <protection locked="0"/>
    </xf>
    <xf numFmtId="176" fontId="7" fillId="0" borderId="9"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7" fillId="0" borderId="4" xfId="0" applyFont="1" applyBorder="1" applyAlignment="1" applyProtection="1">
      <alignment horizontal="left" vertical="top" wrapText="1"/>
    </xf>
    <xf numFmtId="0" fontId="7" fillId="2" borderId="13"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49" fontId="8" fillId="0" borderId="10"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center"/>
    </xf>
    <xf numFmtId="0" fontId="7" fillId="2" borderId="11"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wrapText="1"/>
    </xf>
    <xf numFmtId="0" fontId="7" fillId="0" borderId="12" xfId="0" applyNumberFormat="1" applyFont="1" applyBorder="1" applyAlignment="1" applyProtection="1">
      <alignment horizontal="center" vertical="center"/>
      <protection locked="0"/>
    </xf>
    <xf numFmtId="0" fontId="7" fillId="2"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5" fillId="0" borderId="0" xfId="0" applyFont="1" applyAlignment="1" applyProtection="1">
      <alignment vertical="top" wrapText="1"/>
    </xf>
    <xf numFmtId="0" fontId="8" fillId="2" borderId="13"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49" fontId="7" fillId="0" borderId="9" xfId="0" applyNumberFormat="1" applyFont="1" applyBorder="1" applyAlignment="1" applyProtection="1">
      <alignment horizontal="left" vertical="center" shrinkToFit="1"/>
      <protection locked="0"/>
    </xf>
    <xf numFmtId="0" fontId="7" fillId="0" borderId="0" xfId="0" applyFont="1" applyAlignment="1" applyProtection="1">
      <alignment horizontal="center" vertical="center"/>
    </xf>
    <xf numFmtId="0" fontId="7" fillId="0" borderId="0" xfId="0" applyFont="1" applyAlignment="1" applyProtection="1">
      <alignment vertical="top" wrapText="1"/>
    </xf>
    <xf numFmtId="176" fontId="7" fillId="0" borderId="8" xfId="0" applyNumberFormat="1" applyFont="1" applyBorder="1" applyAlignment="1" applyProtection="1">
      <alignment horizontal="center" vertical="center" shrinkToFit="1"/>
      <protection locked="0"/>
    </xf>
    <xf numFmtId="0" fontId="10" fillId="0" borderId="4"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shrinkToFit="1"/>
      <protection locked="0"/>
    </xf>
    <xf numFmtId="0" fontId="7" fillId="0" borderId="13"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49" fontId="25" fillId="0" borderId="9" xfId="1" applyNumberFormat="1" applyFont="1" applyBorder="1" applyAlignment="1" applyProtection="1">
      <alignment horizontal="left" vertical="center" shrinkToFit="1"/>
      <protection locked="0"/>
    </xf>
    <xf numFmtId="0" fontId="11" fillId="0" borderId="0" xfId="0" applyFont="1" applyAlignment="1" applyProtection="1">
      <alignment horizontal="center" vertical="center"/>
    </xf>
    <xf numFmtId="0" fontId="5" fillId="0" borderId="0" xfId="0" applyFont="1" applyBorder="1" applyAlignment="1" applyProtection="1">
      <alignment horizontal="right" vertical="top"/>
    </xf>
    <xf numFmtId="0" fontId="7" fillId="2" borderId="2" xfId="0" applyFont="1" applyFill="1" applyBorder="1" applyAlignment="1" applyProtection="1">
      <alignment horizontal="center" vertical="center"/>
    </xf>
    <xf numFmtId="0" fontId="7" fillId="0" borderId="1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Alignment="1" applyProtection="1">
      <alignment horizontal="right" vertical="center"/>
    </xf>
    <xf numFmtId="0" fontId="7" fillId="2" borderId="14" xfId="0" applyFont="1" applyFill="1" applyBorder="1" applyAlignment="1" applyProtection="1">
      <alignment horizontal="center" vertical="center" wrapText="1"/>
    </xf>
    <xf numFmtId="0" fontId="7" fillId="0" borderId="10"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7" fillId="0" borderId="55" xfId="0" applyFont="1" applyFill="1" applyBorder="1" applyAlignment="1">
      <alignment horizontal="center" vertical="center"/>
    </xf>
    <xf numFmtId="0" fontId="3" fillId="0" borderId="89" xfId="0" applyFont="1" applyFill="1" applyBorder="1">
      <alignment vertical="center"/>
    </xf>
    <xf numFmtId="14" fontId="3" fillId="0" borderId="92" xfId="0" applyNumberFormat="1" applyFont="1" applyFill="1" applyBorder="1" applyAlignment="1">
      <alignment horizontal="left" vertical="center"/>
    </xf>
    <xf numFmtId="0" fontId="3" fillId="0" borderId="93" xfId="0" applyFont="1" applyFill="1" applyBorder="1" applyAlignment="1">
      <alignment horizontal="right"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89" xfId="1" applyFont="1" applyFill="1" applyBorder="1" applyAlignment="1">
      <alignment vertical="center" wrapText="1"/>
    </xf>
    <xf numFmtId="0" fontId="27" fillId="0" borderId="66" xfId="0" applyFont="1" applyFill="1" applyBorder="1" applyAlignment="1">
      <alignment horizontal="right" vertical="center" wrapText="1"/>
    </xf>
    <xf numFmtId="0" fontId="27" fillId="0" borderId="59" xfId="0" applyFont="1" applyFill="1" applyBorder="1" applyAlignment="1">
      <alignment vertical="center" wrapText="1"/>
    </xf>
    <xf numFmtId="0" fontId="27" fillId="0" borderId="67" xfId="0" applyFont="1" applyFill="1" applyBorder="1" applyAlignment="1">
      <alignment horizontal="center" vertical="center" shrinkToFit="1"/>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55" xfId="0" applyFont="1" applyFill="1" applyBorder="1" applyAlignment="1">
      <alignment horizontal="center" vertical="center" wrapText="1"/>
    </xf>
    <xf numFmtId="0" fontId="27" fillId="0" borderId="64" xfId="0" applyFont="1" applyFill="1" applyBorder="1" applyAlignment="1">
      <alignment horizontal="right" vertical="center"/>
    </xf>
    <xf numFmtId="0" fontId="3" fillId="0" borderId="65" xfId="0" applyFont="1" applyFill="1" applyBorder="1" applyAlignment="1">
      <alignment horizontal="left" vertical="center"/>
    </xf>
    <xf numFmtId="0" fontId="3" fillId="2" borderId="16" xfId="0" applyFont="1" applyFill="1" applyBorder="1" applyAlignment="1">
      <alignment vertical="center"/>
    </xf>
    <xf numFmtId="0" fontId="3" fillId="2" borderId="33" xfId="0" applyFont="1" applyFill="1" applyBorder="1" applyAlignment="1">
      <alignment vertical="center"/>
    </xf>
  </cellXfs>
  <cellStyles count="6">
    <cellStyle name="ハイパーリンク" xfId="1" builtinId="8"/>
    <cellStyle name="ハイパーリンク 2" xfId="3" xr:uid="{00000000-0005-0000-0000-000001000000}"/>
    <cellStyle name="桁区切り" xfId="5" builtinId="6"/>
    <cellStyle name="標準" xfId="0" builtinId="0"/>
    <cellStyle name="標準 2" xfId="2" xr:uid="{00000000-0005-0000-0000-000004000000}"/>
    <cellStyle name="標準 3" xfId="4" xr:uid="{00000000-0005-0000-0000-000005000000}"/>
  </cellStyles>
  <dxfs count="20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181879</xdr:colOff>
      <xdr:row>6</xdr:row>
      <xdr:rowOff>189551</xdr:rowOff>
    </xdr:from>
    <xdr:to>
      <xdr:col>29</xdr:col>
      <xdr:colOff>246468</xdr:colOff>
      <xdr:row>9</xdr:row>
      <xdr:rowOff>86051</xdr:rowOff>
    </xdr:to>
    <xdr:sp macro="" textlink="">
      <xdr:nvSpPr>
        <xdr:cNvPr id="2" name="楕円 1">
          <a:extLst>
            <a:ext uri="{FF2B5EF4-FFF2-40B4-BE49-F238E27FC236}">
              <a16:creationId xmlns:a16="http://schemas.microsoft.com/office/drawing/2014/main" id="{00000000-0008-0000-0000-000002000000}"/>
            </a:ext>
          </a:extLst>
        </xdr:cNvPr>
        <xdr:cNvSpPr>
          <a:spLocks/>
        </xdr:cNvSpPr>
      </xdr:nvSpPr>
      <xdr:spPr>
        <a:xfrm>
          <a:off x="5655953" y="1052404"/>
          <a:ext cx="468000" cy="468000"/>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s>
    <definedNames>
      <definedName name="cal_index_size"/>
      <definedName name="cal_table_size"/>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120"/>
  <sheetViews>
    <sheetView showGridLines="0" showRowColHeaders="0" tabSelected="1" showRuler="0" showWhiteSpace="0" view="pageLayout" zoomScaleNormal="100" zoomScaleSheetLayoutView="120" workbookViewId="0">
      <selection activeCell="U2" sqref="U2:W2"/>
    </sheetView>
  </sheetViews>
  <sheetFormatPr defaultColWidth="2.625" defaultRowHeight="17.25" x14ac:dyDescent="0.4"/>
  <cols>
    <col min="1" max="1" width="3" style="150" customWidth="1"/>
    <col min="2" max="27" width="2.625" style="150" customWidth="1"/>
    <col min="28" max="29" width="2.625" style="151" customWidth="1"/>
    <col min="30" max="30" width="3.25" style="150" bestFit="1" customWidth="1"/>
    <col min="31" max="16375" width="2.625" style="150"/>
    <col min="16376" max="16384" width="0" style="150" hidden="1" customWidth="1"/>
  </cols>
  <sheetData>
    <row r="1" spans="1:31" ht="5.25" customHeight="1" x14ac:dyDescent="0.4"/>
    <row r="2" spans="1:31" x14ac:dyDescent="0.4">
      <c r="T2" s="152" t="s">
        <v>49</v>
      </c>
      <c r="U2" s="330"/>
      <c r="V2" s="330"/>
      <c r="W2" s="330"/>
      <c r="X2" s="150" t="s">
        <v>6</v>
      </c>
      <c r="Y2" s="330"/>
      <c r="Z2" s="330"/>
      <c r="AA2" s="150" t="s">
        <v>5</v>
      </c>
      <c r="AB2" s="330"/>
      <c r="AC2" s="330"/>
      <c r="AD2" s="150" t="s">
        <v>4</v>
      </c>
    </row>
    <row r="3" spans="1:31" ht="6.75" customHeight="1" x14ac:dyDescent="0.4"/>
    <row r="4" spans="1:31" x14ac:dyDescent="0.4">
      <c r="A4" s="150" t="s">
        <v>96</v>
      </c>
    </row>
    <row r="5" spans="1:31" ht="6.75" customHeight="1" x14ac:dyDescent="0.4"/>
    <row r="6" spans="1:31" s="151" customFormat="1" ht="15" customHeight="1" x14ac:dyDescent="0.4">
      <c r="P6" s="153" t="s">
        <v>15</v>
      </c>
      <c r="Q6" s="331"/>
      <c r="R6" s="331"/>
      <c r="S6" s="331"/>
      <c r="T6" s="331"/>
      <c r="U6" s="331"/>
      <c r="V6" s="331"/>
      <c r="W6" s="331"/>
      <c r="X6" s="331"/>
      <c r="Y6" s="331"/>
      <c r="Z6" s="331"/>
      <c r="AA6" s="331"/>
      <c r="AB6" s="331"/>
      <c r="AC6" s="331"/>
      <c r="AD6" s="331"/>
      <c r="AE6" s="150"/>
    </row>
    <row r="7" spans="1:31" s="151" customFormat="1" ht="15" customHeight="1" x14ac:dyDescent="0.4">
      <c r="F7" s="344" t="s">
        <v>50</v>
      </c>
      <c r="G7" s="344"/>
      <c r="H7" s="344"/>
      <c r="I7" s="344"/>
      <c r="J7" s="344"/>
      <c r="K7" s="344"/>
      <c r="L7" s="344"/>
      <c r="M7" s="344"/>
      <c r="N7" s="344"/>
      <c r="O7" s="344"/>
      <c r="P7" s="344"/>
      <c r="Q7" s="326"/>
      <c r="R7" s="326"/>
      <c r="S7" s="326"/>
      <c r="T7" s="326"/>
      <c r="U7" s="326"/>
      <c r="V7" s="326"/>
      <c r="W7" s="326"/>
      <c r="X7" s="326"/>
      <c r="Y7" s="326"/>
      <c r="Z7" s="326"/>
      <c r="AA7" s="326"/>
      <c r="AB7" s="326"/>
      <c r="AC7" s="326"/>
      <c r="AD7" s="326"/>
      <c r="AE7" s="150"/>
    </row>
    <row r="8" spans="1:31" s="151" customFormat="1" ht="15" customHeight="1" x14ac:dyDescent="0.4">
      <c r="P8" s="153" t="s">
        <v>14</v>
      </c>
      <c r="Q8" s="326"/>
      <c r="R8" s="326"/>
      <c r="S8" s="326"/>
      <c r="T8" s="326"/>
      <c r="U8" s="326"/>
      <c r="V8" s="326"/>
      <c r="W8" s="326"/>
      <c r="X8" s="326"/>
      <c r="Y8" s="326"/>
      <c r="Z8" s="326"/>
      <c r="AA8" s="326"/>
      <c r="AB8" s="326"/>
      <c r="AC8" s="326"/>
      <c r="AD8" s="326"/>
      <c r="AE8" s="150"/>
    </row>
    <row r="9" spans="1:31" s="151" customFormat="1" ht="15" customHeight="1" x14ac:dyDescent="0.4">
      <c r="P9" s="153" t="s">
        <v>13</v>
      </c>
      <c r="Q9" s="331"/>
      <c r="R9" s="331"/>
      <c r="S9" s="331"/>
      <c r="T9" s="331"/>
      <c r="U9" s="331"/>
      <c r="V9" s="331"/>
      <c r="W9" s="331"/>
      <c r="X9" s="331"/>
      <c r="Y9" s="331"/>
      <c r="Z9" s="331"/>
      <c r="AA9" s="331"/>
      <c r="AB9" s="331"/>
      <c r="AC9" s="331"/>
      <c r="AD9" s="331"/>
      <c r="AE9" s="150"/>
    </row>
    <row r="10" spans="1:31" s="154" customFormat="1" x14ac:dyDescent="0.4">
      <c r="A10" s="339" t="s">
        <v>97</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150"/>
      <c r="AE10" s="150"/>
    </row>
    <row r="11" spans="1:31" ht="8.4499999999999993" customHeight="1" x14ac:dyDescent="0.4"/>
    <row r="12" spans="1:31" s="151" customFormat="1" ht="13.7" customHeight="1" x14ac:dyDescent="0.4">
      <c r="P12" s="153" t="s">
        <v>122</v>
      </c>
      <c r="Q12" s="336"/>
      <c r="R12" s="336"/>
      <c r="S12" s="336"/>
      <c r="T12" s="336"/>
      <c r="U12" s="336"/>
      <c r="V12" s="336"/>
      <c r="W12" s="336"/>
      <c r="X12" s="336"/>
      <c r="Y12" s="336"/>
      <c r="Z12" s="336"/>
      <c r="AA12" s="336"/>
      <c r="AB12" s="336"/>
      <c r="AC12" s="336"/>
      <c r="AD12" s="336"/>
    </row>
    <row r="13" spans="1:31" s="151" customFormat="1" ht="13.7" customHeight="1" x14ac:dyDescent="0.4">
      <c r="P13" s="153" t="s">
        <v>12</v>
      </c>
      <c r="Q13" s="331"/>
      <c r="R13" s="331"/>
      <c r="S13" s="331"/>
      <c r="T13" s="331"/>
      <c r="U13" s="331"/>
      <c r="V13" s="331"/>
      <c r="W13" s="331"/>
      <c r="X13" s="331"/>
      <c r="Y13" s="331"/>
      <c r="Z13" s="331"/>
      <c r="AA13" s="331"/>
      <c r="AB13" s="331"/>
      <c r="AC13" s="331"/>
      <c r="AD13" s="331"/>
    </row>
    <row r="14" spans="1:31" s="151" customFormat="1" ht="13.7" customHeight="1" x14ac:dyDescent="0.4">
      <c r="P14" s="153" t="s">
        <v>11</v>
      </c>
      <c r="Q14" s="326"/>
      <c r="R14" s="326"/>
      <c r="S14" s="326"/>
      <c r="T14" s="326"/>
      <c r="U14" s="326"/>
      <c r="V14" s="326"/>
      <c r="W14" s="326"/>
      <c r="X14" s="326"/>
      <c r="Y14" s="326"/>
      <c r="Z14" s="326"/>
      <c r="AA14" s="326"/>
      <c r="AB14" s="326"/>
      <c r="AC14" s="326"/>
      <c r="AD14" s="326"/>
    </row>
    <row r="15" spans="1:31" s="151" customFormat="1" ht="13.7" customHeight="1" x14ac:dyDescent="0.4">
      <c r="P15" s="153" t="s">
        <v>10</v>
      </c>
      <c r="Q15" s="337"/>
      <c r="R15" s="326"/>
      <c r="S15" s="326"/>
      <c r="T15" s="326"/>
      <c r="U15" s="326"/>
      <c r="V15" s="326"/>
      <c r="W15" s="326"/>
      <c r="X15" s="326"/>
      <c r="Y15" s="326"/>
      <c r="Z15" s="326"/>
      <c r="AA15" s="326"/>
      <c r="AB15" s="326"/>
      <c r="AC15" s="326"/>
      <c r="AD15" s="326"/>
    </row>
    <row r="16" spans="1:31" x14ac:dyDescent="0.4">
      <c r="Q16" s="155"/>
      <c r="R16" s="155"/>
      <c r="S16" s="155"/>
      <c r="T16" s="155"/>
      <c r="U16" s="155"/>
      <c r="V16" s="155"/>
      <c r="W16" s="155"/>
      <c r="X16" s="155"/>
      <c r="Y16" s="155"/>
      <c r="Z16" s="155"/>
      <c r="AA16" s="155"/>
      <c r="AB16" s="156"/>
      <c r="AC16" s="156"/>
      <c r="AD16" s="155"/>
    </row>
    <row r="17" spans="1:32" ht="70.5" customHeight="1" x14ac:dyDescent="0.4">
      <c r="A17" s="317" t="s">
        <v>681</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row>
    <row r="18" spans="1:32" ht="24" x14ac:dyDescent="0.4">
      <c r="A18" s="338" t="s">
        <v>480</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row>
    <row r="20" spans="1:32" s="151" customFormat="1" ht="17.45" customHeight="1" x14ac:dyDescent="0.4">
      <c r="A20" s="328" t="s">
        <v>110</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row>
    <row r="22" spans="1:32" x14ac:dyDescent="0.4">
      <c r="A22" s="327" t="s">
        <v>33</v>
      </c>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157"/>
      <c r="AF22" s="157"/>
    </row>
    <row r="23" spans="1:32" s="151" customFormat="1" ht="15.75" x14ac:dyDescent="0.4"/>
    <row r="24" spans="1:32" s="151" customFormat="1" ht="15.75" x14ac:dyDescent="0.4">
      <c r="A24" s="151" t="s">
        <v>123</v>
      </c>
    </row>
    <row r="25" spans="1:32" s="151" customFormat="1" ht="15.75" x14ac:dyDescent="0.4">
      <c r="B25" s="263" t="s">
        <v>111</v>
      </c>
      <c r="C25" s="263"/>
      <c r="D25" s="263"/>
      <c r="E25" s="263"/>
      <c r="F25" s="263"/>
      <c r="G25" s="263"/>
      <c r="H25" s="263"/>
      <c r="I25" s="263"/>
      <c r="J25" s="281" t="s">
        <v>112</v>
      </c>
      <c r="K25" s="282"/>
      <c r="L25" s="282"/>
      <c r="M25" s="282"/>
      <c r="N25" s="282"/>
      <c r="O25" s="282"/>
      <c r="P25" s="282"/>
      <c r="Q25" s="282"/>
      <c r="R25" s="282"/>
      <c r="S25" s="282"/>
      <c r="T25" s="282"/>
      <c r="U25" s="282"/>
      <c r="V25" s="282"/>
      <c r="W25" s="282"/>
      <c r="X25" s="282"/>
      <c r="Y25" s="282"/>
      <c r="Z25" s="282"/>
      <c r="AA25" s="283"/>
      <c r="AB25" s="261" t="s">
        <v>0</v>
      </c>
      <c r="AC25" s="262"/>
    </row>
    <row r="26" spans="1:32" s="151" customFormat="1" ht="27.75" customHeight="1" x14ac:dyDescent="0.4">
      <c r="B26" s="340" t="s">
        <v>113</v>
      </c>
      <c r="C26" s="340"/>
      <c r="D26" s="340"/>
      <c r="E26" s="340"/>
      <c r="F26" s="340"/>
      <c r="G26" s="340"/>
      <c r="H26" s="340"/>
      <c r="I26" s="324"/>
      <c r="J26" s="341"/>
      <c r="K26" s="342"/>
      <c r="L26" s="342"/>
      <c r="M26" s="342"/>
      <c r="N26" s="342"/>
      <c r="O26" s="342"/>
      <c r="P26" s="342"/>
      <c r="Q26" s="342"/>
      <c r="R26" s="342"/>
      <c r="S26" s="342"/>
      <c r="T26" s="342"/>
      <c r="U26" s="342"/>
      <c r="V26" s="342"/>
      <c r="W26" s="342"/>
      <c r="X26" s="342"/>
      <c r="Y26" s="342"/>
      <c r="Z26" s="342"/>
      <c r="AA26" s="343"/>
      <c r="AB26" s="269" t="s">
        <v>81</v>
      </c>
      <c r="AC26" s="262"/>
    </row>
    <row r="27" spans="1:32" s="151" customFormat="1" ht="27" customHeight="1" x14ac:dyDescent="0.4">
      <c r="B27" s="263" t="s">
        <v>7</v>
      </c>
      <c r="C27" s="263"/>
      <c r="D27" s="263"/>
      <c r="E27" s="263"/>
      <c r="F27" s="263"/>
      <c r="G27" s="263"/>
      <c r="H27" s="263"/>
      <c r="I27" s="261"/>
      <c r="J27" s="332"/>
      <c r="K27" s="311"/>
      <c r="L27" s="311"/>
      <c r="M27" s="311"/>
      <c r="N27" s="311"/>
      <c r="O27" s="311"/>
      <c r="P27" s="308" t="s">
        <v>6</v>
      </c>
      <c r="Q27" s="308"/>
      <c r="R27" s="311"/>
      <c r="S27" s="311"/>
      <c r="T27" s="311"/>
      <c r="U27" s="308" t="s">
        <v>19</v>
      </c>
      <c r="V27" s="308"/>
      <c r="W27" s="311"/>
      <c r="X27" s="311"/>
      <c r="Y27" s="311"/>
      <c r="Z27" s="308" t="s">
        <v>18</v>
      </c>
      <c r="AA27" s="309"/>
      <c r="AB27" s="269" t="s">
        <v>17</v>
      </c>
      <c r="AC27" s="262"/>
    </row>
    <row r="28" spans="1:32" s="151" customFormat="1" ht="32.25" customHeight="1" x14ac:dyDescent="0.4">
      <c r="B28" s="310" t="s">
        <v>102</v>
      </c>
      <c r="C28" s="269"/>
      <c r="D28" s="269"/>
      <c r="E28" s="269"/>
      <c r="F28" s="269"/>
      <c r="G28" s="269"/>
      <c r="H28" s="269"/>
      <c r="I28" s="269"/>
      <c r="J28" s="333"/>
      <c r="K28" s="334"/>
      <c r="L28" s="334"/>
      <c r="M28" s="334"/>
      <c r="N28" s="334"/>
      <c r="O28" s="334"/>
      <c r="P28" s="334"/>
      <c r="Q28" s="334"/>
      <c r="R28" s="334"/>
      <c r="S28" s="334"/>
      <c r="T28" s="334"/>
      <c r="U28" s="334"/>
      <c r="V28" s="334"/>
      <c r="W28" s="334"/>
      <c r="X28" s="334"/>
      <c r="Y28" s="334"/>
      <c r="Z28" s="334"/>
      <c r="AA28" s="335"/>
      <c r="AB28" s="269" t="s">
        <v>16</v>
      </c>
      <c r="AC28" s="262"/>
    </row>
    <row r="29" spans="1:32" s="151" customFormat="1" ht="25.5" customHeight="1" x14ac:dyDescent="0.4">
      <c r="B29" s="297" t="s">
        <v>41</v>
      </c>
      <c r="C29" s="298"/>
      <c r="D29" s="298"/>
      <c r="E29" s="298"/>
      <c r="F29" s="298"/>
      <c r="G29" s="298"/>
      <c r="H29" s="298"/>
      <c r="I29" s="312"/>
      <c r="J29" s="310" t="s">
        <v>42</v>
      </c>
      <c r="K29" s="267"/>
      <c r="L29" s="267"/>
      <c r="M29" s="267"/>
      <c r="N29" s="267"/>
      <c r="O29" s="267"/>
      <c r="P29" s="267"/>
      <c r="Q29" s="267"/>
      <c r="R29" s="267"/>
      <c r="S29" s="267"/>
      <c r="T29" s="267"/>
      <c r="U29" s="267"/>
      <c r="V29" s="267"/>
      <c r="W29" s="267"/>
      <c r="X29" s="268"/>
      <c r="Y29" s="274"/>
      <c r="Z29" s="275"/>
      <c r="AA29" s="276"/>
      <c r="AB29" s="267"/>
      <c r="AC29" s="268"/>
    </row>
    <row r="30" spans="1:32" s="151" customFormat="1" ht="24.75" customHeight="1" x14ac:dyDescent="0.4">
      <c r="B30" s="313"/>
      <c r="C30" s="305"/>
      <c r="D30" s="305"/>
      <c r="E30" s="305"/>
      <c r="F30" s="305"/>
      <c r="G30" s="305"/>
      <c r="H30" s="305"/>
      <c r="I30" s="306"/>
      <c r="J30" s="314" t="s">
        <v>45</v>
      </c>
      <c r="K30" s="315"/>
      <c r="L30" s="315"/>
      <c r="M30" s="315"/>
      <c r="N30" s="315"/>
      <c r="O30" s="315"/>
      <c r="P30" s="315"/>
      <c r="Q30" s="315"/>
      <c r="R30" s="315"/>
      <c r="S30" s="315"/>
      <c r="T30" s="315"/>
      <c r="U30" s="315"/>
      <c r="V30" s="315"/>
      <c r="W30" s="315"/>
      <c r="X30" s="316"/>
      <c r="Y30" s="274"/>
      <c r="Z30" s="275"/>
      <c r="AA30" s="276"/>
      <c r="AB30" s="267" t="s">
        <v>82</v>
      </c>
      <c r="AC30" s="268"/>
    </row>
    <row r="31" spans="1:32" s="151" customFormat="1" ht="33.75" customHeight="1" x14ac:dyDescent="0.4">
      <c r="B31" s="345" t="s">
        <v>690</v>
      </c>
      <c r="C31" s="263"/>
      <c r="D31" s="263"/>
      <c r="E31" s="263"/>
      <c r="F31" s="263"/>
      <c r="G31" s="263"/>
      <c r="H31" s="263"/>
      <c r="I31" s="263"/>
      <c r="J31" s="346"/>
      <c r="K31" s="347"/>
      <c r="L31" s="347"/>
      <c r="M31" s="347"/>
      <c r="N31" s="347"/>
      <c r="O31" s="347"/>
      <c r="P31" s="347"/>
      <c r="Q31" s="347"/>
      <c r="R31" s="347"/>
      <c r="S31" s="347"/>
      <c r="T31" s="347"/>
      <c r="U31" s="347"/>
      <c r="V31" s="347"/>
      <c r="W31" s="347"/>
      <c r="X31" s="347"/>
      <c r="Y31" s="347"/>
      <c r="Z31" s="347"/>
      <c r="AA31" s="348"/>
      <c r="AB31" s="267" t="s">
        <v>83</v>
      </c>
      <c r="AC31" s="268"/>
    </row>
    <row r="32" spans="1:32" x14ac:dyDescent="0.4">
      <c r="B32" s="155"/>
      <c r="C32" s="155"/>
      <c r="D32" s="155"/>
      <c r="E32" s="155"/>
    </row>
    <row r="33" spans="1:30" s="159" customFormat="1" x14ac:dyDescent="0.4">
      <c r="A33" s="150" t="s">
        <v>114</v>
      </c>
      <c r="B33" s="158"/>
      <c r="C33" s="158"/>
      <c r="D33" s="158"/>
      <c r="E33" s="158"/>
      <c r="F33" s="150"/>
      <c r="G33" s="150"/>
      <c r="H33" s="150"/>
      <c r="I33" s="150"/>
      <c r="J33" s="150"/>
      <c r="K33" s="150"/>
      <c r="L33" s="150"/>
      <c r="M33" s="150"/>
      <c r="N33" s="150"/>
      <c r="O33" s="150"/>
      <c r="P33" s="150"/>
      <c r="Q33" s="150"/>
      <c r="R33" s="150"/>
      <c r="S33" s="150"/>
      <c r="T33" s="150"/>
      <c r="U33" s="150"/>
      <c r="V33" s="150"/>
      <c r="W33" s="150"/>
      <c r="X33" s="150"/>
      <c r="Y33" s="150"/>
      <c r="Z33" s="150"/>
      <c r="AA33" s="150"/>
      <c r="AB33" s="151"/>
      <c r="AC33" s="151"/>
      <c r="AD33" s="150"/>
    </row>
    <row r="34" spans="1:30" s="151" customFormat="1" ht="20.25" customHeight="1" x14ac:dyDescent="0.4">
      <c r="A34" s="151" t="s">
        <v>85</v>
      </c>
    </row>
    <row r="35" spans="1:30" s="151" customFormat="1" ht="20.25" customHeight="1" x14ac:dyDescent="0.4">
      <c r="B35" s="151" t="s">
        <v>86</v>
      </c>
    </row>
    <row r="36" spans="1:30" s="151" customFormat="1" ht="19.5" customHeight="1" x14ac:dyDescent="0.4">
      <c r="B36" s="261" t="s">
        <v>9</v>
      </c>
      <c r="C36" s="269"/>
      <c r="D36" s="269"/>
      <c r="E36" s="269"/>
      <c r="F36" s="269"/>
      <c r="G36" s="269"/>
      <c r="H36" s="269"/>
      <c r="I36" s="269"/>
      <c r="J36" s="261" t="s">
        <v>8</v>
      </c>
      <c r="K36" s="269"/>
      <c r="L36" s="269"/>
      <c r="M36" s="269"/>
      <c r="N36" s="269"/>
      <c r="O36" s="269"/>
      <c r="P36" s="269"/>
      <c r="Q36" s="269"/>
      <c r="R36" s="269"/>
      <c r="S36" s="269"/>
      <c r="T36" s="269"/>
      <c r="U36" s="269"/>
      <c r="V36" s="269"/>
      <c r="W36" s="269"/>
      <c r="X36" s="269"/>
      <c r="Y36" s="269"/>
      <c r="Z36" s="269"/>
      <c r="AA36" s="262"/>
      <c r="AB36" s="261" t="s">
        <v>0</v>
      </c>
      <c r="AC36" s="262"/>
    </row>
    <row r="37" spans="1:30" s="160" customFormat="1" ht="15.75" customHeight="1" x14ac:dyDescent="0.4">
      <c r="B37" s="235" t="s">
        <v>125</v>
      </c>
      <c r="C37" s="236"/>
      <c r="D37" s="236"/>
      <c r="E37" s="236"/>
      <c r="F37" s="236"/>
      <c r="G37" s="236"/>
      <c r="H37" s="236"/>
      <c r="I37" s="237"/>
      <c r="J37" s="241" t="s">
        <v>126</v>
      </c>
      <c r="K37" s="242"/>
      <c r="L37" s="242"/>
      <c r="M37" s="242"/>
      <c r="N37" s="242"/>
      <c r="O37" s="242"/>
      <c r="P37" s="242"/>
      <c r="Q37" s="242"/>
      <c r="R37" s="242"/>
      <c r="S37" s="242"/>
      <c r="T37" s="242"/>
      <c r="U37" s="242"/>
      <c r="V37" s="242" t="s">
        <v>127</v>
      </c>
      <c r="W37" s="242"/>
      <c r="X37" s="242"/>
      <c r="Y37" s="242"/>
      <c r="Z37" s="242"/>
      <c r="AA37" s="243"/>
      <c r="AB37" s="244" t="s">
        <v>131</v>
      </c>
      <c r="AC37" s="245"/>
    </row>
    <row r="38" spans="1:30" s="160" customFormat="1" ht="33" customHeight="1" x14ac:dyDescent="0.4">
      <c r="B38" s="238"/>
      <c r="C38" s="239"/>
      <c r="D38" s="239"/>
      <c r="E38" s="239"/>
      <c r="F38" s="239"/>
      <c r="G38" s="239"/>
      <c r="H38" s="239"/>
      <c r="I38" s="240"/>
      <c r="J38" s="248"/>
      <c r="K38" s="249"/>
      <c r="L38" s="249"/>
      <c r="M38" s="249"/>
      <c r="N38" s="249"/>
      <c r="O38" s="249"/>
      <c r="P38" s="249"/>
      <c r="Q38" s="249"/>
      <c r="R38" s="249"/>
      <c r="S38" s="249"/>
      <c r="T38" s="249"/>
      <c r="U38" s="249"/>
      <c r="V38" s="249"/>
      <c r="W38" s="249"/>
      <c r="X38" s="249"/>
      <c r="Y38" s="249"/>
      <c r="Z38" s="249"/>
      <c r="AA38" s="250"/>
      <c r="AB38" s="246"/>
      <c r="AC38" s="247"/>
    </row>
    <row r="39" spans="1:30" s="160" customFormat="1" ht="15.75" customHeight="1" x14ac:dyDescent="0.4">
      <c r="B39" s="235" t="s">
        <v>128</v>
      </c>
      <c r="C39" s="236"/>
      <c r="D39" s="236"/>
      <c r="E39" s="236"/>
      <c r="F39" s="236"/>
      <c r="G39" s="236"/>
      <c r="H39" s="236"/>
      <c r="I39" s="237"/>
      <c r="J39" s="241" t="s">
        <v>129</v>
      </c>
      <c r="K39" s="242"/>
      <c r="L39" s="242"/>
      <c r="M39" s="242"/>
      <c r="N39" s="242"/>
      <c r="O39" s="242"/>
      <c r="P39" s="242"/>
      <c r="Q39" s="242"/>
      <c r="R39" s="242"/>
      <c r="S39" s="242"/>
      <c r="T39" s="242"/>
      <c r="U39" s="242"/>
      <c r="V39" s="242" t="s">
        <v>130</v>
      </c>
      <c r="W39" s="242"/>
      <c r="X39" s="242"/>
      <c r="Y39" s="242"/>
      <c r="Z39" s="242"/>
      <c r="AA39" s="243"/>
      <c r="AB39" s="244" t="s">
        <v>132</v>
      </c>
      <c r="AC39" s="245"/>
    </row>
    <row r="40" spans="1:30" s="160" customFormat="1" ht="33" customHeight="1" x14ac:dyDescent="0.4">
      <c r="B40" s="251"/>
      <c r="C40" s="252"/>
      <c r="D40" s="252"/>
      <c r="E40" s="252"/>
      <c r="F40" s="252"/>
      <c r="G40" s="252"/>
      <c r="H40" s="252"/>
      <c r="I40" s="253"/>
      <c r="J40" s="254"/>
      <c r="K40" s="255"/>
      <c r="L40" s="255"/>
      <c r="M40" s="255"/>
      <c r="N40" s="255"/>
      <c r="O40" s="255"/>
      <c r="P40" s="255"/>
      <c r="Q40" s="255"/>
      <c r="R40" s="255"/>
      <c r="S40" s="255"/>
      <c r="T40" s="255"/>
      <c r="U40" s="255"/>
      <c r="V40" s="255"/>
      <c r="W40" s="255"/>
      <c r="X40" s="255"/>
      <c r="Y40" s="255"/>
      <c r="Z40" s="255"/>
      <c r="AA40" s="256"/>
      <c r="AB40" s="246"/>
      <c r="AC40" s="247"/>
    </row>
    <row r="41" spans="1:30" s="151" customFormat="1" ht="20.25" customHeight="1" x14ac:dyDescent="0.4">
      <c r="B41" s="151" t="s">
        <v>87</v>
      </c>
    </row>
    <row r="42" spans="1:30" s="151" customFormat="1" ht="19.5" customHeight="1" x14ac:dyDescent="0.4">
      <c r="B42" s="261" t="s">
        <v>9</v>
      </c>
      <c r="C42" s="269"/>
      <c r="D42" s="269"/>
      <c r="E42" s="269"/>
      <c r="F42" s="269"/>
      <c r="G42" s="269"/>
      <c r="H42" s="269"/>
      <c r="I42" s="269"/>
      <c r="J42" s="261" t="s">
        <v>8</v>
      </c>
      <c r="K42" s="269"/>
      <c r="L42" s="269"/>
      <c r="M42" s="269"/>
      <c r="N42" s="269"/>
      <c r="O42" s="269"/>
      <c r="P42" s="269"/>
      <c r="Q42" s="269"/>
      <c r="R42" s="269"/>
      <c r="S42" s="269"/>
      <c r="T42" s="269"/>
      <c r="U42" s="269"/>
      <c r="V42" s="269"/>
      <c r="W42" s="269"/>
      <c r="X42" s="269"/>
      <c r="Y42" s="269"/>
      <c r="Z42" s="269"/>
      <c r="AA42" s="262"/>
      <c r="AB42" s="261" t="s">
        <v>0</v>
      </c>
      <c r="AC42" s="262"/>
    </row>
    <row r="43" spans="1:30" s="151" customFormat="1" ht="24.75" customHeight="1" x14ac:dyDescent="0.4">
      <c r="B43" s="263" t="s">
        <v>40</v>
      </c>
      <c r="C43" s="263"/>
      <c r="D43" s="263"/>
      <c r="E43" s="263"/>
      <c r="F43" s="263"/>
      <c r="G43" s="263"/>
      <c r="H43" s="263"/>
      <c r="I43" s="263"/>
      <c r="J43" s="264"/>
      <c r="K43" s="265"/>
      <c r="L43" s="265"/>
      <c r="M43" s="265"/>
      <c r="N43" s="265"/>
      <c r="O43" s="265"/>
      <c r="P43" s="265"/>
      <c r="Q43" s="265"/>
      <c r="R43" s="265"/>
      <c r="S43" s="265"/>
      <c r="T43" s="265"/>
      <c r="U43" s="265"/>
      <c r="V43" s="265"/>
      <c r="W43" s="265"/>
      <c r="X43" s="265"/>
      <c r="Y43" s="265"/>
      <c r="Z43" s="265"/>
      <c r="AA43" s="266"/>
      <c r="AB43" s="267" t="s">
        <v>84</v>
      </c>
      <c r="AC43" s="268"/>
    </row>
    <row r="44" spans="1:30" x14ac:dyDescent="0.4">
      <c r="B44" s="155"/>
      <c r="C44" s="155"/>
      <c r="D44" s="155"/>
      <c r="E44" s="155"/>
    </row>
    <row r="45" spans="1:30" s="161" customFormat="1" ht="15.75" x14ac:dyDescent="0.4">
      <c r="A45" s="151" t="s">
        <v>116</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row>
    <row r="46" spans="1:30" s="161" customFormat="1" ht="15.75" x14ac:dyDescent="0.4">
      <c r="A46" s="151"/>
      <c r="B46" s="263" t="s">
        <v>9</v>
      </c>
      <c r="C46" s="263"/>
      <c r="D46" s="263"/>
      <c r="E46" s="263"/>
      <c r="F46" s="263"/>
      <c r="G46" s="263"/>
      <c r="H46" s="263"/>
      <c r="I46" s="263"/>
      <c r="J46" s="281" t="s">
        <v>8</v>
      </c>
      <c r="K46" s="282"/>
      <c r="L46" s="282"/>
      <c r="M46" s="282"/>
      <c r="N46" s="282"/>
      <c r="O46" s="282"/>
      <c r="P46" s="282"/>
      <c r="Q46" s="282"/>
      <c r="R46" s="282"/>
      <c r="S46" s="282"/>
      <c r="T46" s="282"/>
      <c r="U46" s="282"/>
      <c r="V46" s="282"/>
      <c r="W46" s="282"/>
      <c r="X46" s="282"/>
      <c r="Y46" s="282"/>
      <c r="Z46" s="282"/>
      <c r="AA46" s="283"/>
      <c r="AB46" s="261" t="s">
        <v>0</v>
      </c>
      <c r="AC46" s="262"/>
      <c r="AD46" s="151"/>
    </row>
    <row r="47" spans="1:30" s="161" customFormat="1" ht="24.75" customHeight="1" x14ac:dyDescent="0.4">
      <c r="A47" s="151"/>
      <c r="B47" s="324" t="s">
        <v>23</v>
      </c>
      <c r="C47" s="325"/>
      <c r="D47" s="325"/>
      <c r="E47" s="325"/>
      <c r="F47" s="325"/>
      <c r="G47" s="325"/>
      <c r="H47" s="325"/>
      <c r="I47" s="325"/>
      <c r="J47" s="333"/>
      <c r="K47" s="334"/>
      <c r="L47" s="334"/>
      <c r="M47" s="334"/>
      <c r="N47" s="334"/>
      <c r="O47" s="334"/>
      <c r="P47" s="334"/>
      <c r="Q47" s="334"/>
      <c r="R47" s="334"/>
      <c r="S47" s="334"/>
      <c r="T47" s="334"/>
      <c r="U47" s="334"/>
      <c r="V47" s="334"/>
      <c r="W47" s="334"/>
      <c r="X47" s="334"/>
      <c r="Y47" s="334"/>
      <c r="Z47" s="334"/>
      <c r="AA47" s="335"/>
      <c r="AB47" s="270" t="s">
        <v>118</v>
      </c>
      <c r="AC47" s="271"/>
      <c r="AD47" s="151"/>
    </row>
    <row r="48" spans="1:30" s="162" customFormat="1" ht="24.75" customHeight="1" x14ac:dyDescent="0.4">
      <c r="A48" s="157"/>
      <c r="B48" s="313" t="s">
        <v>37</v>
      </c>
      <c r="C48" s="305"/>
      <c r="D48" s="305"/>
      <c r="E48" s="305"/>
      <c r="F48" s="305"/>
      <c r="G48" s="305"/>
      <c r="H48" s="305"/>
      <c r="I48" s="305"/>
      <c r="J48" s="305"/>
      <c r="K48" s="305"/>
      <c r="L48" s="305"/>
      <c r="M48" s="305"/>
      <c r="N48" s="305"/>
      <c r="O48" s="305"/>
      <c r="P48" s="305"/>
      <c r="Q48" s="305"/>
      <c r="R48" s="305"/>
      <c r="S48" s="305"/>
      <c r="T48" s="305"/>
      <c r="U48" s="305"/>
      <c r="V48" s="305"/>
      <c r="W48" s="305"/>
      <c r="X48" s="305"/>
      <c r="Y48" s="274"/>
      <c r="Z48" s="275"/>
      <c r="AA48" s="276"/>
      <c r="AB48" s="267" t="s">
        <v>119</v>
      </c>
      <c r="AC48" s="268"/>
      <c r="AD48" s="157"/>
    </row>
    <row r="49" spans="1:30" x14ac:dyDescent="0.4">
      <c r="B49" s="158"/>
      <c r="C49" s="158"/>
      <c r="D49" s="158"/>
      <c r="E49" s="158"/>
    </row>
    <row r="50" spans="1:30" s="159" customFormat="1" x14ac:dyDescent="0.4">
      <c r="A50" s="150" t="s">
        <v>115</v>
      </c>
      <c r="B50" s="158"/>
      <c r="C50" s="158"/>
      <c r="D50" s="158"/>
      <c r="E50" s="158"/>
      <c r="F50" s="150"/>
      <c r="G50" s="150"/>
      <c r="H50" s="150"/>
      <c r="I50" s="150"/>
      <c r="J50" s="150"/>
      <c r="K50" s="150"/>
      <c r="L50" s="150"/>
      <c r="M50" s="150"/>
      <c r="N50" s="150"/>
      <c r="O50" s="150"/>
      <c r="P50" s="150"/>
      <c r="Q50" s="150"/>
      <c r="R50" s="150"/>
      <c r="S50" s="150"/>
      <c r="T50" s="150"/>
      <c r="U50" s="150"/>
      <c r="V50" s="150"/>
      <c r="W50" s="150"/>
      <c r="X50" s="150"/>
      <c r="Y50" s="150"/>
      <c r="Z50" s="150"/>
      <c r="AA50" s="150"/>
      <c r="AB50" s="151"/>
      <c r="AC50" s="151"/>
      <c r="AD50" s="150"/>
    </row>
    <row r="51" spans="1:30" s="151" customFormat="1" ht="20.25" customHeight="1" x14ac:dyDescent="0.4">
      <c r="A51" s="151" t="s">
        <v>117</v>
      </c>
    </row>
    <row r="52" spans="1:30" s="151" customFormat="1" ht="20.25" customHeight="1" x14ac:dyDescent="0.4">
      <c r="B52" s="151" t="s">
        <v>89</v>
      </c>
    </row>
    <row r="53" spans="1:30" s="151" customFormat="1" ht="19.5" customHeight="1" x14ac:dyDescent="0.4">
      <c r="B53" s="261" t="s">
        <v>106</v>
      </c>
      <c r="C53" s="269"/>
      <c r="D53" s="269"/>
      <c r="E53" s="269"/>
      <c r="F53" s="269"/>
      <c r="G53" s="269"/>
      <c r="H53" s="269"/>
      <c r="I53" s="269"/>
      <c r="J53" s="261" t="s">
        <v>107</v>
      </c>
      <c r="K53" s="269"/>
      <c r="L53" s="269"/>
      <c r="M53" s="269"/>
      <c r="N53" s="269"/>
      <c r="O53" s="269"/>
      <c r="P53" s="269"/>
      <c r="Q53" s="269"/>
      <c r="R53" s="269"/>
      <c r="S53" s="269"/>
      <c r="T53" s="269"/>
      <c r="U53" s="269"/>
      <c r="V53" s="269"/>
      <c r="W53" s="269"/>
      <c r="X53" s="269"/>
      <c r="Y53" s="269"/>
      <c r="Z53" s="269"/>
      <c r="AA53" s="262"/>
      <c r="AB53" s="261" t="s">
        <v>0</v>
      </c>
      <c r="AC53" s="262"/>
    </row>
    <row r="54" spans="1:30" s="151" customFormat="1" ht="24.75" customHeight="1" x14ac:dyDescent="0.4">
      <c r="B54" s="263" t="s">
        <v>43</v>
      </c>
      <c r="C54" s="263"/>
      <c r="D54" s="263"/>
      <c r="E54" s="263"/>
      <c r="F54" s="263"/>
      <c r="G54" s="263"/>
      <c r="H54" s="263"/>
      <c r="I54" s="263"/>
      <c r="J54" s="264"/>
      <c r="K54" s="265"/>
      <c r="L54" s="265"/>
      <c r="M54" s="265"/>
      <c r="N54" s="265"/>
      <c r="O54" s="265"/>
      <c r="P54" s="265"/>
      <c r="Q54" s="265"/>
      <c r="R54" s="265"/>
      <c r="S54" s="265"/>
      <c r="T54" s="265"/>
      <c r="U54" s="265"/>
      <c r="V54" s="265"/>
      <c r="W54" s="265"/>
      <c r="X54" s="265"/>
      <c r="Y54" s="265"/>
      <c r="Z54" s="265"/>
      <c r="AA54" s="266"/>
      <c r="AB54" s="267" t="s">
        <v>120</v>
      </c>
      <c r="AC54" s="268"/>
    </row>
    <row r="55" spans="1:30" s="151" customFormat="1" ht="20.25" customHeight="1" x14ac:dyDescent="0.4">
      <c r="B55" s="151" t="s">
        <v>90</v>
      </c>
    </row>
    <row r="56" spans="1:30" s="151" customFormat="1" ht="19.5" customHeight="1" x14ac:dyDescent="0.4">
      <c r="B56" s="261" t="s">
        <v>106</v>
      </c>
      <c r="C56" s="269"/>
      <c r="D56" s="269"/>
      <c r="E56" s="269"/>
      <c r="F56" s="269"/>
      <c r="G56" s="269"/>
      <c r="H56" s="269"/>
      <c r="I56" s="269"/>
      <c r="J56" s="261" t="s">
        <v>107</v>
      </c>
      <c r="K56" s="269"/>
      <c r="L56" s="269"/>
      <c r="M56" s="269"/>
      <c r="N56" s="269"/>
      <c r="O56" s="269"/>
      <c r="P56" s="269"/>
      <c r="Q56" s="269"/>
      <c r="R56" s="269"/>
      <c r="S56" s="269"/>
      <c r="T56" s="269"/>
      <c r="U56" s="269"/>
      <c r="V56" s="269"/>
      <c r="W56" s="269"/>
      <c r="X56" s="269"/>
      <c r="Y56" s="269"/>
      <c r="Z56" s="269"/>
      <c r="AA56" s="262"/>
      <c r="AB56" s="261" t="s">
        <v>0</v>
      </c>
      <c r="AC56" s="262"/>
    </row>
    <row r="57" spans="1:30" s="151" customFormat="1" ht="24.75" customHeight="1" x14ac:dyDescent="0.4">
      <c r="B57" s="263" t="s">
        <v>61</v>
      </c>
      <c r="C57" s="263"/>
      <c r="D57" s="263"/>
      <c r="E57" s="263"/>
      <c r="F57" s="263"/>
      <c r="G57" s="263"/>
      <c r="H57" s="263"/>
      <c r="I57" s="263"/>
      <c r="J57" s="264"/>
      <c r="K57" s="265"/>
      <c r="L57" s="265"/>
      <c r="M57" s="265"/>
      <c r="N57" s="265"/>
      <c r="O57" s="265"/>
      <c r="P57" s="265"/>
      <c r="Q57" s="265"/>
      <c r="R57" s="265"/>
      <c r="S57" s="265"/>
      <c r="T57" s="265"/>
      <c r="U57" s="265"/>
      <c r="V57" s="265"/>
      <c r="W57" s="265"/>
      <c r="X57" s="265"/>
      <c r="Y57" s="265"/>
      <c r="Z57" s="265"/>
      <c r="AA57" s="266"/>
      <c r="AB57" s="267" t="s">
        <v>88</v>
      </c>
      <c r="AC57" s="268"/>
    </row>
    <row r="58" spans="1:30" s="151" customFormat="1" ht="24.75" customHeight="1" x14ac:dyDescent="0.4">
      <c r="B58" s="263" t="s">
        <v>44</v>
      </c>
      <c r="C58" s="263"/>
      <c r="D58" s="263"/>
      <c r="E58" s="263"/>
      <c r="F58" s="263"/>
      <c r="G58" s="263"/>
      <c r="H58" s="263"/>
      <c r="I58" s="263"/>
      <c r="J58" s="264"/>
      <c r="K58" s="265"/>
      <c r="L58" s="265"/>
      <c r="M58" s="265"/>
      <c r="N58" s="265"/>
      <c r="O58" s="265"/>
      <c r="P58" s="265"/>
      <c r="Q58" s="265"/>
      <c r="R58" s="265"/>
      <c r="S58" s="265"/>
      <c r="T58" s="265"/>
      <c r="U58" s="265"/>
      <c r="V58" s="265"/>
      <c r="W58" s="265"/>
      <c r="X58" s="265"/>
      <c r="Y58" s="265"/>
      <c r="Z58" s="265"/>
      <c r="AA58" s="266"/>
      <c r="AB58" s="270" t="s">
        <v>121</v>
      </c>
      <c r="AC58" s="271"/>
    </row>
    <row r="59" spans="1:30" x14ac:dyDescent="0.4">
      <c r="B59" s="158"/>
      <c r="C59" s="158"/>
      <c r="D59" s="158"/>
      <c r="E59" s="158"/>
    </row>
    <row r="60" spans="1:30" s="151" customFormat="1" ht="15.75" x14ac:dyDescent="0.4">
      <c r="A60" s="151" t="s">
        <v>91</v>
      </c>
    </row>
    <row r="61" spans="1:30" s="151" customFormat="1" ht="21.2" customHeight="1" x14ac:dyDescent="0.4">
      <c r="B61" s="151" t="s">
        <v>92</v>
      </c>
    </row>
    <row r="62" spans="1:30" s="151" customFormat="1" ht="15.75" x14ac:dyDescent="0.4">
      <c r="B62" s="261" t="s">
        <v>106</v>
      </c>
      <c r="C62" s="269"/>
      <c r="D62" s="269"/>
      <c r="E62" s="269"/>
      <c r="F62" s="269"/>
      <c r="G62" s="269"/>
      <c r="H62" s="269"/>
      <c r="I62" s="269"/>
      <c r="J62" s="261" t="s">
        <v>107</v>
      </c>
      <c r="K62" s="269"/>
      <c r="L62" s="269"/>
      <c r="M62" s="269"/>
      <c r="N62" s="269"/>
      <c r="O62" s="269"/>
      <c r="P62" s="269"/>
      <c r="Q62" s="269"/>
      <c r="R62" s="269"/>
      <c r="S62" s="269"/>
      <c r="T62" s="269"/>
      <c r="U62" s="269"/>
      <c r="V62" s="269"/>
      <c r="W62" s="269"/>
      <c r="X62" s="269"/>
      <c r="Y62" s="269"/>
      <c r="Z62" s="269"/>
      <c r="AA62" s="262"/>
      <c r="AB62" s="261" t="s">
        <v>0</v>
      </c>
      <c r="AC62" s="262"/>
    </row>
    <row r="63" spans="1:30" s="151" customFormat="1" ht="24.75" customHeight="1" x14ac:dyDescent="0.4">
      <c r="B63" s="324" t="s">
        <v>24</v>
      </c>
      <c r="C63" s="325"/>
      <c r="D63" s="325"/>
      <c r="E63" s="325"/>
      <c r="F63" s="325"/>
      <c r="G63" s="325"/>
      <c r="H63" s="325"/>
      <c r="I63" s="325"/>
      <c r="J63" s="287"/>
      <c r="K63" s="288"/>
      <c r="L63" s="288"/>
      <c r="M63" s="288"/>
      <c r="N63" s="288"/>
      <c r="O63" s="288"/>
      <c r="P63" s="288"/>
      <c r="Q63" s="288"/>
      <c r="R63" s="288"/>
      <c r="S63" s="288"/>
      <c r="T63" s="288"/>
      <c r="U63" s="288"/>
      <c r="V63" s="288"/>
      <c r="W63" s="288"/>
      <c r="X63" s="288"/>
      <c r="Y63" s="329"/>
      <c r="Z63" s="269" t="s">
        <v>25</v>
      </c>
      <c r="AA63" s="262"/>
      <c r="AB63" s="270" t="s">
        <v>34</v>
      </c>
      <c r="AC63" s="271"/>
    </row>
    <row r="64" spans="1:30" s="163" customFormat="1" ht="21.2" customHeight="1" x14ac:dyDescent="0.35">
      <c r="B64" s="163" t="s">
        <v>108</v>
      </c>
    </row>
    <row r="65" spans="1:65" s="163" customFormat="1" ht="21.2" customHeight="1" x14ac:dyDescent="0.35">
      <c r="B65" s="163" t="s">
        <v>93</v>
      </c>
    </row>
    <row r="66" spans="1:65" s="151" customFormat="1" ht="15.75" x14ac:dyDescent="0.4">
      <c r="B66" s="261" t="s">
        <v>106</v>
      </c>
      <c r="C66" s="269"/>
      <c r="D66" s="269"/>
      <c r="E66" s="269"/>
      <c r="F66" s="269"/>
      <c r="G66" s="269"/>
      <c r="H66" s="269"/>
      <c r="I66" s="269"/>
      <c r="J66" s="269"/>
      <c r="K66" s="269"/>
      <c r="L66" s="269"/>
      <c r="M66" s="269"/>
      <c r="N66" s="269"/>
      <c r="O66" s="269"/>
      <c r="P66" s="269"/>
      <c r="Q66" s="269"/>
      <c r="R66" s="269"/>
      <c r="S66" s="269"/>
      <c r="T66" s="269"/>
      <c r="U66" s="269"/>
      <c r="V66" s="269"/>
      <c r="W66" s="269"/>
      <c r="X66" s="262"/>
      <c r="Y66" s="281" t="s">
        <v>107</v>
      </c>
      <c r="Z66" s="282"/>
      <c r="AA66" s="283"/>
      <c r="AB66" s="261" t="s">
        <v>0</v>
      </c>
      <c r="AC66" s="262"/>
    </row>
    <row r="67" spans="1:65" s="157" customFormat="1" ht="24.75" customHeight="1" x14ac:dyDescent="0.4">
      <c r="B67" s="297" t="s">
        <v>31</v>
      </c>
      <c r="C67" s="267"/>
      <c r="D67" s="267"/>
      <c r="E67" s="267"/>
      <c r="F67" s="267"/>
      <c r="G67" s="267"/>
      <c r="H67" s="267"/>
      <c r="I67" s="267"/>
      <c r="J67" s="298"/>
      <c r="K67" s="298"/>
      <c r="L67" s="298"/>
      <c r="M67" s="298"/>
      <c r="N67" s="298"/>
      <c r="O67" s="298"/>
      <c r="P67" s="298"/>
      <c r="Q67" s="298"/>
      <c r="R67" s="298"/>
      <c r="S67" s="298"/>
      <c r="T67" s="298"/>
      <c r="U67" s="298"/>
      <c r="V67" s="298"/>
      <c r="W67" s="298"/>
      <c r="X67" s="298"/>
      <c r="Y67" s="274"/>
      <c r="Z67" s="275"/>
      <c r="AA67" s="276"/>
      <c r="AB67" s="267" t="s">
        <v>51</v>
      </c>
      <c r="AC67" s="268"/>
    </row>
    <row r="68" spans="1:65" s="151" customFormat="1" ht="24.75" customHeight="1" x14ac:dyDescent="0.4">
      <c r="B68" s="164"/>
      <c r="C68" s="269" t="s">
        <v>30</v>
      </c>
      <c r="D68" s="269"/>
      <c r="E68" s="269"/>
      <c r="F68" s="269"/>
      <c r="G68" s="269"/>
      <c r="H68" s="269"/>
      <c r="I68" s="269"/>
      <c r="J68" s="287"/>
      <c r="K68" s="288"/>
      <c r="L68" s="288"/>
      <c r="M68" s="288"/>
      <c r="N68" s="288"/>
      <c r="O68" s="288"/>
      <c r="P68" s="288"/>
      <c r="Q68" s="288"/>
      <c r="R68" s="288"/>
      <c r="S68" s="288"/>
      <c r="T68" s="288"/>
      <c r="U68" s="288"/>
      <c r="V68" s="288"/>
      <c r="W68" s="288"/>
      <c r="X68" s="288"/>
      <c r="Y68" s="289"/>
      <c r="Z68" s="290" t="s">
        <v>25</v>
      </c>
      <c r="AA68" s="291"/>
      <c r="AB68" s="305" t="s">
        <v>52</v>
      </c>
      <c r="AC68" s="306"/>
      <c r="AJ68" s="165"/>
    </row>
    <row r="69" spans="1:65" s="157" customFormat="1" ht="24.75" customHeight="1" x14ac:dyDescent="0.4">
      <c r="B69" s="313" t="s">
        <v>32</v>
      </c>
      <c r="C69" s="305"/>
      <c r="D69" s="305"/>
      <c r="E69" s="305"/>
      <c r="F69" s="305"/>
      <c r="G69" s="305"/>
      <c r="H69" s="305"/>
      <c r="I69" s="305"/>
      <c r="J69" s="305"/>
      <c r="K69" s="305"/>
      <c r="L69" s="305"/>
      <c r="M69" s="305"/>
      <c r="N69" s="305"/>
      <c r="O69" s="305"/>
      <c r="P69" s="305"/>
      <c r="Q69" s="305"/>
      <c r="R69" s="305"/>
      <c r="S69" s="305"/>
      <c r="T69" s="305"/>
      <c r="U69" s="305"/>
      <c r="V69" s="305"/>
      <c r="W69" s="305"/>
      <c r="X69" s="305"/>
      <c r="Y69" s="274"/>
      <c r="Z69" s="275"/>
      <c r="AA69" s="276"/>
      <c r="AB69" s="267" t="s">
        <v>51</v>
      </c>
      <c r="AC69" s="268"/>
    </row>
    <row r="70" spans="1:65" s="166" customFormat="1" ht="15.75" x14ac:dyDescent="0.4">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8"/>
      <c r="AC70" s="168"/>
    </row>
    <row r="71" spans="1:65" s="151" customFormat="1" ht="15.75" x14ac:dyDescent="0.4">
      <c r="A71" s="151" t="s">
        <v>109</v>
      </c>
    </row>
    <row r="72" spans="1:65" s="163" customFormat="1" ht="21.2" customHeight="1" x14ac:dyDescent="0.35">
      <c r="B72" s="163" t="s">
        <v>134</v>
      </c>
    </row>
    <row r="73" spans="1:65" s="151" customFormat="1" ht="19.5" customHeight="1" x14ac:dyDescent="0.4">
      <c r="B73" s="261" t="s">
        <v>106</v>
      </c>
      <c r="C73" s="269"/>
      <c r="D73" s="269"/>
      <c r="E73" s="269"/>
      <c r="F73" s="269"/>
      <c r="G73" s="269"/>
      <c r="H73" s="269"/>
      <c r="I73" s="269"/>
      <c r="J73" s="269"/>
      <c r="K73" s="269"/>
      <c r="L73" s="269"/>
      <c r="M73" s="269"/>
      <c r="N73" s="269"/>
      <c r="O73" s="269"/>
      <c r="P73" s="269"/>
      <c r="Q73" s="269"/>
      <c r="R73" s="269"/>
      <c r="S73" s="269"/>
      <c r="T73" s="269"/>
      <c r="U73" s="269"/>
      <c r="V73" s="269"/>
      <c r="W73" s="269"/>
      <c r="X73" s="262"/>
      <c r="Y73" s="281" t="s">
        <v>107</v>
      </c>
      <c r="Z73" s="282"/>
      <c r="AA73" s="283"/>
      <c r="AB73" s="261" t="s">
        <v>0</v>
      </c>
      <c r="AC73" s="262"/>
    </row>
    <row r="74" spans="1:65" s="151" customFormat="1" ht="21.75" customHeight="1" x14ac:dyDescent="0.4">
      <c r="B74" s="277" t="s">
        <v>135</v>
      </c>
      <c r="C74" s="278"/>
      <c r="D74" s="278"/>
      <c r="E74" s="278"/>
      <c r="F74" s="278"/>
      <c r="G74" s="278"/>
      <c r="H74" s="278"/>
      <c r="I74" s="278"/>
      <c r="J74" s="278"/>
      <c r="K74" s="278"/>
      <c r="L74" s="278"/>
      <c r="M74" s="278"/>
      <c r="N74" s="278"/>
      <c r="O74" s="278"/>
      <c r="P74" s="278"/>
      <c r="Q74" s="278"/>
      <c r="R74" s="278"/>
      <c r="S74" s="278"/>
      <c r="T74" s="278"/>
      <c r="U74" s="278"/>
      <c r="V74" s="278"/>
      <c r="W74" s="278"/>
      <c r="X74" s="278"/>
      <c r="Y74" s="274"/>
      <c r="Z74" s="275"/>
      <c r="AA74" s="276"/>
      <c r="AB74" s="267"/>
      <c r="AC74" s="268"/>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row>
    <row r="75" spans="1:65" s="151" customFormat="1" ht="21.75" customHeight="1" x14ac:dyDescent="0.4">
      <c r="B75" s="279" t="s">
        <v>47</v>
      </c>
      <c r="C75" s="280"/>
      <c r="D75" s="280"/>
      <c r="E75" s="280"/>
      <c r="F75" s="280"/>
      <c r="G75" s="280"/>
      <c r="H75" s="280"/>
      <c r="I75" s="280"/>
      <c r="J75" s="280"/>
      <c r="K75" s="280"/>
      <c r="L75" s="280"/>
      <c r="M75" s="280"/>
      <c r="N75" s="280"/>
      <c r="O75" s="280"/>
      <c r="P75" s="280"/>
      <c r="Q75" s="280"/>
      <c r="R75" s="280"/>
      <c r="S75" s="280"/>
      <c r="T75" s="280"/>
      <c r="U75" s="280"/>
      <c r="V75" s="280"/>
      <c r="W75" s="280"/>
      <c r="X75" s="280"/>
      <c r="Y75" s="274"/>
      <c r="Z75" s="275"/>
      <c r="AA75" s="276"/>
      <c r="AB75" s="267" t="s">
        <v>35</v>
      </c>
      <c r="AC75" s="268"/>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row>
    <row r="76" spans="1:65" s="151" customFormat="1" ht="27" customHeight="1" x14ac:dyDescent="0.4">
      <c r="B76" s="279"/>
      <c r="C76" s="300" t="s">
        <v>53</v>
      </c>
      <c r="D76" s="300"/>
      <c r="E76" s="300"/>
      <c r="F76" s="300"/>
      <c r="G76" s="300"/>
      <c r="H76" s="300"/>
      <c r="I76" s="299" t="s">
        <v>55</v>
      </c>
      <c r="J76" s="299"/>
      <c r="K76" s="299"/>
      <c r="L76" s="299"/>
      <c r="M76" s="299"/>
      <c r="N76" s="299"/>
      <c r="O76" s="299" t="s">
        <v>54</v>
      </c>
      <c r="P76" s="299"/>
      <c r="Q76" s="299"/>
      <c r="R76" s="299"/>
      <c r="S76" s="299"/>
      <c r="T76" s="299"/>
      <c r="U76" s="300" t="s">
        <v>56</v>
      </c>
      <c r="V76" s="300"/>
      <c r="W76" s="300"/>
      <c r="X76" s="300"/>
      <c r="Y76" s="301"/>
      <c r="Z76" s="301"/>
      <c r="AA76" s="301"/>
      <c r="AB76" s="310"/>
      <c r="AC76" s="268"/>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row>
    <row r="77" spans="1:65" s="151" customFormat="1" ht="21.75" customHeight="1" x14ac:dyDescent="0.4">
      <c r="B77" s="279"/>
      <c r="C77" s="302"/>
      <c r="D77" s="303"/>
      <c r="E77" s="303"/>
      <c r="F77" s="303"/>
      <c r="G77" s="303"/>
      <c r="H77" s="304"/>
      <c r="I77" s="292"/>
      <c r="J77" s="293"/>
      <c r="K77" s="293"/>
      <c r="L77" s="293"/>
      <c r="M77" s="294" t="s">
        <v>26</v>
      </c>
      <c r="N77" s="295"/>
      <c r="O77" s="292"/>
      <c r="P77" s="293"/>
      <c r="Q77" s="293"/>
      <c r="R77" s="293"/>
      <c r="S77" s="294" t="s">
        <v>26</v>
      </c>
      <c r="T77" s="295"/>
      <c r="U77" s="302"/>
      <c r="V77" s="303"/>
      <c r="W77" s="303"/>
      <c r="X77" s="303"/>
      <c r="Y77" s="303"/>
      <c r="Z77" s="303"/>
      <c r="AA77" s="304"/>
      <c r="AB77" s="267"/>
      <c r="AC77" s="268"/>
    </row>
    <row r="78" spans="1:65" s="151" customFormat="1" ht="21.75" customHeight="1" x14ac:dyDescent="0.4">
      <c r="B78" s="279"/>
      <c r="C78" s="302"/>
      <c r="D78" s="303"/>
      <c r="E78" s="303"/>
      <c r="F78" s="303"/>
      <c r="G78" s="303"/>
      <c r="H78" s="304"/>
      <c r="I78" s="292"/>
      <c r="J78" s="293"/>
      <c r="K78" s="293"/>
      <c r="L78" s="293"/>
      <c r="M78" s="294" t="s">
        <v>26</v>
      </c>
      <c r="N78" s="295"/>
      <c r="O78" s="292"/>
      <c r="P78" s="293"/>
      <c r="Q78" s="293"/>
      <c r="R78" s="293"/>
      <c r="S78" s="294" t="s">
        <v>26</v>
      </c>
      <c r="T78" s="295"/>
      <c r="U78" s="302"/>
      <c r="V78" s="303"/>
      <c r="W78" s="303"/>
      <c r="X78" s="303"/>
      <c r="Y78" s="303"/>
      <c r="Z78" s="303"/>
      <c r="AA78" s="304"/>
      <c r="AB78" s="267"/>
      <c r="AC78" s="268"/>
    </row>
    <row r="79" spans="1:65" s="151" customFormat="1" ht="21.75" customHeight="1" x14ac:dyDescent="0.4">
      <c r="B79" s="279"/>
      <c r="C79" s="302"/>
      <c r="D79" s="303"/>
      <c r="E79" s="303"/>
      <c r="F79" s="303"/>
      <c r="G79" s="303"/>
      <c r="H79" s="304"/>
      <c r="I79" s="292"/>
      <c r="J79" s="293"/>
      <c r="K79" s="293"/>
      <c r="L79" s="293"/>
      <c r="M79" s="294" t="s">
        <v>26</v>
      </c>
      <c r="N79" s="295"/>
      <c r="O79" s="292"/>
      <c r="P79" s="293"/>
      <c r="Q79" s="293"/>
      <c r="R79" s="293"/>
      <c r="S79" s="294" t="s">
        <v>26</v>
      </c>
      <c r="T79" s="295"/>
      <c r="U79" s="302"/>
      <c r="V79" s="303"/>
      <c r="W79" s="303"/>
      <c r="X79" s="303"/>
      <c r="Y79" s="303"/>
      <c r="Z79" s="303"/>
      <c r="AA79" s="304"/>
      <c r="AB79" s="267"/>
      <c r="AC79" s="268"/>
    </row>
    <row r="80" spans="1:65" s="151" customFormat="1" ht="21.75" customHeight="1" x14ac:dyDescent="0.4">
      <c r="B80" s="279"/>
      <c r="C80" s="302"/>
      <c r="D80" s="303"/>
      <c r="E80" s="303"/>
      <c r="F80" s="303"/>
      <c r="G80" s="303"/>
      <c r="H80" s="304"/>
      <c r="I80" s="292"/>
      <c r="J80" s="293"/>
      <c r="K80" s="293"/>
      <c r="L80" s="293"/>
      <c r="M80" s="294" t="s">
        <v>26</v>
      </c>
      <c r="N80" s="295"/>
      <c r="O80" s="292"/>
      <c r="P80" s="293"/>
      <c r="Q80" s="293"/>
      <c r="R80" s="293"/>
      <c r="S80" s="294" t="s">
        <v>26</v>
      </c>
      <c r="T80" s="295"/>
      <c r="U80" s="302"/>
      <c r="V80" s="303"/>
      <c r="W80" s="303"/>
      <c r="X80" s="303"/>
      <c r="Y80" s="303"/>
      <c r="Z80" s="303"/>
      <c r="AA80" s="304"/>
      <c r="AB80" s="267"/>
      <c r="AC80" s="268"/>
    </row>
    <row r="81" spans="1:30" s="151" customFormat="1" ht="21.75" customHeight="1" x14ac:dyDescent="0.4">
      <c r="B81" s="279"/>
      <c r="C81" s="302"/>
      <c r="D81" s="303"/>
      <c r="E81" s="303"/>
      <c r="F81" s="303"/>
      <c r="G81" s="303"/>
      <c r="H81" s="304"/>
      <c r="I81" s="292"/>
      <c r="J81" s="293"/>
      <c r="K81" s="293"/>
      <c r="L81" s="293"/>
      <c r="M81" s="294" t="s">
        <v>497</v>
      </c>
      <c r="N81" s="295"/>
      <c r="O81" s="292"/>
      <c r="P81" s="293"/>
      <c r="Q81" s="293"/>
      <c r="R81" s="293"/>
      <c r="S81" s="294" t="s">
        <v>26</v>
      </c>
      <c r="T81" s="295"/>
      <c r="U81" s="302"/>
      <c r="V81" s="303"/>
      <c r="W81" s="303"/>
      <c r="X81" s="303"/>
      <c r="Y81" s="303"/>
      <c r="Z81" s="303"/>
      <c r="AA81" s="304"/>
      <c r="AB81" s="267"/>
      <c r="AC81" s="268"/>
    </row>
    <row r="82" spans="1:30" s="151" customFormat="1" ht="21.75" customHeight="1" x14ac:dyDescent="0.4">
      <c r="B82" s="279"/>
      <c r="C82" s="320" t="s">
        <v>124</v>
      </c>
      <c r="D82" s="321"/>
      <c r="E82" s="321"/>
      <c r="F82" s="321"/>
      <c r="G82" s="321"/>
      <c r="H82" s="322"/>
      <c r="I82" s="307" t="s">
        <v>27</v>
      </c>
      <c r="J82" s="294"/>
      <c r="K82" s="294"/>
      <c r="L82" s="294"/>
      <c r="M82" s="294"/>
      <c r="N82" s="294"/>
      <c r="O82" s="294"/>
      <c r="P82" s="294"/>
      <c r="Q82" s="294"/>
      <c r="R82" s="294"/>
      <c r="S82" s="294"/>
      <c r="T82" s="294"/>
      <c r="U82" s="294"/>
      <c r="V82" s="294"/>
      <c r="W82" s="294"/>
      <c r="X82" s="295"/>
      <c r="Y82" s="274"/>
      <c r="Z82" s="275"/>
      <c r="AA82" s="276"/>
      <c r="AB82" s="267"/>
      <c r="AC82" s="268"/>
    </row>
    <row r="83" spans="1:30" s="151" customFormat="1" ht="21.75" customHeight="1" x14ac:dyDescent="0.4">
      <c r="B83" s="277"/>
      <c r="C83" s="277"/>
      <c r="D83" s="278"/>
      <c r="E83" s="278"/>
      <c r="F83" s="278"/>
      <c r="G83" s="278"/>
      <c r="H83" s="323"/>
      <c r="I83" s="307" t="s">
        <v>28</v>
      </c>
      <c r="J83" s="294"/>
      <c r="K83" s="294"/>
      <c r="L83" s="294"/>
      <c r="M83" s="294"/>
      <c r="N83" s="294"/>
      <c r="O83" s="294"/>
      <c r="P83" s="294"/>
      <c r="Q83" s="294"/>
      <c r="R83" s="294"/>
      <c r="S83" s="294"/>
      <c r="T83" s="294"/>
      <c r="U83" s="294"/>
      <c r="V83" s="294"/>
      <c r="W83" s="294"/>
      <c r="X83" s="295"/>
      <c r="Y83" s="274"/>
      <c r="Z83" s="275"/>
      <c r="AA83" s="276"/>
      <c r="AB83" s="267" t="s">
        <v>57</v>
      </c>
      <c r="AC83" s="268"/>
    </row>
    <row r="84" spans="1:30" x14ac:dyDescent="0.4">
      <c r="B84" s="158"/>
      <c r="C84" s="158"/>
      <c r="D84" s="158"/>
      <c r="E84" s="158"/>
    </row>
    <row r="85" spans="1:30" s="151" customFormat="1" ht="15.75" x14ac:dyDescent="0.4">
      <c r="A85" s="151" t="s">
        <v>685</v>
      </c>
    </row>
    <row r="86" spans="1:30" s="163" customFormat="1" ht="21.2" customHeight="1" x14ac:dyDescent="0.35">
      <c r="B86" s="163" t="s">
        <v>94</v>
      </c>
    </row>
    <row r="87" spans="1:30" s="151" customFormat="1" ht="19.5" customHeight="1" x14ac:dyDescent="0.4">
      <c r="B87" s="261" t="s">
        <v>106</v>
      </c>
      <c r="C87" s="269"/>
      <c r="D87" s="269"/>
      <c r="E87" s="269"/>
      <c r="F87" s="269"/>
      <c r="G87" s="269"/>
      <c r="H87" s="269"/>
      <c r="I87" s="269"/>
      <c r="J87" s="269"/>
      <c r="K87" s="269"/>
      <c r="L87" s="269"/>
      <c r="M87" s="269"/>
      <c r="N87" s="269"/>
      <c r="O87" s="269"/>
      <c r="P87" s="269"/>
      <c r="Q87" s="269"/>
      <c r="R87" s="269"/>
      <c r="S87" s="269"/>
      <c r="T87" s="269"/>
      <c r="U87" s="269"/>
      <c r="V87" s="269"/>
      <c r="W87" s="269"/>
      <c r="X87" s="262"/>
      <c r="Y87" s="281" t="s">
        <v>107</v>
      </c>
      <c r="Z87" s="282"/>
      <c r="AA87" s="283"/>
      <c r="AB87" s="261" t="s">
        <v>0</v>
      </c>
      <c r="AC87" s="262"/>
    </row>
    <row r="88" spans="1:30" s="151" customFormat="1" ht="23.25" customHeight="1" x14ac:dyDescent="0.4">
      <c r="B88" s="277" t="s">
        <v>682</v>
      </c>
      <c r="C88" s="278"/>
      <c r="D88" s="278"/>
      <c r="E88" s="278"/>
      <c r="F88" s="278"/>
      <c r="G88" s="278"/>
      <c r="H88" s="278"/>
      <c r="I88" s="278"/>
      <c r="J88" s="278"/>
      <c r="K88" s="278"/>
      <c r="L88" s="278"/>
      <c r="M88" s="278"/>
      <c r="N88" s="278"/>
      <c r="O88" s="278"/>
      <c r="P88" s="278"/>
      <c r="Q88" s="278"/>
      <c r="R88" s="278"/>
      <c r="S88" s="278"/>
      <c r="T88" s="278"/>
      <c r="U88" s="278"/>
      <c r="V88" s="278"/>
      <c r="W88" s="278"/>
      <c r="X88" s="278"/>
      <c r="Y88" s="274"/>
      <c r="Z88" s="275"/>
      <c r="AA88" s="276"/>
      <c r="AB88" s="267"/>
      <c r="AC88" s="268"/>
    </row>
    <row r="89" spans="1:30" s="151" customFormat="1" ht="23.25" customHeight="1" x14ac:dyDescent="0.4">
      <c r="B89" s="307" t="s">
        <v>683</v>
      </c>
      <c r="C89" s="294"/>
      <c r="D89" s="294"/>
      <c r="E89" s="294"/>
      <c r="F89" s="294"/>
      <c r="G89" s="294"/>
      <c r="H89" s="294"/>
      <c r="I89" s="294"/>
      <c r="J89" s="294"/>
      <c r="K89" s="294"/>
      <c r="L89" s="294"/>
      <c r="M89" s="294"/>
      <c r="N89" s="294"/>
      <c r="O89" s="294"/>
      <c r="P89" s="294"/>
      <c r="Q89" s="294"/>
      <c r="R89" s="294"/>
      <c r="S89" s="294"/>
      <c r="T89" s="294"/>
      <c r="U89" s="294"/>
      <c r="V89" s="294"/>
      <c r="W89" s="294"/>
      <c r="X89" s="294"/>
      <c r="Y89" s="274"/>
      <c r="Z89" s="275"/>
      <c r="AA89" s="276"/>
      <c r="AB89" s="267" t="s">
        <v>58</v>
      </c>
      <c r="AC89" s="268"/>
    </row>
    <row r="90" spans="1:30" x14ac:dyDescent="0.4">
      <c r="B90" s="158"/>
      <c r="C90" s="158"/>
      <c r="D90" s="158"/>
      <c r="E90" s="158"/>
    </row>
    <row r="91" spans="1:30" s="165" customFormat="1" ht="33" customHeight="1" x14ac:dyDescent="0.4">
      <c r="A91" s="169" t="s">
        <v>95</v>
      </c>
      <c r="B91" s="296" t="s">
        <v>684</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row>
    <row r="92" spans="1:30" s="151" customFormat="1" ht="19.5" customHeight="1" x14ac:dyDescent="0.4">
      <c r="B92" s="263" t="s">
        <v>106</v>
      </c>
      <c r="C92" s="263"/>
      <c r="D92" s="263"/>
      <c r="E92" s="263"/>
      <c r="F92" s="263"/>
      <c r="G92" s="263"/>
      <c r="H92" s="263"/>
      <c r="I92" s="263"/>
      <c r="J92" s="263"/>
      <c r="K92" s="263"/>
      <c r="L92" s="263"/>
      <c r="M92" s="263"/>
      <c r="N92" s="263"/>
      <c r="O92" s="263"/>
      <c r="P92" s="263"/>
      <c r="Q92" s="263"/>
      <c r="R92" s="263"/>
      <c r="S92" s="263"/>
      <c r="T92" s="263"/>
      <c r="U92" s="263"/>
      <c r="V92" s="281" t="s">
        <v>107</v>
      </c>
      <c r="W92" s="282"/>
      <c r="X92" s="282"/>
      <c r="Y92" s="282"/>
      <c r="Z92" s="282"/>
      <c r="AA92" s="283"/>
      <c r="AB92" s="261" t="s">
        <v>0</v>
      </c>
      <c r="AC92" s="262"/>
    </row>
    <row r="93" spans="1:30" s="151" customFormat="1" ht="21.75" customHeight="1" x14ac:dyDescent="0.4">
      <c r="B93" s="263" t="s">
        <v>29</v>
      </c>
      <c r="C93" s="263"/>
      <c r="D93" s="263"/>
      <c r="E93" s="263"/>
      <c r="F93" s="263"/>
      <c r="G93" s="263"/>
      <c r="H93" s="263"/>
      <c r="I93" s="263"/>
      <c r="J93" s="263"/>
      <c r="K93" s="263"/>
      <c r="L93" s="263"/>
      <c r="M93" s="263"/>
      <c r="N93" s="263"/>
      <c r="O93" s="263"/>
      <c r="P93" s="263"/>
      <c r="Q93" s="263"/>
      <c r="R93" s="263"/>
      <c r="S93" s="263"/>
      <c r="T93" s="263"/>
      <c r="U93" s="261"/>
      <c r="V93" s="286"/>
      <c r="W93" s="284"/>
      <c r="X93" s="285"/>
      <c r="Y93" s="284"/>
      <c r="Z93" s="284"/>
      <c r="AA93" s="285"/>
      <c r="AB93" s="270" t="s">
        <v>59</v>
      </c>
      <c r="AC93" s="271"/>
    </row>
    <row r="94" spans="1:30" s="166" customFormat="1" ht="28.5" customHeight="1" x14ac:dyDescent="0.4">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1"/>
      <c r="Z94" s="171"/>
      <c r="AA94" s="171"/>
      <c r="AB94" s="168"/>
      <c r="AC94" s="168"/>
    </row>
    <row r="95" spans="1:30" ht="45" customHeight="1" x14ac:dyDescent="0.4">
      <c r="B95" s="172"/>
      <c r="C95" s="173" t="s">
        <v>3</v>
      </c>
      <c r="D95" s="257" t="s">
        <v>64</v>
      </c>
      <c r="E95" s="258"/>
      <c r="F95" s="259" t="s">
        <v>691</v>
      </c>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row>
    <row r="96" spans="1:30" ht="20.25" customHeight="1" x14ac:dyDescent="0.4">
      <c r="B96" s="172"/>
      <c r="C96" s="172"/>
      <c r="D96" s="257" t="s">
        <v>17</v>
      </c>
      <c r="E96" s="258"/>
      <c r="F96" s="259" t="s">
        <v>62</v>
      </c>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row>
    <row r="97" spans="2:33" s="174" customFormat="1" ht="31.7" customHeight="1" x14ac:dyDescent="0.4">
      <c r="D97" s="257" t="s">
        <v>16</v>
      </c>
      <c r="E97" s="258"/>
      <c r="F97" s="259" t="s">
        <v>63</v>
      </c>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row>
    <row r="98" spans="2:33" ht="20.25" customHeight="1" x14ac:dyDescent="0.4">
      <c r="D98" s="257" t="s">
        <v>20</v>
      </c>
      <c r="E98" s="258"/>
      <c r="F98" s="259" t="s">
        <v>46</v>
      </c>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G98" s="175"/>
    </row>
    <row r="99" spans="2:33" s="174" customFormat="1" ht="31.7" customHeight="1" x14ac:dyDescent="0.4">
      <c r="D99" s="257" t="s">
        <v>21</v>
      </c>
      <c r="E99" s="258"/>
      <c r="F99" s="272" t="s">
        <v>60</v>
      </c>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row>
    <row r="100" spans="2:33" s="174" customFormat="1" ht="20.25" customHeight="1" x14ac:dyDescent="0.4">
      <c r="D100" s="257" t="s">
        <v>22</v>
      </c>
      <c r="E100" s="258"/>
      <c r="F100" s="272" t="s">
        <v>39</v>
      </c>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row>
    <row r="101" spans="2:33" s="174" customFormat="1" ht="20.25" customHeight="1" x14ac:dyDescent="0.4">
      <c r="B101" s="176"/>
      <c r="C101" s="176"/>
      <c r="D101" s="257" t="s">
        <v>65</v>
      </c>
      <c r="E101" s="258"/>
      <c r="F101" s="259" t="s">
        <v>133</v>
      </c>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F101" s="177"/>
    </row>
    <row r="102" spans="2:33" ht="31.7" customHeight="1" x14ac:dyDescent="0.4">
      <c r="D102" s="257" t="s">
        <v>66</v>
      </c>
      <c r="E102" s="258"/>
      <c r="F102" s="259" t="s">
        <v>99</v>
      </c>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spans="2:33" s="178" customFormat="1" ht="31.7" customHeight="1" x14ac:dyDescent="0.4">
      <c r="D103" s="257" t="s">
        <v>67</v>
      </c>
      <c r="E103" s="258"/>
      <c r="F103" s="259" t="s">
        <v>38</v>
      </c>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spans="2:33" ht="20.25" customHeight="1" x14ac:dyDescent="0.4">
      <c r="D104" s="257" t="s">
        <v>68</v>
      </c>
      <c r="E104" s="258"/>
      <c r="F104" s="259" t="s">
        <v>686</v>
      </c>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spans="2:33" ht="66.599999999999994" customHeight="1" x14ac:dyDescent="0.4">
      <c r="D105" s="257" t="s">
        <v>69</v>
      </c>
      <c r="E105" s="258"/>
      <c r="F105" s="272" t="s">
        <v>687</v>
      </c>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row>
    <row r="106" spans="2:33" s="178" customFormat="1" ht="31.7" customHeight="1" x14ac:dyDescent="0.4">
      <c r="D106" s="257" t="s">
        <v>70</v>
      </c>
      <c r="E106" s="258"/>
      <c r="F106" s="259" t="s">
        <v>103</v>
      </c>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spans="2:33" s="178" customFormat="1" ht="63.2" customHeight="1" x14ac:dyDescent="0.4">
      <c r="D107" s="257" t="s">
        <v>71</v>
      </c>
      <c r="E107" s="258"/>
      <c r="F107" s="259" t="s">
        <v>692</v>
      </c>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spans="2:33" s="178" customFormat="1" ht="31.7" customHeight="1" x14ac:dyDescent="0.4">
      <c r="D108" s="257" t="s">
        <v>72</v>
      </c>
      <c r="E108" s="258"/>
      <c r="F108" s="259" t="s">
        <v>36</v>
      </c>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spans="2:33" s="178" customFormat="1" ht="20.25" customHeight="1" x14ac:dyDescent="0.4">
      <c r="D109" s="257" t="s">
        <v>73</v>
      </c>
      <c r="E109" s="258"/>
      <c r="F109" s="259" t="s">
        <v>48</v>
      </c>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spans="2:33" s="178" customFormat="1" ht="20.25" customHeight="1" x14ac:dyDescent="0.4">
      <c r="D110" s="257" t="s">
        <v>74</v>
      </c>
      <c r="E110" s="258"/>
      <c r="F110" s="259" t="s">
        <v>104</v>
      </c>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spans="2:33" s="178" customFormat="1" ht="20.25" customHeight="1" x14ac:dyDescent="0.4">
      <c r="D111" s="257" t="s">
        <v>75</v>
      </c>
      <c r="E111" s="258"/>
      <c r="F111" s="259" t="s">
        <v>105</v>
      </c>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spans="2:33" ht="31.7" customHeight="1" x14ac:dyDescent="0.4">
      <c r="D112" s="257" t="s">
        <v>76</v>
      </c>
      <c r="E112" s="258"/>
      <c r="F112" s="259" t="s">
        <v>98</v>
      </c>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spans="2:59" ht="31.7" customHeight="1" x14ac:dyDescent="0.4">
      <c r="D113" s="257" t="s">
        <v>77</v>
      </c>
      <c r="E113" s="258"/>
      <c r="F113" s="259" t="s">
        <v>100</v>
      </c>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spans="2:59" ht="31.7" customHeight="1" x14ac:dyDescent="0.4">
      <c r="D114" s="257" t="s">
        <v>78</v>
      </c>
      <c r="E114" s="258"/>
      <c r="F114" s="259" t="s">
        <v>689</v>
      </c>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spans="2:59" ht="43.5" customHeight="1" x14ac:dyDescent="0.4">
      <c r="D115" s="257" t="s">
        <v>79</v>
      </c>
      <c r="E115" s="258"/>
      <c r="F115" s="259" t="s">
        <v>101</v>
      </c>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spans="2:59" ht="57.75" customHeight="1" x14ac:dyDescent="0.4">
      <c r="D116" s="257" t="s">
        <v>80</v>
      </c>
      <c r="E116" s="258"/>
      <c r="F116" s="259" t="s">
        <v>688</v>
      </c>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F116" s="179"/>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row>
    <row r="118" spans="2:59" x14ac:dyDescent="0.4">
      <c r="AC118" s="153" t="s">
        <v>2</v>
      </c>
    </row>
    <row r="120" spans="2:59" ht="51" customHeight="1" x14ac:dyDescent="0.4">
      <c r="B120" s="319" t="s">
        <v>693</v>
      </c>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row>
  </sheetData>
  <sheetProtection algorithmName="SHA-512" hashValue="vvz4MBPkG/qbsB0kNC94+8tP8Z0GMl3jDcXMT6n65Dqq267QLkizwr6h85G/oHByp5ribktYrdp54125ylC1fQ==" saltValue="uIXwCvOTXA/wC4RQE2LXNg==" spinCount="100000" sheet="1" selectLockedCells="1"/>
  <mergeCells count="228">
    <mergeCell ref="B31:I31"/>
    <mergeCell ref="J31:AA31"/>
    <mergeCell ref="AB31:AC31"/>
    <mergeCell ref="D99:E99"/>
    <mergeCell ref="F99:AD99"/>
    <mergeCell ref="S81:T81"/>
    <mergeCell ref="U81:AA81"/>
    <mergeCell ref="Y69:AA69"/>
    <mergeCell ref="D101:E101"/>
    <mergeCell ref="C78:H78"/>
    <mergeCell ref="C79:H79"/>
    <mergeCell ref="S79:T79"/>
    <mergeCell ref="Y75:AA75"/>
    <mergeCell ref="AB76:AC76"/>
    <mergeCell ref="C76:H76"/>
    <mergeCell ref="M81:N81"/>
    <mergeCell ref="O81:R81"/>
    <mergeCell ref="M79:N79"/>
    <mergeCell ref="O79:R79"/>
    <mergeCell ref="J57:AA57"/>
    <mergeCell ref="AB57:AC57"/>
    <mergeCell ref="B47:I47"/>
    <mergeCell ref="J47:AA47"/>
    <mergeCell ref="Z63:AA63"/>
    <mergeCell ref="Y2:Z2"/>
    <mergeCell ref="AB2:AC2"/>
    <mergeCell ref="Q6:AD6"/>
    <mergeCell ref="Q8:AD8"/>
    <mergeCell ref="Q9:AD9"/>
    <mergeCell ref="AB27:AC27"/>
    <mergeCell ref="B27:I27"/>
    <mergeCell ref="J27:O27"/>
    <mergeCell ref="B28:I28"/>
    <mergeCell ref="AB28:AC28"/>
    <mergeCell ref="J28:AA28"/>
    <mergeCell ref="Q12:AD12"/>
    <mergeCell ref="Q13:AD13"/>
    <mergeCell ref="Q14:AD14"/>
    <mergeCell ref="Q15:AD15"/>
    <mergeCell ref="A18:AD18"/>
    <mergeCell ref="U2:W2"/>
    <mergeCell ref="A10:AC10"/>
    <mergeCell ref="B26:I26"/>
    <mergeCell ref="J26:AA26"/>
    <mergeCell ref="F7:P7"/>
    <mergeCell ref="B25:I25"/>
    <mergeCell ref="J25:AA25"/>
    <mergeCell ref="AB25:AC25"/>
    <mergeCell ref="D116:E116"/>
    <mergeCell ref="D105:E105"/>
    <mergeCell ref="Q7:AD7"/>
    <mergeCell ref="A22:AD22"/>
    <mergeCell ref="A20:AD20"/>
    <mergeCell ref="AB36:AC36"/>
    <mergeCell ref="B46:I46"/>
    <mergeCell ref="J46:AA46"/>
    <mergeCell ref="AB46:AC46"/>
    <mergeCell ref="AB74:AC74"/>
    <mergeCell ref="Y74:AA74"/>
    <mergeCell ref="Y30:AA30"/>
    <mergeCell ref="AB30:AC30"/>
    <mergeCell ref="J63:Y63"/>
    <mergeCell ref="AB47:AC47"/>
    <mergeCell ref="Y73:AA73"/>
    <mergeCell ref="B73:X73"/>
    <mergeCell ref="B69:X69"/>
    <mergeCell ref="C77:H77"/>
    <mergeCell ref="AB26:AC26"/>
    <mergeCell ref="U79:AA79"/>
    <mergeCell ref="B48:X48"/>
    <mergeCell ref="Y48:AA48"/>
    <mergeCell ref="J53:AA53"/>
    <mergeCell ref="AB48:AC48"/>
    <mergeCell ref="AB77:AC77"/>
    <mergeCell ref="Y82:AA82"/>
    <mergeCell ref="Y67:AA67"/>
    <mergeCell ref="C68:I68"/>
    <mergeCell ref="B66:X66"/>
    <mergeCell ref="I79:L79"/>
    <mergeCell ref="B57:I57"/>
    <mergeCell ref="C81:H81"/>
    <mergeCell ref="AB80:AC80"/>
    <mergeCell ref="AB81:AC81"/>
    <mergeCell ref="I80:L80"/>
    <mergeCell ref="S80:T80"/>
    <mergeCell ref="U80:AA80"/>
    <mergeCell ref="I81:L81"/>
    <mergeCell ref="C82:H83"/>
    <mergeCell ref="I83:X83"/>
    <mergeCell ref="I82:X82"/>
    <mergeCell ref="AB67:AC67"/>
    <mergeCell ref="AB62:AC62"/>
    <mergeCell ref="B63:I63"/>
    <mergeCell ref="AB63:AC63"/>
    <mergeCell ref="M78:N78"/>
    <mergeCell ref="I78:L78"/>
    <mergeCell ref="A17:AD17"/>
    <mergeCell ref="B120:AD120"/>
    <mergeCell ref="F106:AD106"/>
    <mergeCell ref="F102:AD102"/>
    <mergeCell ref="F104:AD104"/>
    <mergeCell ref="F101:AD101"/>
    <mergeCell ref="F97:AD97"/>
    <mergeCell ref="F96:AD96"/>
    <mergeCell ref="F95:AD95"/>
    <mergeCell ref="F111:AD111"/>
    <mergeCell ref="F110:AD110"/>
    <mergeCell ref="F109:AD109"/>
    <mergeCell ref="F108:AD108"/>
    <mergeCell ref="F116:AD116"/>
    <mergeCell ref="F113:AD113"/>
    <mergeCell ref="F112:AD112"/>
    <mergeCell ref="D95:E95"/>
    <mergeCell ref="D114:E114"/>
    <mergeCell ref="F114:AD114"/>
    <mergeCell ref="D112:E112"/>
    <mergeCell ref="D104:E104"/>
    <mergeCell ref="D102:E102"/>
    <mergeCell ref="D96:E96"/>
    <mergeCell ref="D97:E97"/>
    <mergeCell ref="AB42:AC42"/>
    <mergeCell ref="AB68:AC68"/>
    <mergeCell ref="U78:AA78"/>
    <mergeCell ref="AB88:AC88"/>
    <mergeCell ref="B89:X89"/>
    <mergeCell ref="C80:H80"/>
    <mergeCell ref="AB82:AC82"/>
    <mergeCell ref="Z27:AA27"/>
    <mergeCell ref="J29:X29"/>
    <mergeCell ref="B36:I36"/>
    <mergeCell ref="J36:AA36"/>
    <mergeCell ref="P27:Q27"/>
    <mergeCell ref="R27:T27"/>
    <mergeCell ref="U27:V27"/>
    <mergeCell ref="W27:Y27"/>
    <mergeCell ref="Y29:AA29"/>
    <mergeCell ref="AB29:AC29"/>
    <mergeCell ref="B29:I30"/>
    <mergeCell ref="J30:X30"/>
    <mergeCell ref="J43:AA43"/>
    <mergeCell ref="AB43:AC43"/>
    <mergeCell ref="AB75:AC75"/>
    <mergeCell ref="AB73:AC73"/>
    <mergeCell ref="AB66:AC66"/>
    <mergeCell ref="AB69:AC69"/>
    <mergeCell ref="B67:X67"/>
    <mergeCell ref="Y66:AA66"/>
    <mergeCell ref="AB78:AC78"/>
    <mergeCell ref="B76:B83"/>
    <mergeCell ref="AB79:AC79"/>
    <mergeCell ref="I77:L77"/>
    <mergeCell ref="M77:N77"/>
    <mergeCell ref="O77:R77"/>
    <mergeCell ref="I76:N76"/>
    <mergeCell ref="O76:T76"/>
    <mergeCell ref="U76:AA76"/>
    <mergeCell ref="S77:T77"/>
    <mergeCell ref="U77:AA77"/>
    <mergeCell ref="F107:AD107"/>
    <mergeCell ref="D111:E111"/>
    <mergeCell ref="D109:E109"/>
    <mergeCell ref="M80:N80"/>
    <mergeCell ref="O80:R80"/>
    <mergeCell ref="D110:E110"/>
    <mergeCell ref="D108:E108"/>
    <mergeCell ref="AB92:AC92"/>
    <mergeCell ref="Y89:AA89"/>
    <mergeCell ref="AB89:AC89"/>
    <mergeCell ref="B87:X87"/>
    <mergeCell ref="B91:AC91"/>
    <mergeCell ref="Y87:AA87"/>
    <mergeCell ref="AB87:AC87"/>
    <mergeCell ref="AB83:AC83"/>
    <mergeCell ref="F105:AD105"/>
    <mergeCell ref="F98:AD98"/>
    <mergeCell ref="D106:E106"/>
    <mergeCell ref="D98:E98"/>
    <mergeCell ref="B42:I42"/>
    <mergeCell ref="V92:AA92"/>
    <mergeCell ref="Y93:AA93"/>
    <mergeCell ref="B53:I53"/>
    <mergeCell ref="J42:AA42"/>
    <mergeCell ref="B43:I43"/>
    <mergeCell ref="B93:U93"/>
    <mergeCell ref="B92:U92"/>
    <mergeCell ref="V93:X93"/>
    <mergeCell ref="J68:Y68"/>
    <mergeCell ref="Z68:AA68"/>
    <mergeCell ref="B62:I62"/>
    <mergeCell ref="J62:AA62"/>
    <mergeCell ref="O78:R78"/>
    <mergeCell ref="S78:T78"/>
    <mergeCell ref="D115:E115"/>
    <mergeCell ref="F115:AD115"/>
    <mergeCell ref="AB53:AC53"/>
    <mergeCell ref="B54:I54"/>
    <mergeCell ref="J54:AA54"/>
    <mergeCell ref="AB54:AC54"/>
    <mergeCell ref="B56:I56"/>
    <mergeCell ref="J56:AA56"/>
    <mergeCell ref="AB56:AC56"/>
    <mergeCell ref="B58:I58"/>
    <mergeCell ref="J58:AA58"/>
    <mergeCell ref="AB58:AC58"/>
    <mergeCell ref="D103:E103"/>
    <mergeCell ref="F103:AD103"/>
    <mergeCell ref="D100:E100"/>
    <mergeCell ref="F100:AD100"/>
    <mergeCell ref="Y83:AA83"/>
    <mergeCell ref="AB93:AC93"/>
    <mergeCell ref="B88:X88"/>
    <mergeCell ref="Y88:AA88"/>
    <mergeCell ref="D113:E113"/>
    <mergeCell ref="B74:X74"/>
    <mergeCell ref="B75:X75"/>
    <mergeCell ref="D107:E107"/>
    <mergeCell ref="B37:I38"/>
    <mergeCell ref="J37:U37"/>
    <mergeCell ref="V37:AA37"/>
    <mergeCell ref="AB37:AC38"/>
    <mergeCell ref="J38:U38"/>
    <mergeCell ref="V38:AA38"/>
    <mergeCell ref="B39:I40"/>
    <mergeCell ref="J39:U39"/>
    <mergeCell ref="V39:AA39"/>
    <mergeCell ref="AB39:AC40"/>
    <mergeCell ref="J40:U40"/>
    <mergeCell ref="V40:AA40"/>
  </mergeCells>
  <phoneticPr fontId="1"/>
  <conditionalFormatting sqref="U77:AA81 Y82:AA83 O77:R81 C77:L81">
    <cfRule type="expression" dxfId="205" priority="22">
      <formula>$Y$74="○"</formula>
    </cfRule>
  </conditionalFormatting>
  <conditionalFormatting sqref="Y29:AA29">
    <cfRule type="expression" dxfId="204" priority="1">
      <formula>$Y$30="○"</formula>
    </cfRule>
  </conditionalFormatting>
  <conditionalFormatting sqref="Y30:AA30">
    <cfRule type="expression" dxfId="203" priority="16">
      <formula>$Y$29="○"</formula>
    </cfRule>
  </conditionalFormatting>
  <conditionalFormatting sqref="Y75:AA75">
    <cfRule type="expression" dxfId="202" priority="15">
      <formula>$Y$74="○"</formula>
    </cfRule>
  </conditionalFormatting>
  <conditionalFormatting sqref="Y74:AA74">
    <cfRule type="expression" dxfId="201" priority="14">
      <formula>$Y$75="○"</formula>
    </cfRule>
  </conditionalFormatting>
  <conditionalFormatting sqref="Y83:AA83">
    <cfRule type="expression" dxfId="200" priority="13">
      <formula>$Y$82="○"</formula>
    </cfRule>
  </conditionalFormatting>
  <conditionalFormatting sqref="Y82:AA82">
    <cfRule type="expression" dxfId="199" priority="12">
      <formula>$Y$83="○"</formula>
    </cfRule>
  </conditionalFormatting>
  <conditionalFormatting sqref="Y89:AA89">
    <cfRule type="expression" dxfId="198" priority="11">
      <formula>$Y$88="○"</formula>
    </cfRule>
  </conditionalFormatting>
  <conditionalFormatting sqref="Y88:AA88">
    <cfRule type="expression" dxfId="197" priority="10">
      <formula>$Y$89="○"</formula>
    </cfRule>
  </conditionalFormatting>
  <conditionalFormatting sqref="J43:AA43">
    <cfRule type="expression" dxfId="196" priority="9">
      <formula>$Y$29="○"</formula>
    </cfRule>
  </conditionalFormatting>
  <conditionalFormatting sqref="J38:AA38 J40:AA40">
    <cfRule type="expression" dxfId="195" priority="8">
      <formula>$Y$30="○"</formula>
    </cfRule>
  </conditionalFormatting>
  <conditionalFormatting sqref="J47:AA47">
    <cfRule type="expression" dxfId="194" priority="7">
      <formula>$Y$48="○"</formula>
    </cfRule>
  </conditionalFormatting>
  <conditionalFormatting sqref="Y48:AA48">
    <cfRule type="expression" dxfId="193" priority="6">
      <formula>$J$47&lt;&gt;""</formula>
    </cfRule>
  </conditionalFormatting>
  <conditionalFormatting sqref="J54:AA54 J57:AA58">
    <cfRule type="expression" dxfId="192" priority="5">
      <formula>$J$26="新規"</formula>
    </cfRule>
  </conditionalFormatting>
  <conditionalFormatting sqref="Y69:AA69">
    <cfRule type="expression" dxfId="191" priority="4">
      <formula>$Y$67="○"</formula>
    </cfRule>
  </conditionalFormatting>
  <conditionalFormatting sqref="J68:Y68 Y67:AA67">
    <cfRule type="expression" dxfId="190" priority="3">
      <formula>$Y$69="○"</formula>
    </cfRule>
  </conditionalFormatting>
  <conditionalFormatting sqref="V93:AA93">
    <cfRule type="expression" dxfId="189" priority="2">
      <formula>OR($Y$74="○",$Y$88="○")</formula>
    </cfRule>
  </conditionalFormatting>
  <conditionalFormatting sqref="J31:AA31 Y29:AA30 J28:AA28 W27:Y27 R27:T27 J27:O27 J26:AA26">
    <cfRule type="expression" dxfId="188" priority="17">
      <formula>ISBLANK(J26)</formula>
    </cfRule>
  </conditionalFormatting>
  <dataValidations count="11">
    <dataValidation type="list" allowBlank="1" showInputMessage="1" showErrorMessage="1" sqref="Y74:AA75 Y82:AA83 Y88:AA89 Y29:AA30 Y67:AA67 Y69:AA69 Y48:AA48" xr:uid="{00000000-0002-0000-0000-000000000000}">
      <formula1>"○"</formula1>
    </dataValidation>
    <dataValidation operator="equal" allowBlank="1" showInputMessage="1" showErrorMessage="1" sqref="P27 Z27" xr:uid="{00000000-0002-0000-0000-000001000000}"/>
    <dataValidation type="list" allowBlank="1" showInputMessage="1" showErrorMessage="1" sqref="J26" xr:uid="{00000000-0002-0000-0000-000002000000}">
      <formula1>"新規,変更"</formula1>
    </dataValidation>
    <dataValidation type="list" allowBlank="1" showInputMessage="1" showErrorMessage="1" sqref="V93:AA93" xr:uid="{00000000-0002-0000-0000-000003000000}">
      <formula1>"98,99"</formula1>
    </dataValidation>
    <dataValidation type="whole" imeMode="halfAlpha" allowBlank="1" showInputMessage="1" showErrorMessage="1" errorTitle="形式エラー" error="半角数字で1～12の値を御記入ください。" sqref="R27:T27" xr:uid="{00000000-0002-0000-0000-000004000000}">
      <formula1>1</formula1>
      <formula2>12</formula2>
    </dataValidation>
    <dataValidation type="custom" imeMode="halfAlpha" operator="equal" allowBlank="1" showInputMessage="1" showErrorMessage="1" errorTitle="形式エラー" error="半角数字4桁で御記入ください。" sqref="J27:O27" xr:uid="{00000000-0002-0000-0000-000005000000}">
      <formula1>AND(LEN(J27)=4,ISNUMBER(J27))</formula1>
    </dataValidation>
    <dataValidation type="whole" imeMode="halfAlpha" allowBlank="1" showInputMessage="1" showErrorMessage="1" errorTitle="形式エラー" error="半角数字で1～12の値を御記入ください。" sqref="W27:Y27" xr:uid="{00000000-0002-0000-0000-000006000000}">
      <formula1>1</formula1>
      <formula2>31</formula2>
    </dataValidation>
    <dataValidation type="custom" imeMode="disabled" allowBlank="1" showInputMessage="1" showErrorMessage="1" errorTitle="形式エラー" error="半角数字5桁で御記入ください。" sqref="J28:AA28" xr:uid="{00000000-0002-0000-0000-000007000000}">
      <formula1>AND(LEN(J28)=LENB(J28),LEN(J28)=5)</formula1>
    </dataValidation>
    <dataValidation type="custom" imeMode="disabled" allowBlank="1" showInputMessage="1" showErrorMessage="1" errorTitle="形式エラー" error="半角数字4桁で御記入ください。" sqref="J40:U40 J47:AA47" xr:uid="{00000000-0002-0000-0000-000008000000}">
      <formula1>AND(LEN(J40)=LENB(J40),LEN(J40)=4)</formula1>
    </dataValidation>
    <dataValidation type="custom" imeMode="disabled" allowBlank="1" showInputMessage="1" showErrorMessage="1" errorTitle="形式エラー" error="半角数字3桁で御記入ください。" sqref="V40:AA40 C77:H81" xr:uid="{00000000-0002-0000-0000-000009000000}">
      <formula1>AND(LEN(C40)=LENB(C40),LEN(C40)=3)</formula1>
    </dataValidation>
    <dataValidation type="whole" imeMode="halfAlpha" allowBlank="1" showInputMessage="1" showErrorMessage="1" errorTitle="形式エラー" error="半角数字で0～100の値を御記入ください" sqref="O77:R81 I77:L81" xr:uid="{00000000-0002-0000-0000-00000A000000}">
      <formula1>0</formula1>
      <formula2>100</formula2>
    </dataValidation>
  </dataValidations>
  <pageMargins left="0.62992125984251968" right="0.39370078740157483" top="0.51181102362204722" bottom="0.47244094488188981" header="0.23622047244094491" footer="0.19685039370078741"/>
  <pageSetup paperSize="9" fitToHeight="0" orientation="portrait" r:id="rId1"/>
  <headerFooter>
    <oddHeader xml:space="preserve">&amp;R&amp;10DVP2-B01&amp;7&amp;K000000(2023年7月24日版)&amp;10&amp;K01+000
</oddHeader>
    <oddFooter>&amp;C&amp;10&amp;P / &amp;N</oddFooter>
  </headerFooter>
  <rowBreaks count="4" manualBreakCount="4">
    <brk id="32" max="29" man="1"/>
    <brk id="49" max="29" man="1"/>
    <brk id="84" max="30" man="1"/>
    <brk id="108"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755"/>
  <sheetViews>
    <sheetView zoomScale="70" zoomScaleNormal="70" zoomScaleSheetLayoutView="75" workbookViewId="0">
      <pane ySplit="10" topLeftCell="A11" activePane="bottomLeft" state="frozen"/>
      <selection pane="bottomLeft"/>
    </sheetView>
  </sheetViews>
  <sheetFormatPr defaultColWidth="9" defaultRowHeight="18.75" x14ac:dyDescent="0.4"/>
  <cols>
    <col min="1" max="1" width="6.125" style="5" customWidth="1"/>
    <col min="2" max="2" width="20.125" style="2" bestFit="1" customWidth="1"/>
    <col min="3" max="3" width="49.625" style="3" customWidth="1"/>
    <col min="4" max="4" width="9.25" style="2" customWidth="1"/>
    <col min="5" max="5" width="5.5" style="2" customWidth="1"/>
    <col min="6" max="6" width="10.875" style="2" customWidth="1"/>
    <col min="7" max="8" width="5.375" style="2" customWidth="1"/>
    <col min="9" max="9" width="26.625" style="182" customWidth="1"/>
    <col min="10" max="10" width="14.375" style="4" customWidth="1"/>
    <col min="11" max="11" width="7" style="2" customWidth="1"/>
    <col min="12" max="12" width="37.375" style="4" customWidth="1"/>
    <col min="13" max="13" width="64.75" style="4" customWidth="1"/>
    <col min="14" max="14" width="31.75" style="4" customWidth="1"/>
    <col min="15" max="15" width="8.5" style="3" customWidth="1"/>
    <col min="16" max="16" width="17.625" style="5" customWidth="1"/>
    <col min="17" max="17" width="15.125" style="5" customWidth="1"/>
    <col min="18" max="18" width="17.625" style="5" customWidth="1"/>
    <col min="19" max="20" width="8.5" style="5" customWidth="1"/>
    <col min="21" max="21" width="10.75" style="4" customWidth="1"/>
    <col min="22" max="22" width="7.375" style="2" customWidth="1"/>
    <col min="23" max="23" width="13.625" style="5" customWidth="1"/>
    <col min="24" max="24" width="17.625" style="5" customWidth="1"/>
    <col min="25" max="16384" width="9" style="5"/>
  </cols>
  <sheetData>
    <row r="1" spans="2:23" ht="15" customHeight="1" x14ac:dyDescent="0.4"/>
    <row r="2" spans="2:23" customFormat="1" ht="15" customHeight="1" x14ac:dyDescent="0.4">
      <c r="B2" t="s">
        <v>136</v>
      </c>
      <c r="I2" s="183"/>
    </row>
    <row r="3" spans="2:23" customFormat="1" ht="15" customHeight="1" x14ac:dyDescent="0.4">
      <c r="B3" t="s">
        <v>137</v>
      </c>
      <c r="C3" t="s">
        <v>138</v>
      </c>
      <c r="I3" s="183"/>
    </row>
    <row r="4" spans="2:23" customFormat="1" ht="15" customHeight="1" x14ac:dyDescent="0.4">
      <c r="B4" t="s">
        <v>139</v>
      </c>
      <c r="C4" t="s">
        <v>140</v>
      </c>
      <c r="I4" s="183"/>
    </row>
    <row r="5" spans="2:23" customFormat="1" ht="15" customHeight="1" x14ac:dyDescent="0.4">
      <c r="B5" t="s">
        <v>141</v>
      </c>
      <c r="C5" s="6">
        <v>11</v>
      </c>
      <c r="I5" s="183"/>
    </row>
    <row r="6" spans="2:23" customFormat="1" ht="15" customHeight="1" x14ac:dyDescent="0.4">
      <c r="B6" t="s">
        <v>142</v>
      </c>
      <c r="C6" s="216">
        <v>753</v>
      </c>
      <c r="I6" s="183"/>
    </row>
    <row r="7" spans="2:23" customFormat="1" ht="15" customHeight="1" thickBot="1" x14ac:dyDescent="0.45">
      <c r="I7" s="183"/>
      <c r="K7" s="7"/>
      <c r="L7" s="7"/>
      <c r="M7" s="7"/>
      <c r="N7" s="7"/>
      <c r="O7" s="7"/>
      <c r="P7" s="7"/>
      <c r="Q7" s="7"/>
      <c r="R7" s="7"/>
      <c r="S7" s="7"/>
      <c r="T7" s="7"/>
      <c r="U7" s="7"/>
      <c r="V7" s="7"/>
      <c r="W7" s="7"/>
    </row>
    <row r="8" spans="2:23" customFormat="1" ht="15" customHeight="1" thickBot="1" x14ac:dyDescent="0.45">
      <c r="B8" t="s">
        <v>143</v>
      </c>
      <c r="E8" s="349" t="s">
        <v>144</v>
      </c>
      <c r="F8" s="350"/>
      <c r="G8" s="350"/>
      <c r="H8" s="350"/>
      <c r="I8" s="350"/>
      <c r="J8" s="350"/>
      <c r="K8" s="351" t="s">
        <v>145</v>
      </c>
      <c r="L8" s="352"/>
      <c r="M8" s="353"/>
      <c r="N8" s="8"/>
      <c r="O8" s="9" t="s">
        <v>146</v>
      </c>
      <c r="P8" s="10"/>
      <c r="Q8" s="10"/>
      <c r="R8" s="10"/>
      <c r="S8" s="10"/>
      <c r="T8" s="10"/>
      <c r="U8" s="10"/>
      <c r="V8" s="10"/>
      <c r="W8" s="11"/>
    </row>
    <row r="9" spans="2:23" s="19" customFormat="1" ht="60.75" customHeight="1" thickTop="1" thickBot="1" x14ac:dyDescent="0.45">
      <c r="B9" s="12" t="s">
        <v>147</v>
      </c>
      <c r="C9" s="13" t="s">
        <v>148</v>
      </c>
      <c r="D9" s="14" t="s">
        <v>149</v>
      </c>
      <c r="E9" s="15" t="s">
        <v>150</v>
      </c>
      <c r="F9" s="12" t="s">
        <v>151</v>
      </c>
      <c r="G9" s="12" t="s">
        <v>152</v>
      </c>
      <c r="H9" s="14" t="s">
        <v>153</v>
      </c>
      <c r="I9" s="184" t="s">
        <v>154</v>
      </c>
      <c r="J9" s="16" t="s">
        <v>0</v>
      </c>
      <c r="K9" s="15" t="s">
        <v>155</v>
      </c>
      <c r="L9" s="12" t="s">
        <v>156</v>
      </c>
      <c r="M9" s="14" t="s">
        <v>157</v>
      </c>
      <c r="N9" s="17" t="s">
        <v>0</v>
      </c>
      <c r="O9" s="354" t="s">
        <v>158</v>
      </c>
      <c r="P9" s="355"/>
      <c r="Q9" s="356" t="s">
        <v>159</v>
      </c>
      <c r="R9" s="357"/>
      <c r="S9" s="357"/>
      <c r="T9" s="355"/>
      <c r="U9" s="12" t="s">
        <v>160</v>
      </c>
      <c r="V9" s="14" t="s">
        <v>161</v>
      </c>
      <c r="W9" s="18" t="s">
        <v>0</v>
      </c>
    </row>
    <row r="10" spans="2:23" s="1" customFormat="1" ht="60.75" customHeight="1" thickTop="1" thickBot="1" x14ac:dyDescent="0.45">
      <c r="B10" s="20"/>
      <c r="C10" s="21" t="s">
        <v>162</v>
      </c>
      <c r="D10" s="22" t="s">
        <v>163</v>
      </c>
      <c r="E10" s="23" t="s">
        <v>164</v>
      </c>
      <c r="F10" s="24" t="s">
        <v>165</v>
      </c>
      <c r="G10" s="24" t="s">
        <v>166</v>
      </c>
      <c r="H10" s="22" t="s">
        <v>167</v>
      </c>
      <c r="I10" s="185" t="s">
        <v>168</v>
      </c>
      <c r="J10" s="25" t="s">
        <v>169</v>
      </c>
      <c r="K10" s="23" t="s">
        <v>170</v>
      </c>
      <c r="L10" s="26" t="s">
        <v>171</v>
      </c>
      <c r="M10" s="27" t="s">
        <v>172</v>
      </c>
      <c r="N10" s="28" t="s">
        <v>169</v>
      </c>
      <c r="O10" s="29" t="s">
        <v>173</v>
      </c>
      <c r="P10" s="30" t="s">
        <v>174</v>
      </c>
      <c r="Q10" s="31" t="s">
        <v>175</v>
      </c>
      <c r="R10" s="32" t="s">
        <v>139</v>
      </c>
      <c r="S10" s="32" t="s">
        <v>176</v>
      </c>
      <c r="T10" s="30" t="s">
        <v>177</v>
      </c>
      <c r="U10" s="24" t="s">
        <v>178</v>
      </c>
      <c r="V10" s="33" t="s">
        <v>179</v>
      </c>
      <c r="W10" s="34" t="s">
        <v>169</v>
      </c>
    </row>
    <row r="11" spans="2:23" s="49" customFormat="1" ht="38.25" thickTop="1" x14ac:dyDescent="0.4">
      <c r="B11" s="35">
        <f>ROW()-10</f>
        <v>1</v>
      </c>
      <c r="C11" s="36" t="s">
        <v>180</v>
      </c>
      <c r="D11" s="37" t="s">
        <v>181</v>
      </c>
      <c r="E11" s="38" t="s">
        <v>182</v>
      </c>
      <c r="F11" s="35" t="s">
        <v>183</v>
      </c>
      <c r="G11" s="35">
        <v>1</v>
      </c>
      <c r="H11" s="37">
        <v>1</v>
      </c>
      <c r="I11" s="186"/>
      <c r="J11" s="39"/>
      <c r="K11" s="38" t="s">
        <v>184</v>
      </c>
      <c r="L11" s="40" t="s">
        <v>185</v>
      </c>
      <c r="M11" s="41" t="s">
        <v>186</v>
      </c>
      <c r="N11" s="42"/>
      <c r="O11" s="43" t="s">
        <v>187</v>
      </c>
      <c r="P11" s="44" t="s">
        <v>188</v>
      </c>
      <c r="Q11" s="45" t="s">
        <v>189</v>
      </c>
      <c r="R11" s="46" t="s">
        <v>188</v>
      </c>
      <c r="S11" s="46" t="s">
        <v>188</v>
      </c>
      <c r="T11" s="44" t="s">
        <v>188</v>
      </c>
      <c r="U11" s="47"/>
      <c r="V11" s="37">
        <v>1</v>
      </c>
      <c r="W11" s="48"/>
    </row>
    <row r="12" spans="2:23" s="49" customFormat="1" ht="37.5" x14ac:dyDescent="0.4">
      <c r="B12" s="35">
        <f t="shared" ref="B12:B75" si="0">ROW()-10</f>
        <v>2</v>
      </c>
      <c r="C12" s="36" t="s">
        <v>190</v>
      </c>
      <c r="D12" s="37" t="s">
        <v>191</v>
      </c>
      <c r="E12" s="38" t="s">
        <v>182</v>
      </c>
      <c r="F12" s="35" t="s">
        <v>183</v>
      </c>
      <c r="G12" s="35">
        <v>1</v>
      </c>
      <c r="H12" s="37">
        <v>2</v>
      </c>
      <c r="I12" s="181"/>
      <c r="J12" s="50"/>
      <c r="K12" s="38" t="s">
        <v>184</v>
      </c>
      <c r="L12" s="40" t="s">
        <v>185</v>
      </c>
      <c r="M12" s="41" t="s">
        <v>192</v>
      </c>
      <c r="N12" s="42"/>
      <c r="O12" s="51" t="s">
        <v>191</v>
      </c>
      <c r="P12" s="52" t="s">
        <v>191</v>
      </c>
      <c r="Q12" s="53" t="s">
        <v>189</v>
      </c>
      <c r="R12" s="54" t="s">
        <v>191</v>
      </c>
      <c r="S12" s="54" t="s">
        <v>191</v>
      </c>
      <c r="T12" s="52" t="s">
        <v>191</v>
      </c>
      <c r="U12" s="55"/>
      <c r="V12" s="56">
        <v>1</v>
      </c>
      <c r="W12" s="57"/>
    </row>
    <row r="13" spans="2:23" s="49" customFormat="1" ht="37.5" x14ac:dyDescent="0.4">
      <c r="B13" s="35">
        <f t="shared" si="0"/>
        <v>3</v>
      </c>
      <c r="C13" s="36" t="s">
        <v>193</v>
      </c>
      <c r="D13" s="37" t="s">
        <v>191</v>
      </c>
      <c r="E13" s="38" t="s">
        <v>182</v>
      </c>
      <c r="F13" s="35" t="s">
        <v>183</v>
      </c>
      <c r="G13" s="35">
        <v>1</v>
      </c>
      <c r="H13" s="37">
        <v>3</v>
      </c>
      <c r="I13" s="181"/>
      <c r="J13" s="50"/>
      <c r="K13" s="38" t="s">
        <v>184</v>
      </c>
      <c r="L13" s="40" t="s">
        <v>185</v>
      </c>
      <c r="M13" s="41" t="s">
        <v>192</v>
      </c>
      <c r="N13" s="42"/>
      <c r="O13" s="51" t="s">
        <v>191</v>
      </c>
      <c r="P13" s="52" t="s">
        <v>191</v>
      </c>
      <c r="Q13" s="53" t="s">
        <v>189</v>
      </c>
      <c r="R13" s="54" t="s">
        <v>191</v>
      </c>
      <c r="S13" s="54" t="s">
        <v>191</v>
      </c>
      <c r="T13" s="52" t="s">
        <v>191</v>
      </c>
      <c r="U13" s="55"/>
      <c r="V13" s="56">
        <v>1</v>
      </c>
      <c r="W13" s="57"/>
    </row>
    <row r="14" spans="2:23" s="49" customFormat="1" ht="37.5" x14ac:dyDescent="0.4">
      <c r="B14" s="35">
        <f t="shared" si="0"/>
        <v>4</v>
      </c>
      <c r="C14" s="36" t="s">
        <v>194</v>
      </c>
      <c r="D14" s="37" t="s">
        <v>191</v>
      </c>
      <c r="E14" s="38" t="s">
        <v>182</v>
      </c>
      <c r="F14" s="35" t="s">
        <v>183</v>
      </c>
      <c r="G14" s="35">
        <v>1</v>
      </c>
      <c r="H14" s="37">
        <v>4</v>
      </c>
      <c r="I14" s="181"/>
      <c r="J14" s="50"/>
      <c r="K14" s="38" t="s">
        <v>184</v>
      </c>
      <c r="L14" s="40" t="s">
        <v>185</v>
      </c>
      <c r="M14" s="41" t="s">
        <v>192</v>
      </c>
      <c r="N14" s="42"/>
      <c r="O14" s="51" t="s">
        <v>191</v>
      </c>
      <c r="P14" s="52" t="s">
        <v>191</v>
      </c>
      <c r="Q14" s="53" t="s">
        <v>189</v>
      </c>
      <c r="R14" s="54" t="s">
        <v>191</v>
      </c>
      <c r="S14" s="54" t="s">
        <v>191</v>
      </c>
      <c r="T14" s="52" t="s">
        <v>191</v>
      </c>
      <c r="U14" s="55"/>
      <c r="V14" s="56">
        <v>1</v>
      </c>
      <c r="W14" s="57"/>
    </row>
    <row r="15" spans="2:23" s="49" customFormat="1" ht="37.5" x14ac:dyDescent="0.4">
      <c r="B15" s="35">
        <f t="shared" si="0"/>
        <v>5</v>
      </c>
      <c r="C15" s="36" t="s">
        <v>195</v>
      </c>
      <c r="D15" s="37" t="s">
        <v>191</v>
      </c>
      <c r="E15" s="38" t="s">
        <v>182</v>
      </c>
      <c r="F15" s="35" t="s">
        <v>183</v>
      </c>
      <c r="G15" s="35">
        <v>1</v>
      </c>
      <c r="H15" s="37">
        <v>5</v>
      </c>
      <c r="I15" s="181"/>
      <c r="J15" s="50"/>
      <c r="K15" s="38" t="s">
        <v>184</v>
      </c>
      <c r="L15" s="40" t="s">
        <v>185</v>
      </c>
      <c r="M15" s="41" t="s">
        <v>192</v>
      </c>
      <c r="N15" s="42"/>
      <c r="O15" s="51" t="s">
        <v>191</v>
      </c>
      <c r="P15" s="52" t="s">
        <v>191</v>
      </c>
      <c r="Q15" s="53" t="s">
        <v>189</v>
      </c>
      <c r="R15" s="54" t="s">
        <v>191</v>
      </c>
      <c r="S15" s="54" t="s">
        <v>191</v>
      </c>
      <c r="T15" s="52" t="s">
        <v>191</v>
      </c>
      <c r="U15" s="55"/>
      <c r="V15" s="56">
        <v>1</v>
      </c>
      <c r="W15" s="57"/>
    </row>
    <row r="16" spans="2:23" s="49" customFormat="1" ht="30.75" customHeight="1" x14ac:dyDescent="0.4">
      <c r="B16" s="58">
        <f t="shared" si="0"/>
        <v>6</v>
      </c>
      <c r="C16" s="59" t="s">
        <v>196</v>
      </c>
      <c r="D16" s="56" t="s">
        <v>191</v>
      </c>
      <c r="E16" s="60" t="s">
        <v>182</v>
      </c>
      <c r="F16" s="58" t="s">
        <v>183</v>
      </c>
      <c r="G16" s="58">
        <v>1</v>
      </c>
      <c r="H16" s="37">
        <v>6</v>
      </c>
      <c r="I16" s="187" t="s">
        <v>197</v>
      </c>
      <c r="J16" s="39"/>
      <c r="K16" s="60" t="s">
        <v>184</v>
      </c>
      <c r="L16" s="61" t="s">
        <v>185</v>
      </c>
      <c r="M16" s="62" t="s">
        <v>198</v>
      </c>
      <c r="N16" s="63"/>
      <c r="O16" s="64">
        <v>6</v>
      </c>
      <c r="P16" s="65" t="s">
        <v>199</v>
      </c>
      <c r="Q16" s="66" t="s">
        <v>200</v>
      </c>
      <c r="R16" s="67" t="s">
        <v>199</v>
      </c>
      <c r="S16" s="67">
        <v>6</v>
      </c>
      <c r="T16" s="65" t="s">
        <v>201</v>
      </c>
      <c r="U16" s="68"/>
      <c r="V16" s="56">
        <v>1</v>
      </c>
      <c r="W16" s="57"/>
    </row>
    <row r="17" spans="2:23" s="49" customFormat="1" ht="30.75" customHeight="1" x14ac:dyDescent="0.4">
      <c r="B17" s="35">
        <f t="shared" si="0"/>
        <v>7</v>
      </c>
      <c r="C17" s="69" t="s">
        <v>202</v>
      </c>
      <c r="D17" s="37" t="s">
        <v>203</v>
      </c>
      <c r="E17" s="38" t="s">
        <v>182</v>
      </c>
      <c r="F17" s="35" t="s">
        <v>183</v>
      </c>
      <c r="G17" s="35">
        <v>1</v>
      </c>
      <c r="H17" s="37">
        <v>7</v>
      </c>
      <c r="I17" s="181" t="s">
        <v>204</v>
      </c>
      <c r="J17" s="50"/>
      <c r="K17" s="38" t="s">
        <v>184</v>
      </c>
      <c r="L17" s="40" t="s">
        <v>185</v>
      </c>
      <c r="M17" s="41" t="s">
        <v>205</v>
      </c>
      <c r="N17" s="42"/>
      <c r="O17" s="51">
        <v>3</v>
      </c>
      <c r="P17" s="52" t="s">
        <v>199</v>
      </c>
      <c r="Q17" s="53" t="s">
        <v>200</v>
      </c>
      <c r="R17" s="54" t="s">
        <v>199</v>
      </c>
      <c r="S17" s="54">
        <v>3</v>
      </c>
      <c r="T17" s="52" t="s">
        <v>206</v>
      </c>
      <c r="U17" s="55"/>
      <c r="V17" s="56">
        <v>1</v>
      </c>
      <c r="W17" s="57"/>
    </row>
    <row r="18" spans="2:23" s="49" customFormat="1" ht="91.5" customHeight="1" x14ac:dyDescent="0.4">
      <c r="B18" s="35">
        <f t="shared" si="0"/>
        <v>8</v>
      </c>
      <c r="C18" s="69" t="s">
        <v>207</v>
      </c>
      <c r="D18" s="37" t="s">
        <v>209</v>
      </c>
      <c r="E18" s="38" t="s">
        <v>182</v>
      </c>
      <c r="F18" s="35" t="s">
        <v>183</v>
      </c>
      <c r="G18" s="35">
        <v>1</v>
      </c>
      <c r="H18" s="37">
        <v>8</v>
      </c>
      <c r="I18" s="181" t="str">
        <f ca="1">IF(INDIRECT("補記シート!D18")="","",INDIRECT("補記シート!D18"))</f>
        <v/>
      </c>
      <c r="J18" s="50"/>
      <c r="K18" s="38" t="s">
        <v>210</v>
      </c>
      <c r="L18" s="40" t="s">
        <v>185</v>
      </c>
      <c r="M18" s="70" t="s">
        <v>211</v>
      </c>
      <c r="N18" s="42"/>
      <c r="O18" s="51">
        <v>7</v>
      </c>
      <c r="P18" s="52" t="s">
        <v>199</v>
      </c>
      <c r="Q18" s="53" t="s">
        <v>200</v>
      </c>
      <c r="R18" s="54" t="s">
        <v>199</v>
      </c>
      <c r="S18" s="54">
        <v>7</v>
      </c>
      <c r="T18" s="52" t="s">
        <v>212</v>
      </c>
      <c r="U18" s="55"/>
      <c r="V18" s="56">
        <v>1</v>
      </c>
      <c r="W18" s="57"/>
    </row>
    <row r="19" spans="2:23" s="49" customFormat="1" ht="90" customHeight="1" x14ac:dyDescent="0.4">
      <c r="B19" s="35">
        <f>ROW()-10</f>
        <v>9</v>
      </c>
      <c r="C19" s="69" t="s">
        <v>213</v>
      </c>
      <c r="D19" s="37" t="s">
        <v>1</v>
      </c>
      <c r="E19" s="38" t="s">
        <v>182</v>
      </c>
      <c r="F19" s="35" t="s">
        <v>183</v>
      </c>
      <c r="G19" s="35">
        <v>1</v>
      </c>
      <c r="H19" s="37">
        <v>9</v>
      </c>
      <c r="I19" s="181" t="str">
        <f ca="1">IF(INDIRECT("補記シート!D19")="","",INDIRECT("補記シート!D19"))</f>
        <v/>
      </c>
      <c r="J19" s="50"/>
      <c r="K19" s="38" t="s">
        <v>210</v>
      </c>
      <c r="L19" s="40" t="s">
        <v>185</v>
      </c>
      <c r="M19" s="41" t="s">
        <v>214</v>
      </c>
      <c r="N19" s="42"/>
      <c r="O19" s="51">
        <v>8</v>
      </c>
      <c r="P19" s="52" t="s">
        <v>199</v>
      </c>
      <c r="Q19" s="53" t="s">
        <v>200</v>
      </c>
      <c r="R19" s="54" t="s">
        <v>199</v>
      </c>
      <c r="S19" s="54">
        <v>8</v>
      </c>
      <c r="T19" s="52" t="s">
        <v>201</v>
      </c>
      <c r="U19" s="71"/>
      <c r="V19" s="56">
        <v>1</v>
      </c>
      <c r="W19" s="57"/>
    </row>
    <row r="20" spans="2:23" s="49" customFormat="1" ht="37.5" x14ac:dyDescent="0.4">
      <c r="B20" s="35">
        <f t="shared" si="0"/>
        <v>10</v>
      </c>
      <c r="C20" s="69" t="s">
        <v>215</v>
      </c>
      <c r="D20" s="37" t="s">
        <v>1</v>
      </c>
      <c r="E20" s="38" t="s">
        <v>182</v>
      </c>
      <c r="F20" s="35" t="s">
        <v>183</v>
      </c>
      <c r="G20" s="35">
        <v>1</v>
      </c>
      <c r="H20" s="37">
        <v>10</v>
      </c>
      <c r="I20" s="181" t="str">
        <f ca="1">IF(INDIRECT("補記シート!D20")="","",INDIRECT("補記シート!D20"))</f>
        <v/>
      </c>
      <c r="J20" s="50"/>
      <c r="K20" s="38" t="s">
        <v>216</v>
      </c>
      <c r="L20" s="40" t="s">
        <v>217</v>
      </c>
      <c r="M20" s="41" t="s">
        <v>218</v>
      </c>
      <c r="N20" s="42"/>
      <c r="O20" s="51">
        <v>1</v>
      </c>
      <c r="P20" s="52" t="s">
        <v>199</v>
      </c>
      <c r="Q20" s="53" t="s">
        <v>200</v>
      </c>
      <c r="R20" s="54" t="s">
        <v>199</v>
      </c>
      <c r="S20" s="54">
        <v>1</v>
      </c>
      <c r="T20" s="52" t="s">
        <v>201</v>
      </c>
      <c r="U20" s="71"/>
      <c r="V20" s="56">
        <v>1</v>
      </c>
      <c r="W20" s="57"/>
    </row>
    <row r="21" spans="2:23" s="49" customFormat="1" x14ac:dyDescent="0.4">
      <c r="B21" s="35">
        <f t="shared" si="0"/>
        <v>11</v>
      </c>
      <c r="C21" s="69" t="s">
        <v>219</v>
      </c>
      <c r="D21" s="37" t="s">
        <v>203</v>
      </c>
      <c r="E21" s="38" t="s">
        <v>220</v>
      </c>
      <c r="F21" s="35" t="s">
        <v>183</v>
      </c>
      <c r="G21" s="35">
        <v>1</v>
      </c>
      <c r="H21" s="37">
        <v>11</v>
      </c>
      <c r="I21" s="181"/>
      <c r="J21" s="50"/>
      <c r="K21" s="38" t="s">
        <v>184</v>
      </c>
      <c r="L21" s="40" t="s">
        <v>185</v>
      </c>
      <c r="M21" s="41" t="s">
        <v>221</v>
      </c>
      <c r="N21" s="42"/>
      <c r="O21" s="51">
        <v>1</v>
      </c>
      <c r="P21" s="52" t="s">
        <v>199</v>
      </c>
      <c r="Q21" s="53" t="s">
        <v>222</v>
      </c>
      <c r="R21" s="54" t="s">
        <v>199</v>
      </c>
      <c r="S21" s="54">
        <v>1</v>
      </c>
      <c r="T21" s="52" t="s">
        <v>223</v>
      </c>
      <c r="U21" s="40"/>
      <c r="V21" s="37">
        <v>1</v>
      </c>
      <c r="W21" s="48"/>
    </row>
    <row r="22" spans="2:23" s="49" customFormat="1" ht="84.2" customHeight="1" x14ac:dyDescent="0.4">
      <c r="B22" s="35">
        <f t="shared" si="0"/>
        <v>12</v>
      </c>
      <c r="C22" s="69" t="s">
        <v>224</v>
      </c>
      <c r="D22" s="37" t="s">
        <v>1</v>
      </c>
      <c r="E22" s="38" t="s">
        <v>225</v>
      </c>
      <c r="F22" s="35" t="s">
        <v>183</v>
      </c>
      <c r="G22" s="35">
        <v>1</v>
      </c>
      <c r="H22" s="37">
        <v>12</v>
      </c>
      <c r="I22" s="181" t="str">
        <f ca="1">IF(I20="1",TEXT(DATE(INDIRECT("一般振替ＤＶＰ制度に係る届出書兼一般振替ＤＶＰ制度に係る申請書!J27"),INDIRECT("一般振替ＤＶＰ制度に係る届出書兼一般振替ＤＶＰ制度に係る申請書!R27"),INDIRECT("一般振替ＤＶＰ制度に係る届出書兼一般振替ＤＶＰ制度に係る申請書!W27")),"YYYYMMDD"),"")</f>
        <v/>
      </c>
      <c r="J22" s="50"/>
      <c r="K22" s="38" t="s">
        <v>216</v>
      </c>
      <c r="L22" s="40" t="s">
        <v>214</v>
      </c>
      <c r="M22" s="41" t="s">
        <v>226</v>
      </c>
      <c r="N22" s="42"/>
      <c r="O22" s="51">
        <v>8</v>
      </c>
      <c r="P22" s="52" t="s">
        <v>199</v>
      </c>
      <c r="Q22" s="53" t="s">
        <v>227</v>
      </c>
      <c r="R22" s="54" t="s">
        <v>199</v>
      </c>
      <c r="S22" s="54">
        <v>8</v>
      </c>
      <c r="T22" s="52" t="s">
        <v>201</v>
      </c>
      <c r="U22" s="40"/>
      <c r="V22" s="37">
        <v>1</v>
      </c>
      <c r="W22" s="48"/>
    </row>
    <row r="23" spans="2:23" s="49" customFormat="1" x14ac:dyDescent="0.4">
      <c r="B23" s="35">
        <f t="shared" si="0"/>
        <v>13</v>
      </c>
      <c r="C23" s="69" t="s">
        <v>228</v>
      </c>
      <c r="D23" s="37" t="s">
        <v>203</v>
      </c>
      <c r="E23" s="38" t="s">
        <v>220</v>
      </c>
      <c r="F23" s="35" t="s">
        <v>183</v>
      </c>
      <c r="G23" s="35">
        <v>1</v>
      </c>
      <c r="H23" s="37">
        <v>13</v>
      </c>
      <c r="I23" s="181"/>
      <c r="J23" s="50"/>
      <c r="K23" s="38" t="s">
        <v>184</v>
      </c>
      <c r="L23" s="40" t="s">
        <v>185</v>
      </c>
      <c r="M23" s="41" t="s">
        <v>221</v>
      </c>
      <c r="N23" s="42"/>
      <c r="O23" s="51">
        <v>1</v>
      </c>
      <c r="P23" s="52" t="s">
        <v>199</v>
      </c>
      <c r="Q23" s="53" t="s">
        <v>222</v>
      </c>
      <c r="R23" s="54" t="s">
        <v>199</v>
      </c>
      <c r="S23" s="54">
        <v>1</v>
      </c>
      <c r="T23" s="52" t="s">
        <v>223</v>
      </c>
      <c r="U23" s="71"/>
      <c r="V23" s="56">
        <v>1</v>
      </c>
      <c r="W23" s="57"/>
    </row>
    <row r="24" spans="2:23" s="49" customFormat="1" ht="83.25" customHeight="1" x14ac:dyDescent="0.4">
      <c r="B24" s="35">
        <f t="shared" si="0"/>
        <v>14</v>
      </c>
      <c r="C24" s="69" t="s">
        <v>229</v>
      </c>
      <c r="D24" s="37" t="s">
        <v>1</v>
      </c>
      <c r="E24" s="38" t="s">
        <v>225</v>
      </c>
      <c r="F24" s="35" t="s">
        <v>183</v>
      </c>
      <c r="G24" s="35">
        <v>1</v>
      </c>
      <c r="H24" s="37">
        <v>14</v>
      </c>
      <c r="I24" s="181">
        <v>29991231</v>
      </c>
      <c r="J24" s="50"/>
      <c r="K24" s="38" t="s">
        <v>184</v>
      </c>
      <c r="L24" s="40" t="s">
        <v>185</v>
      </c>
      <c r="M24" s="41" t="s">
        <v>230</v>
      </c>
      <c r="N24" s="42"/>
      <c r="O24" s="51">
        <v>8</v>
      </c>
      <c r="P24" s="52" t="s">
        <v>199</v>
      </c>
      <c r="Q24" s="53" t="s">
        <v>222</v>
      </c>
      <c r="R24" s="54" t="s">
        <v>199</v>
      </c>
      <c r="S24" s="54">
        <v>8</v>
      </c>
      <c r="T24" s="52" t="s">
        <v>201</v>
      </c>
      <c r="U24" s="71"/>
      <c r="V24" s="56">
        <v>1</v>
      </c>
      <c r="W24" s="57"/>
    </row>
    <row r="25" spans="2:23" s="49" customFormat="1" x14ac:dyDescent="0.4">
      <c r="B25" s="35">
        <f t="shared" si="0"/>
        <v>15</v>
      </c>
      <c r="C25" s="69" t="s">
        <v>231</v>
      </c>
      <c r="D25" s="37" t="s">
        <v>203</v>
      </c>
      <c r="E25" s="38" t="s">
        <v>220</v>
      </c>
      <c r="F25" s="35" t="s">
        <v>183</v>
      </c>
      <c r="G25" s="35">
        <v>1</v>
      </c>
      <c r="H25" s="37">
        <v>15</v>
      </c>
      <c r="I25" s="181"/>
      <c r="J25" s="50"/>
      <c r="K25" s="38" t="s">
        <v>184</v>
      </c>
      <c r="L25" s="40" t="s">
        <v>185</v>
      </c>
      <c r="M25" s="41" t="s">
        <v>221</v>
      </c>
      <c r="N25" s="42"/>
      <c r="O25" s="51">
        <v>1</v>
      </c>
      <c r="P25" s="52" t="s">
        <v>199</v>
      </c>
      <c r="Q25" s="53" t="s">
        <v>222</v>
      </c>
      <c r="R25" s="54" t="s">
        <v>199</v>
      </c>
      <c r="S25" s="54">
        <v>1</v>
      </c>
      <c r="T25" s="52" t="s">
        <v>223</v>
      </c>
      <c r="U25" s="40"/>
      <c r="V25" s="56">
        <v>1</v>
      </c>
      <c r="W25" s="57"/>
    </row>
    <row r="26" spans="2:23" s="49" customFormat="1" ht="56.25" x14ac:dyDescent="0.4">
      <c r="B26" s="35">
        <f t="shared" si="0"/>
        <v>16</v>
      </c>
      <c r="C26" s="69" t="s">
        <v>232</v>
      </c>
      <c r="D26" s="37" t="s">
        <v>1</v>
      </c>
      <c r="E26" s="38" t="s">
        <v>225</v>
      </c>
      <c r="F26" s="35" t="s">
        <v>183</v>
      </c>
      <c r="G26" s="35">
        <v>1</v>
      </c>
      <c r="H26" s="37">
        <v>16</v>
      </c>
      <c r="I26" s="181" t="str">
        <f ca="1">IF(INDIRECT("補記シート!D21")="","",INDIRECT("補記シート!D21"))</f>
        <v/>
      </c>
      <c r="J26" s="50"/>
      <c r="K26" s="38" t="s">
        <v>210</v>
      </c>
      <c r="L26" s="40" t="s">
        <v>185</v>
      </c>
      <c r="M26" s="41" t="s">
        <v>233</v>
      </c>
      <c r="N26" s="42" t="s">
        <v>234</v>
      </c>
      <c r="O26" s="51">
        <v>7</v>
      </c>
      <c r="P26" s="52" t="s">
        <v>199</v>
      </c>
      <c r="Q26" s="53" t="s">
        <v>222</v>
      </c>
      <c r="R26" s="54" t="s">
        <v>199</v>
      </c>
      <c r="S26" s="54">
        <v>7</v>
      </c>
      <c r="T26" s="52" t="s">
        <v>212</v>
      </c>
      <c r="U26" s="71"/>
      <c r="V26" s="56">
        <v>1</v>
      </c>
      <c r="W26" s="57"/>
    </row>
    <row r="27" spans="2:23" s="49" customFormat="1" x14ac:dyDescent="0.4">
      <c r="B27" s="35">
        <f t="shared" si="0"/>
        <v>17</v>
      </c>
      <c r="C27" s="69" t="s">
        <v>235</v>
      </c>
      <c r="D27" s="37" t="s">
        <v>203</v>
      </c>
      <c r="E27" s="38" t="s">
        <v>220</v>
      </c>
      <c r="F27" s="35" t="s">
        <v>183</v>
      </c>
      <c r="G27" s="35">
        <v>1</v>
      </c>
      <c r="H27" s="37">
        <v>17</v>
      </c>
      <c r="I27" s="181"/>
      <c r="J27" s="50"/>
      <c r="K27" s="38" t="s">
        <v>184</v>
      </c>
      <c r="L27" s="40" t="s">
        <v>185</v>
      </c>
      <c r="M27" s="41" t="s">
        <v>221</v>
      </c>
      <c r="N27" s="42"/>
      <c r="O27" s="51">
        <v>1</v>
      </c>
      <c r="P27" s="52" t="s">
        <v>199</v>
      </c>
      <c r="Q27" s="53" t="s">
        <v>222</v>
      </c>
      <c r="R27" s="54" t="s">
        <v>199</v>
      </c>
      <c r="S27" s="54">
        <v>1</v>
      </c>
      <c r="T27" s="52" t="s">
        <v>223</v>
      </c>
      <c r="U27" s="47"/>
      <c r="V27" s="56">
        <v>1</v>
      </c>
      <c r="W27" s="57"/>
    </row>
    <row r="28" spans="2:23" s="49" customFormat="1" ht="37.5" x14ac:dyDescent="0.4">
      <c r="B28" s="35">
        <f t="shared" si="0"/>
        <v>18</v>
      </c>
      <c r="C28" s="69" t="s">
        <v>236</v>
      </c>
      <c r="D28" s="37" t="s">
        <v>1</v>
      </c>
      <c r="E28" s="38" t="s">
        <v>225</v>
      </c>
      <c r="F28" s="35" t="s">
        <v>183</v>
      </c>
      <c r="G28" s="35">
        <v>1</v>
      </c>
      <c r="H28" s="37">
        <v>18</v>
      </c>
      <c r="I28" s="181" t="str">
        <f ca="1">IF(INDIRECT("一般振替ＤＶＰ制度に係る届出書兼一般振替ＤＶＰ制度に係る申請書!J47")="","",INDIRECT("一般振替ＤＶＰ制度に係る届出書兼一般振替ＤＶＰ制度に係る申請書!J47"))</f>
        <v/>
      </c>
      <c r="J28" s="50"/>
      <c r="K28" s="38" t="s">
        <v>216</v>
      </c>
      <c r="L28" s="40" t="s">
        <v>237</v>
      </c>
      <c r="M28" s="41" t="s">
        <v>238</v>
      </c>
      <c r="N28" s="42"/>
      <c r="O28" s="51">
        <v>4</v>
      </c>
      <c r="P28" s="52" t="s">
        <v>199</v>
      </c>
      <c r="Q28" s="53" t="s">
        <v>222</v>
      </c>
      <c r="R28" s="54" t="s">
        <v>199</v>
      </c>
      <c r="S28" s="54">
        <v>4</v>
      </c>
      <c r="T28" s="52" t="s">
        <v>201</v>
      </c>
      <c r="U28" s="71"/>
      <c r="V28" s="56">
        <v>1</v>
      </c>
      <c r="W28" s="57"/>
    </row>
    <row r="29" spans="2:23" s="49" customFormat="1" x14ac:dyDescent="0.4">
      <c r="B29" s="35">
        <f t="shared" si="0"/>
        <v>19</v>
      </c>
      <c r="C29" s="69" t="s">
        <v>239</v>
      </c>
      <c r="D29" s="37" t="s">
        <v>203</v>
      </c>
      <c r="E29" s="38" t="s">
        <v>220</v>
      </c>
      <c r="F29" s="35" t="s">
        <v>183</v>
      </c>
      <c r="G29" s="35">
        <v>1</v>
      </c>
      <c r="H29" s="37">
        <v>19</v>
      </c>
      <c r="I29" s="181"/>
      <c r="J29" s="50"/>
      <c r="K29" s="38" t="s">
        <v>184</v>
      </c>
      <c r="L29" s="40" t="s">
        <v>185</v>
      </c>
      <c r="M29" s="41" t="s">
        <v>221</v>
      </c>
      <c r="N29" s="42"/>
      <c r="O29" s="51">
        <v>1</v>
      </c>
      <c r="P29" s="52" t="s">
        <v>199</v>
      </c>
      <c r="Q29" s="53" t="s">
        <v>222</v>
      </c>
      <c r="R29" s="54" t="s">
        <v>199</v>
      </c>
      <c r="S29" s="54">
        <v>1</v>
      </c>
      <c r="T29" s="52" t="s">
        <v>223</v>
      </c>
      <c r="U29" s="47"/>
      <c r="V29" s="56">
        <v>1</v>
      </c>
      <c r="W29" s="57"/>
    </row>
    <row r="30" spans="2:23" s="49" customFormat="1" ht="75" x14ac:dyDescent="0.4">
      <c r="B30" s="35">
        <f t="shared" si="0"/>
        <v>20</v>
      </c>
      <c r="C30" s="69" t="s">
        <v>240</v>
      </c>
      <c r="D30" s="37" t="s">
        <v>1</v>
      </c>
      <c r="E30" s="38" t="s">
        <v>225</v>
      </c>
      <c r="F30" s="35" t="s">
        <v>183</v>
      </c>
      <c r="G30" s="35">
        <v>1</v>
      </c>
      <c r="H30" s="37">
        <v>20</v>
      </c>
      <c r="I30" s="181" t="str">
        <f ca="1">IF(INDIRECT("一般振替ＤＶＰ制度に係る届出書兼一般振替ＤＶＰ制度に係る申請書!Y29")="○",0,IF(INDIRECT("一般振替ＤＶＰ制度に係る届出書兼一般振替ＤＶＰ制度に係る申請書!Y30")="○",1,""))</f>
        <v/>
      </c>
      <c r="J30" s="50"/>
      <c r="K30" s="38" t="s">
        <v>216</v>
      </c>
      <c r="L30" s="40" t="s">
        <v>241</v>
      </c>
      <c r="M30" s="41" t="s">
        <v>242</v>
      </c>
      <c r="N30" s="42"/>
      <c r="O30" s="51">
        <v>1</v>
      </c>
      <c r="P30" s="52" t="s">
        <v>199</v>
      </c>
      <c r="Q30" s="53" t="s">
        <v>227</v>
      </c>
      <c r="R30" s="54" t="s">
        <v>199</v>
      </c>
      <c r="S30" s="54">
        <v>1</v>
      </c>
      <c r="T30" s="52" t="s">
        <v>201</v>
      </c>
      <c r="U30" s="71"/>
      <c r="V30" s="56">
        <v>1</v>
      </c>
      <c r="W30" s="57"/>
    </row>
    <row r="31" spans="2:23" s="49" customFormat="1" x14ac:dyDescent="0.4">
      <c r="B31" s="35">
        <f t="shared" si="0"/>
        <v>21</v>
      </c>
      <c r="C31" s="69" t="s">
        <v>243</v>
      </c>
      <c r="D31" s="37" t="s">
        <v>203</v>
      </c>
      <c r="E31" s="38" t="s">
        <v>220</v>
      </c>
      <c r="F31" s="35" t="s">
        <v>183</v>
      </c>
      <c r="G31" s="35">
        <v>1</v>
      </c>
      <c r="H31" s="37">
        <v>21</v>
      </c>
      <c r="I31" s="181"/>
      <c r="J31" s="50"/>
      <c r="K31" s="38" t="s">
        <v>184</v>
      </c>
      <c r="L31" s="72" t="s">
        <v>185</v>
      </c>
      <c r="M31" s="41" t="s">
        <v>221</v>
      </c>
      <c r="N31" s="42"/>
      <c r="O31" s="51">
        <v>1</v>
      </c>
      <c r="P31" s="52" t="s">
        <v>199</v>
      </c>
      <c r="Q31" s="53" t="s">
        <v>222</v>
      </c>
      <c r="R31" s="54" t="s">
        <v>199</v>
      </c>
      <c r="S31" s="54">
        <v>1</v>
      </c>
      <c r="T31" s="52" t="s">
        <v>223</v>
      </c>
      <c r="U31" s="40"/>
      <c r="V31" s="73">
        <v>1</v>
      </c>
      <c r="W31" s="74"/>
    </row>
    <row r="32" spans="2:23" s="49" customFormat="1" ht="37.5" x14ac:dyDescent="0.4">
      <c r="B32" s="35">
        <f t="shared" si="0"/>
        <v>22</v>
      </c>
      <c r="C32" s="69" t="s">
        <v>244</v>
      </c>
      <c r="D32" s="37" t="s">
        <v>1</v>
      </c>
      <c r="E32" s="38" t="s">
        <v>225</v>
      </c>
      <c r="F32" s="35" t="s">
        <v>183</v>
      </c>
      <c r="G32" s="35">
        <v>1</v>
      </c>
      <c r="H32" s="37">
        <v>22</v>
      </c>
      <c r="I32" s="181" t="str">
        <f ca="1">IF(OR(INDIRECT("一般振替ＤＶＰ制度に係る届出書兼一般振替ＤＶＰ制度に係る申請書!J40")="",INDIRECT("一般振替ＤＶＰ制度に係る届出書兼一般振替ＤＶＰ制度に係る申請書!V40")=""),"",INDIRECT("一般振替ＤＶＰ制度に係る届出書兼一般振替ＤＶＰ制度に係る申請書!J40")&amp;INDIRECT("一般振替ＤＶＰ制度に係る届出書兼一般振替ＤＶＰ制度に係る申請書!V40"))</f>
        <v/>
      </c>
      <c r="J32" s="50"/>
      <c r="K32" s="38" t="s">
        <v>216</v>
      </c>
      <c r="L32" s="40" t="s">
        <v>245</v>
      </c>
      <c r="M32" s="41" t="s">
        <v>238</v>
      </c>
      <c r="N32" s="42"/>
      <c r="O32" s="51">
        <v>7</v>
      </c>
      <c r="P32" s="52" t="s">
        <v>199</v>
      </c>
      <c r="Q32" s="53" t="s">
        <v>222</v>
      </c>
      <c r="R32" s="54" t="s">
        <v>199</v>
      </c>
      <c r="S32" s="54">
        <v>7</v>
      </c>
      <c r="T32" s="52" t="s">
        <v>201</v>
      </c>
      <c r="U32" s="71"/>
      <c r="V32" s="56">
        <v>1</v>
      </c>
      <c r="W32" s="57"/>
    </row>
    <row r="33" spans="2:23" s="75" customFormat="1" x14ac:dyDescent="0.4">
      <c r="B33" s="35">
        <f t="shared" si="0"/>
        <v>23</v>
      </c>
      <c r="C33" s="69" t="s">
        <v>246</v>
      </c>
      <c r="D33" s="37" t="s">
        <v>203</v>
      </c>
      <c r="E33" s="38" t="s">
        <v>220</v>
      </c>
      <c r="F33" s="35" t="s">
        <v>183</v>
      </c>
      <c r="G33" s="35">
        <v>1</v>
      </c>
      <c r="H33" s="37">
        <v>23</v>
      </c>
      <c r="I33" s="181"/>
      <c r="J33" s="50"/>
      <c r="K33" s="38" t="s">
        <v>184</v>
      </c>
      <c r="L33" s="40" t="s">
        <v>185</v>
      </c>
      <c r="M33" s="41" t="s">
        <v>221</v>
      </c>
      <c r="N33" s="42"/>
      <c r="O33" s="51">
        <v>1</v>
      </c>
      <c r="P33" s="52" t="s">
        <v>199</v>
      </c>
      <c r="Q33" s="53" t="s">
        <v>222</v>
      </c>
      <c r="R33" s="54" t="s">
        <v>199</v>
      </c>
      <c r="S33" s="54">
        <v>1</v>
      </c>
      <c r="T33" s="52" t="s">
        <v>223</v>
      </c>
      <c r="U33" s="40"/>
      <c r="V33" s="37">
        <v>1</v>
      </c>
      <c r="W33" s="48"/>
    </row>
    <row r="34" spans="2:23" s="49" customFormat="1" ht="57" x14ac:dyDescent="0.4">
      <c r="B34" s="35">
        <f t="shared" si="0"/>
        <v>24</v>
      </c>
      <c r="C34" s="69" t="s">
        <v>247</v>
      </c>
      <c r="D34" s="37" t="s">
        <v>1</v>
      </c>
      <c r="E34" s="38" t="s">
        <v>225</v>
      </c>
      <c r="F34" s="35" t="s">
        <v>183</v>
      </c>
      <c r="G34" s="35">
        <v>1</v>
      </c>
      <c r="H34" s="37">
        <v>24</v>
      </c>
      <c r="I34" s="181" t="str">
        <f ca="1">IF(INDIRECT("補記シート!D22")="","",INDIRECT("補記シート!D22"))</f>
        <v/>
      </c>
      <c r="J34" s="50"/>
      <c r="K34" s="38" t="s">
        <v>210</v>
      </c>
      <c r="L34" s="40" t="s">
        <v>185</v>
      </c>
      <c r="M34" s="70" t="s">
        <v>211</v>
      </c>
      <c r="N34" s="42"/>
      <c r="O34" s="51">
        <v>7</v>
      </c>
      <c r="P34" s="52" t="s">
        <v>199</v>
      </c>
      <c r="Q34" s="53" t="s">
        <v>222</v>
      </c>
      <c r="R34" s="54" t="s">
        <v>199</v>
      </c>
      <c r="S34" s="54">
        <v>7</v>
      </c>
      <c r="T34" s="52" t="s">
        <v>212</v>
      </c>
      <c r="U34" s="71"/>
      <c r="V34" s="56">
        <v>1</v>
      </c>
      <c r="W34" s="57"/>
    </row>
    <row r="35" spans="2:23" s="49" customFormat="1" x14ac:dyDescent="0.4">
      <c r="B35" s="35">
        <f t="shared" si="0"/>
        <v>25</v>
      </c>
      <c r="C35" s="69" t="s">
        <v>248</v>
      </c>
      <c r="D35" s="37" t="s">
        <v>203</v>
      </c>
      <c r="E35" s="38" t="s">
        <v>220</v>
      </c>
      <c r="F35" s="35" t="s">
        <v>183</v>
      </c>
      <c r="G35" s="35">
        <v>1</v>
      </c>
      <c r="H35" s="37">
        <v>25</v>
      </c>
      <c r="I35" s="181"/>
      <c r="J35" s="50"/>
      <c r="K35" s="38" t="s">
        <v>184</v>
      </c>
      <c r="L35" s="40" t="s">
        <v>185</v>
      </c>
      <c r="M35" s="41" t="s">
        <v>221</v>
      </c>
      <c r="N35" s="42"/>
      <c r="O35" s="51">
        <v>1</v>
      </c>
      <c r="P35" s="52" t="s">
        <v>199</v>
      </c>
      <c r="Q35" s="53" t="s">
        <v>222</v>
      </c>
      <c r="R35" s="54" t="s">
        <v>199</v>
      </c>
      <c r="S35" s="54">
        <v>1</v>
      </c>
      <c r="T35" s="52" t="s">
        <v>223</v>
      </c>
      <c r="U35" s="71"/>
      <c r="V35" s="56">
        <v>1</v>
      </c>
      <c r="W35" s="57"/>
    </row>
    <row r="36" spans="2:23" s="49" customFormat="1" ht="75.2" customHeight="1" x14ac:dyDescent="0.4">
      <c r="B36" s="35">
        <f t="shared" si="0"/>
        <v>26</v>
      </c>
      <c r="C36" s="69" t="s">
        <v>249</v>
      </c>
      <c r="D36" s="37" t="s">
        <v>1</v>
      </c>
      <c r="E36" s="38" t="s">
        <v>225</v>
      </c>
      <c r="F36" s="35" t="s">
        <v>183</v>
      </c>
      <c r="G36" s="35">
        <v>1</v>
      </c>
      <c r="H36" s="37">
        <v>26</v>
      </c>
      <c r="I36" s="181" t="str">
        <f ca="1">IF(INDIRECT("一般振替ＤＶＰ制度に係る届出書兼一般振替ＤＶＰ制度に係る申請書!Y74")="○",0,IF(INDIRECT("一般振替ＤＶＰ制度に係る届出書兼一般振替ＤＶＰ制度に係る申請書!Y75")="○",1,""))</f>
        <v/>
      </c>
      <c r="J36" s="50"/>
      <c r="K36" s="38" t="s">
        <v>216</v>
      </c>
      <c r="L36" s="40" t="s">
        <v>250</v>
      </c>
      <c r="M36" s="41" t="s">
        <v>251</v>
      </c>
      <c r="N36" s="42"/>
      <c r="O36" s="51">
        <v>1</v>
      </c>
      <c r="P36" s="52" t="s">
        <v>199</v>
      </c>
      <c r="Q36" s="53" t="s">
        <v>252</v>
      </c>
      <c r="R36" s="54" t="s">
        <v>199</v>
      </c>
      <c r="S36" s="54">
        <v>1</v>
      </c>
      <c r="T36" s="52" t="s">
        <v>201</v>
      </c>
      <c r="U36" s="40"/>
      <c r="V36" s="37">
        <v>1</v>
      </c>
      <c r="W36" s="48"/>
    </row>
    <row r="37" spans="2:23" s="49" customFormat="1" x14ac:dyDescent="0.4">
      <c r="B37" s="35">
        <f t="shared" si="0"/>
        <v>27</v>
      </c>
      <c r="C37" s="69" t="s">
        <v>253</v>
      </c>
      <c r="D37" s="37" t="s">
        <v>203</v>
      </c>
      <c r="E37" s="38" t="s">
        <v>220</v>
      </c>
      <c r="F37" s="35" t="s">
        <v>183</v>
      </c>
      <c r="G37" s="35">
        <v>1</v>
      </c>
      <c r="H37" s="37">
        <v>27</v>
      </c>
      <c r="I37" s="181"/>
      <c r="J37" s="50"/>
      <c r="K37" s="38" t="s">
        <v>184</v>
      </c>
      <c r="L37" s="40" t="s">
        <v>185</v>
      </c>
      <c r="M37" s="41" t="s">
        <v>221</v>
      </c>
      <c r="N37" s="42"/>
      <c r="O37" s="51">
        <v>1</v>
      </c>
      <c r="P37" s="52" t="s">
        <v>199</v>
      </c>
      <c r="Q37" s="53" t="s">
        <v>222</v>
      </c>
      <c r="R37" s="54" t="s">
        <v>199</v>
      </c>
      <c r="S37" s="54">
        <v>1</v>
      </c>
      <c r="T37" s="52" t="s">
        <v>223</v>
      </c>
      <c r="U37" s="71"/>
      <c r="V37" s="56">
        <v>1</v>
      </c>
      <c r="W37" s="57"/>
    </row>
    <row r="38" spans="2:23" s="49" customFormat="1" ht="56.25" x14ac:dyDescent="0.4">
      <c r="B38" s="35">
        <f t="shared" si="0"/>
        <v>28</v>
      </c>
      <c r="C38" s="69" t="s">
        <v>254</v>
      </c>
      <c r="D38" s="37" t="s">
        <v>1</v>
      </c>
      <c r="E38" s="38" t="s">
        <v>225</v>
      </c>
      <c r="F38" s="35" t="s">
        <v>183</v>
      </c>
      <c r="G38" s="35">
        <v>1</v>
      </c>
      <c r="H38" s="37">
        <v>28</v>
      </c>
      <c r="I38" s="181" t="str">
        <f ca="1">IF(OR(INDIRECT("一般振替ＤＶＰ制度に係る届出書兼一般振替ＤＶＰ制度に係る申請書!Y74")="○",INDIRECT("一般振替ＤＶＰ制度に係る届出書兼一般振替ＤＶＰ制度に係る申請書!Y82")="○"),0,IF(INDIRECT("一般振替ＤＶＰ制度に係る届出書兼一般振替ＤＶＰ制度に係る申請書!Y83")="○",1,""))</f>
        <v/>
      </c>
      <c r="J38" s="50"/>
      <c r="K38" s="38" t="s">
        <v>216</v>
      </c>
      <c r="L38" s="72" t="s">
        <v>255</v>
      </c>
      <c r="M38" s="41" t="s">
        <v>256</v>
      </c>
      <c r="N38" s="42"/>
      <c r="O38" s="51">
        <v>1</v>
      </c>
      <c r="P38" s="76" t="s">
        <v>199</v>
      </c>
      <c r="Q38" s="53" t="s">
        <v>227</v>
      </c>
      <c r="R38" s="54" t="s">
        <v>199</v>
      </c>
      <c r="S38" s="54">
        <v>1</v>
      </c>
      <c r="T38" s="52" t="s">
        <v>201</v>
      </c>
      <c r="U38" s="40"/>
      <c r="V38" s="73">
        <v>1</v>
      </c>
      <c r="W38" s="74"/>
    </row>
    <row r="39" spans="2:23" s="49" customFormat="1" x14ac:dyDescent="0.4">
      <c r="B39" s="35">
        <f t="shared" si="0"/>
        <v>29</v>
      </c>
      <c r="C39" s="69" t="s">
        <v>257</v>
      </c>
      <c r="D39" s="37" t="s">
        <v>203</v>
      </c>
      <c r="E39" s="38" t="s">
        <v>220</v>
      </c>
      <c r="F39" s="35" t="s">
        <v>183</v>
      </c>
      <c r="G39" s="35">
        <v>1</v>
      </c>
      <c r="H39" s="37">
        <v>29</v>
      </c>
      <c r="I39" s="181"/>
      <c r="J39" s="50"/>
      <c r="K39" s="38" t="s">
        <v>184</v>
      </c>
      <c r="L39" s="40" t="s">
        <v>185</v>
      </c>
      <c r="M39" s="41" t="s">
        <v>221</v>
      </c>
      <c r="N39" s="42"/>
      <c r="O39" s="51">
        <v>1</v>
      </c>
      <c r="P39" s="52" t="s">
        <v>199</v>
      </c>
      <c r="Q39" s="53" t="s">
        <v>222</v>
      </c>
      <c r="R39" s="54" t="s">
        <v>199</v>
      </c>
      <c r="S39" s="54">
        <v>1</v>
      </c>
      <c r="T39" s="52" t="s">
        <v>223</v>
      </c>
      <c r="U39" s="71"/>
      <c r="V39" s="56">
        <v>1</v>
      </c>
      <c r="W39" s="57"/>
    </row>
    <row r="40" spans="2:23" s="49" customFormat="1" ht="113.25" customHeight="1" x14ac:dyDescent="0.4">
      <c r="B40" s="35">
        <f t="shared" si="0"/>
        <v>30</v>
      </c>
      <c r="C40" s="69" t="s">
        <v>258</v>
      </c>
      <c r="D40" s="37" t="s">
        <v>259</v>
      </c>
      <c r="E40" s="38" t="s">
        <v>225</v>
      </c>
      <c r="F40" s="35" t="s">
        <v>183</v>
      </c>
      <c r="G40" s="35">
        <v>1</v>
      </c>
      <c r="H40" s="37">
        <v>30</v>
      </c>
      <c r="I40" s="181" t="str">
        <f ca="1">IF(INDIRECT("補記シート!K18")="","",INDIRECT("補記シート!K18"))</f>
        <v/>
      </c>
      <c r="J40" s="50"/>
      <c r="K40" s="38" t="s">
        <v>210</v>
      </c>
      <c r="L40" s="40" t="s">
        <v>185</v>
      </c>
      <c r="M40" s="41" t="s">
        <v>260</v>
      </c>
      <c r="N40" s="77" t="s">
        <v>261</v>
      </c>
      <c r="O40" s="51" t="s">
        <v>262</v>
      </c>
      <c r="P40" s="52" t="s">
        <v>199</v>
      </c>
      <c r="Q40" s="53" t="s">
        <v>227</v>
      </c>
      <c r="R40" s="54" t="s">
        <v>199</v>
      </c>
      <c r="S40" s="54" t="s">
        <v>262</v>
      </c>
      <c r="T40" s="52" t="s">
        <v>201</v>
      </c>
      <c r="U40" s="40"/>
      <c r="V40" s="37">
        <v>1</v>
      </c>
      <c r="W40" s="48"/>
    </row>
    <row r="41" spans="2:23" s="49" customFormat="1" x14ac:dyDescent="0.4">
      <c r="B41" s="35">
        <f t="shared" si="0"/>
        <v>31</v>
      </c>
      <c r="C41" s="69" t="s">
        <v>263</v>
      </c>
      <c r="D41" s="37" t="s">
        <v>203</v>
      </c>
      <c r="E41" s="38" t="s">
        <v>220</v>
      </c>
      <c r="F41" s="35" t="s">
        <v>183</v>
      </c>
      <c r="G41" s="35">
        <v>1</v>
      </c>
      <c r="H41" s="37">
        <v>31</v>
      </c>
      <c r="I41" s="181"/>
      <c r="J41" s="50"/>
      <c r="K41" s="38" t="s">
        <v>184</v>
      </c>
      <c r="L41" s="40" t="s">
        <v>185</v>
      </c>
      <c r="M41" s="41" t="s">
        <v>221</v>
      </c>
      <c r="N41" s="42"/>
      <c r="O41" s="51">
        <v>1</v>
      </c>
      <c r="P41" s="52" t="s">
        <v>199</v>
      </c>
      <c r="Q41" s="53" t="s">
        <v>222</v>
      </c>
      <c r="R41" s="54" t="s">
        <v>199</v>
      </c>
      <c r="S41" s="54">
        <v>1</v>
      </c>
      <c r="T41" s="52" t="s">
        <v>223</v>
      </c>
      <c r="U41" s="40"/>
      <c r="V41" s="56">
        <v>1</v>
      </c>
      <c r="W41" s="57"/>
    </row>
    <row r="42" spans="2:23" s="49" customFormat="1" ht="28.5" customHeight="1" x14ac:dyDescent="0.4">
      <c r="B42" s="35">
        <f t="shared" si="0"/>
        <v>32</v>
      </c>
      <c r="C42" s="69" t="s">
        <v>264</v>
      </c>
      <c r="D42" s="37" t="s">
        <v>265</v>
      </c>
      <c r="E42" s="38" t="s">
        <v>225</v>
      </c>
      <c r="F42" s="35" t="s">
        <v>183</v>
      </c>
      <c r="G42" s="35">
        <v>1</v>
      </c>
      <c r="H42" s="37">
        <v>32</v>
      </c>
      <c r="I42" s="181" t="str">
        <f ca="1">IF(INDIRECT("補記シート!D23")="","",INDIRECT("補記シート!D23"))</f>
        <v/>
      </c>
      <c r="J42" s="50"/>
      <c r="K42" s="38" t="s">
        <v>210</v>
      </c>
      <c r="L42" s="40" t="s">
        <v>185</v>
      </c>
      <c r="M42" s="41" t="s">
        <v>266</v>
      </c>
      <c r="N42" s="42"/>
      <c r="O42" s="51">
        <v>8</v>
      </c>
      <c r="P42" s="52" t="s">
        <v>199</v>
      </c>
      <c r="Q42" s="53" t="s">
        <v>227</v>
      </c>
      <c r="R42" s="54" t="s">
        <v>199</v>
      </c>
      <c r="S42" s="54">
        <v>8</v>
      </c>
      <c r="T42" s="52" t="s">
        <v>201</v>
      </c>
      <c r="U42" s="71"/>
      <c r="V42" s="56">
        <v>1</v>
      </c>
      <c r="W42" s="57"/>
    </row>
    <row r="43" spans="2:23" s="49" customFormat="1" x14ac:dyDescent="0.4">
      <c r="B43" s="35">
        <f t="shared" si="0"/>
        <v>33</v>
      </c>
      <c r="C43" s="69" t="s">
        <v>267</v>
      </c>
      <c r="D43" s="37" t="s">
        <v>203</v>
      </c>
      <c r="E43" s="38" t="s">
        <v>220</v>
      </c>
      <c r="F43" s="35" t="s">
        <v>183</v>
      </c>
      <c r="G43" s="35">
        <v>1</v>
      </c>
      <c r="H43" s="37">
        <v>33</v>
      </c>
      <c r="I43" s="181"/>
      <c r="J43" s="50"/>
      <c r="K43" s="38" t="s">
        <v>184</v>
      </c>
      <c r="L43" s="40" t="s">
        <v>185</v>
      </c>
      <c r="M43" s="41" t="s">
        <v>221</v>
      </c>
      <c r="N43" s="42"/>
      <c r="O43" s="51">
        <v>1</v>
      </c>
      <c r="P43" s="52" t="s">
        <v>199</v>
      </c>
      <c r="Q43" s="53" t="s">
        <v>222</v>
      </c>
      <c r="R43" s="54" t="s">
        <v>199</v>
      </c>
      <c r="S43" s="54">
        <v>1</v>
      </c>
      <c r="T43" s="52" t="s">
        <v>223</v>
      </c>
      <c r="U43" s="40"/>
      <c r="V43" s="73">
        <v>1</v>
      </c>
      <c r="W43" s="74"/>
    </row>
    <row r="44" spans="2:23" s="49" customFormat="1" ht="37.5" x14ac:dyDescent="0.4">
      <c r="B44" s="35">
        <f t="shared" si="0"/>
        <v>34</v>
      </c>
      <c r="C44" s="69" t="s">
        <v>268</v>
      </c>
      <c r="D44" s="37" t="s">
        <v>265</v>
      </c>
      <c r="E44" s="38" t="s">
        <v>225</v>
      </c>
      <c r="F44" s="35" t="s">
        <v>183</v>
      </c>
      <c r="G44" s="35">
        <v>1</v>
      </c>
      <c r="H44" s="37">
        <v>34</v>
      </c>
      <c r="I44" s="181" t="str">
        <f ca="1">IF(INDIRECT("一般振替ＤＶＰ制度に係る届出書兼一般振替ＤＶＰ制度に係る申請書!J63")="","",INDIRECT("一般振替ＤＶＰ制度に係る届出書兼一般振替ＤＶＰ制度に係る申請書!J63"))</f>
        <v/>
      </c>
      <c r="J44" s="50"/>
      <c r="K44" s="38" t="s">
        <v>216</v>
      </c>
      <c r="L44" s="40" t="s">
        <v>269</v>
      </c>
      <c r="M44" s="41" t="s">
        <v>260</v>
      </c>
      <c r="N44" s="77" t="s">
        <v>270</v>
      </c>
      <c r="O44" s="51" t="s">
        <v>262</v>
      </c>
      <c r="P44" s="52" t="s">
        <v>199</v>
      </c>
      <c r="Q44" s="53" t="s">
        <v>271</v>
      </c>
      <c r="R44" s="54" t="s">
        <v>199</v>
      </c>
      <c r="S44" s="54" t="s">
        <v>262</v>
      </c>
      <c r="T44" s="52" t="s">
        <v>201</v>
      </c>
      <c r="U44" s="71"/>
      <c r="V44" s="56">
        <v>1</v>
      </c>
      <c r="W44" s="57"/>
    </row>
    <row r="45" spans="2:23" s="49" customFormat="1" x14ac:dyDescent="0.4">
      <c r="B45" s="35">
        <f t="shared" si="0"/>
        <v>35</v>
      </c>
      <c r="C45" s="69" t="s">
        <v>272</v>
      </c>
      <c r="D45" s="37" t="s">
        <v>203</v>
      </c>
      <c r="E45" s="38" t="s">
        <v>220</v>
      </c>
      <c r="F45" s="35" t="s">
        <v>183</v>
      </c>
      <c r="G45" s="35">
        <v>1</v>
      </c>
      <c r="H45" s="37">
        <v>35</v>
      </c>
      <c r="I45" s="181"/>
      <c r="J45" s="50"/>
      <c r="K45" s="38" t="s">
        <v>184</v>
      </c>
      <c r="L45" s="40" t="s">
        <v>185</v>
      </c>
      <c r="M45" s="41" t="s">
        <v>221</v>
      </c>
      <c r="N45" s="42"/>
      <c r="O45" s="51">
        <v>1</v>
      </c>
      <c r="P45" s="52" t="s">
        <v>199</v>
      </c>
      <c r="Q45" s="53" t="s">
        <v>222</v>
      </c>
      <c r="R45" s="54" t="s">
        <v>199</v>
      </c>
      <c r="S45" s="54">
        <v>1</v>
      </c>
      <c r="T45" s="52" t="s">
        <v>223</v>
      </c>
      <c r="U45" s="40"/>
      <c r="V45" s="73">
        <v>1</v>
      </c>
      <c r="W45" s="74"/>
    </row>
    <row r="46" spans="2:23" s="49" customFormat="1" ht="48.75" customHeight="1" x14ac:dyDescent="0.4">
      <c r="B46" s="35">
        <f t="shared" si="0"/>
        <v>36</v>
      </c>
      <c r="C46" s="69" t="s">
        <v>273</v>
      </c>
      <c r="D46" s="37" t="s">
        <v>274</v>
      </c>
      <c r="E46" s="38" t="s">
        <v>225</v>
      </c>
      <c r="F46" s="35" t="s">
        <v>183</v>
      </c>
      <c r="G46" s="35">
        <v>1</v>
      </c>
      <c r="H46" s="37">
        <v>36</v>
      </c>
      <c r="I46" s="181" t="str">
        <f ca="1">IF(INDIRECT("補記シート!D24")="","",INDIRECT("補記シート!D24"))</f>
        <v/>
      </c>
      <c r="J46" s="50"/>
      <c r="K46" s="38" t="s">
        <v>210</v>
      </c>
      <c r="L46" s="40" t="s">
        <v>185</v>
      </c>
      <c r="M46" s="41" t="s">
        <v>266</v>
      </c>
      <c r="N46" s="42"/>
      <c r="O46" s="51">
        <v>8</v>
      </c>
      <c r="P46" s="52" t="s">
        <v>199</v>
      </c>
      <c r="Q46" s="53" t="s">
        <v>227</v>
      </c>
      <c r="R46" s="54" t="s">
        <v>199</v>
      </c>
      <c r="S46" s="54">
        <v>8</v>
      </c>
      <c r="T46" s="52" t="s">
        <v>201</v>
      </c>
      <c r="U46" s="71"/>
      <c r="V46" s="56">
        <v>1</v>
      </c>
      <c r="W46" s="57"/>
    </row>
    <row r="47" spans="2:23" s="49" customFormat="1" x14ac:dyDescent="0.4">
      <c r="B47" s="35">
        <f t="shared" si="0"/>
        <v>37</v>
      </c>
      <c r="C47" s="69" t="s">
        <v>275</v>
      </c>
      <c r="D47" s="37" t="s">
        <v>203</v>
      </c>
      <c r="E47" s="38" t="s">
        <v>220</v>
      </c>
      <c r="F47" s="35" t="s">
        <v>183</v>
      </c>
      <c r="G47" s="35">
        <v>1</v>
      </c>
      <c r="H47" s="37">
        <v>37</v>
      </c>
      <c r="I47" s="181"/>
      <c r="J47" s="50"/>
      <c r="K47" s="38" t="s">
        <v>184</v>
      </c>
      <c r="L47" s="40" t="s">
        <v>185</v>
      </c>
      <c r="M47" s="41" t="s">
        <v>221</v>
      </c>
      <c r="N47" s="42"/>
      <c r="O47" s="51">
        <v>1</v>
      </c>
      <c r="P47" s="52" t="s">
        <v>199</v>
      </c>
      <c r="Q47" s="53" t="s">
        <v>222</v>
      </c>
      <c r="R47" s="54" t="s">
        <v>199</v>
      </c>
      <c r="S47" s="54">
        <v>1</v>
      </c>
      <c r="T47" s="52" t="s">
        <v>223</v>
      </c>
      <c r="U47" s="40"/>
      <c r="V47" s="37">
        <v>1</v>
      </c>
      <c r="W47" s="48"/>
    </row>
    <row r="48" spans="2:23" s="49" customFormat="1" ht="37.5" x14ac:dyDescent="0.4">
      <c r="B48" s="35">
        <f t="shared" si="0"/>
        <v>38</v>
      </c>
      <c r="C48" s="69" t="s">
        <v>276</v>
      </c>
      <c r="D48" s="37" t="s">
        <v>265</v>
      </c>
      <c r="E48" s="38" t="s">
        <v>225</v>
      </c>
      <c r="F48" s="35" t="s">
        <v>183</v>
      </c>
      <c r="G48" s="35">
        <v>1</v>
      </c>
      <c r="H48" s="37">
        <v>38</v>
      </c>
      <c r="I48" s="181" t="str">
        <f ca="1">IF(INDIRECT("補記シート!K19")="","",INDIRECT("補記シート!K19"))</f>
        <v/>
      </c>
      <c r="J48" s="50"/>
      <c r="K48" s="38" t="s">
        <v>210</v>
      </c>
      <c r="L48" s="40" t="s">
        <v>269</v>
      </c>
      <c r="M48" s="41" t="s">
        <v>260</v>
      </c>
      <c r="N48" s="42"/>
      <c r="O48" s="51" t="s">
        <v>262</v>
      </c>
      <c r="P48" s="52" t="s">
        <v>199</v>
      </c>
      <c r="Q48" s="53" t="s">
        <v>222</v>
      </c>
      <c r="R48" s="54" t="s">
        <v>199</v>
      </c>
      <c r="S48" s="54" t="s">
        <v>262</v>
      </c>
      <c r="T48" s="52" t="s">
        <v>201</v>
      </c>
      <c r="U48" s="71"/>
      <c r="V48" s="56">
        <v>1</v>
      </c>
      <c r="W48" s="57"/>
    </row>
    <row r="49" spans="2:23" s="49" customFormat="1" x14ac:dyDescent="0.4">
      <c r="B49" s="35">
        <f t="shared" si="0"/>
        <v>39</v>
      </c>
      <c r="C49" s="69" t="s">
        <v>277</v>
      </c>
      <c r="D49" s="37" t="s">
        <v>203</v>
      </c>
      <c r="E49" s="38" t="s">
        <v>220</v>
      </c>
      <c r="F49" s="35" t="s">
        <v>183</v>
      </c>
      <c r="G49" s="35">
        <v>1</v>
      </c>
      <c r="H49" s="37">
        <v>39</v>
      </c>
      <c r="I49" s="181"/>
      <c r="J49" s="50"/>
      <c r="K49" s="38" t="s">
        <v>184</v>
      </c>
      <c r="L49" s="40" t="s">
        <v>185</v>
      </c>
      <c r="M49" s="41" t="s">
        <v>221</v>
      </c>
      <c r="N49" s="42"/>
      <c r="O49" s="51">
        <v>1</v>
      </c>
      <c r="P49" s="52" t="s">
        <v>199</v>
      </c>
      <c r="Q49" s="53" t="s">
        <v>222</v>
      </c>
      <c r="R49" s="54" t="s">
        <v>199</v>
      </c>
      <c r="S49" s="54">
        <v>1</v>
      </c>
      <c r="T49" s="52" t="s">
        <v>223</v>
      </c>
      <c r="U49" s="40"/>
      <c r="V49" s="37">
        <v>1</v>
      </c>
      <c r="W49" s="48"/>
    </row>
    <row r="50" spans="2:23" s="49" customFormat="1" ht="49.7" customHeight="1" x14ac:dyDescent="0.4">
      <c r="B50" s="35">
        <f t="shared" si="0"/>
        <v>40</v>
      </c>
      <c r="C50" s="69" t="s">
        <v>278</v>
      </c>
      <c r="D50" s="37" t="s">
        <v>279</v>
      </c>
      <c r="E50" s="38" t="s">
        <v>225</v>
      </c>
      <c r="F50" s="35" t="s">
        <v>183</v>
      </c>
      <c r="G50" s="35">
        <v>1</v>
      </c>
      <c r="H50" s="37">
        <v>40</v>
      </c>
      <c r="I50" s="181" t="str">
        <f ca="1">IF(INDIRECT("一般振替ＤＶＰ制度に係る届出書兼一般振替ＤＶＰ制度に係る申請書!Y88")="○",0,IF(INDIRECT("一般振替ＤＶＰ制度に係る届出書兼一般振替ＤＶＰ制度に係る申請書!Y89")="○",1,""))</f>
        <v/>
      </c>
      <c r="J50" s="50"/>
      <c r="K50" s="38" t="s">
        <v>184</v>
      </c>
      <c r="L50" s="40" t="s">
        <v>185</v>
      </c>
      <c r="M50" s="41" t="s">
        <v>280</v>
      </c>
      <c r="N50" s="42"/>
      <c r="O50" s="51">
        <v>1</v>
      </c>
      <c r="P50" s="52" t="s">
        <v>199</v>
      </c>
      <c r="Q50" s="53" t="s">
        <v>227</v>
      </c>
      <c r="R50" s="54" t="s">
        <v>199</v>
      </c>
      <c r="S50" s="54">
        <v>1</v>
      </c>
      <c r="T50" s="52" t="s">
        <v>201</v>
      </c>
      <c r="U50" s="71"/>
      <c r="V50" s="56">
        <v>1</v>
      </c>
      <c r="W50" s="57"/>
    </row>
    <row r="51" spans="2:23" s="49" customFormat="1" x14ac:dyDescent="0.4">
      <c r="B51" s="35">
        <f t="shared" si="0"/>
        <v>41</v>
      </c>
      <c r="C51" s="69" t="s">
        <v>281</v>
      </c>
      <c r="D51" s="37" t="s">
        <v>203</v>
      </c>
      <c r="E51" s="38" t="s">
        <v>220</v>
      </c>
      <c r="F51" s="35" t="s">
        <v>183</v>
      </c>
      <c r="G51" s="35">
        <v>1</v>
      </c>
      <c r="H51" s="37">
        <v>41</v>
      </c>
      <c r="I51" s="181"/>
      <c r="J51" s="50"/>
      <c r="K51" s="38" t="s">
        <v>184</v>
      </c>
      <c r="L51" s="40" t="s">
        <v>185</v>
      </c>
      <c r="M51" s="41" t="s">
        <v>221</v>
      </c>
      <c r="N51" s="42"/>
      <c r="O51" s="51">
        <v>1</v>
      </c>
      <c r="P51" s="52" t="s">
        <v>199</v>
      </c>
      <c r="Q51" s="53" t="s">
        <v>222</v>
      </c>
      <c r="R51" s="54" t="s">
        <v>199</v>
      </c>
      <c r="S51" s="54">
        <v>1</v>
      </c>
      <c r="T51" s="52" t="s">
        <v>223</v>
      </c>
      <c r="U51" s="40"/>
      <c r="V51" s="37">
        <v>1</v>
      </c>
      <c r="W51" s="48"/>
    </row>
    <row r="52" spans="2:23" s="49" customFormat="1" ht="37.5" x14ac:dyDescent="0.4">
      <c r="B52" s="35">
        <f t="shared" si="0"/>
        <v>42</v>
      </c>
      <c r="C52" s="69" t="s">
        <v>282</v>
      </c>
      <c r="D52" s="37" t="s">
        <v>265</v>
      </c>
      <c r="E52" s="38" t="s">
        <v>225</v>
      </c>
      <c r="F52" s="35" t="s">
        <v>183</v>
      </c>
      <c r="G52" s="35">
        <v>1</v>
      </c>
      <c r="H52" s="37">
        <v>42</v>
      </c>
      <c r="I52" s="181" t="str">
        <f ca="1">IF(INDIRECT("補記シート!K25")="","",INDIRECT("補記シート!K25"))</f>
        <v/>
      </c>
      <c r="J52" s="50"/>
      <c r="K52" s="38" t="s">
        <v>210</v>
      </c>
      <c r="L52" s="40" t="s">
        <v>185</v>
      </c>
      <c r="M52" s="41" t="s">
        <v>283</v>
      </c>
      <c r="N52" s="77" t="s">
        <v>284</v>
      </c>
      <c r="O52" s="51">
        <v>1</v>
      </c>
      <c r="P52" s="52" t="s">
        <v>199</v>
      </c>
      <c r="Q52" s="53" t="s">
        <v>227</v>
      </c>
      <c r="R52" s="54" t="s">
        <v>199</v>
      </c>
      <c r="S52" s="54">
        <v>1</v>
      </c>
      <c r="T52" s="52" t="s">
        <v>201</v>
      </c>
      <c r="U52" s="71"/>
      <c r="V52" s="56">
        <v>1</v>
      </c>
      <c r="W52" s="57"/>
    </row>
    <row r="53" spans="2:23" s="75" customFormat="1" x14ac:dyDescent="0.4">
      <c r="B53" s="35">
        <f t="shared" si="0"/>
        <v>43</v>
      </c>
      <c r="C53" s="69" t="s">
        <v>285</v>
      </c>
      <c r="D53" s="37" t="s">
        <v>203</v>
      </c>
      <c r="E53" s="38" t="s">
        <v>220</v>
      </c>
      <c r="F53" s="35" t="s">
        <v>183</v>
      </c>
      <c r="G53" s="35">
        <v>1</v>
      </c>
      <c r="H53" s="37">
        <v>43</v>
      </c>
      <c r="I53" s="181"/>
      <c r="J53" s="50"/>
      <c r="K53" s="38" t="s">
        <v>184</v>
      </c>
      <c r="L53" s="40" t="s">
        <v>185</v>
      </c>
      <c r="M53" s="41" t="s">
        <v>221</v>
      </c>
      <c r="N53" s="42"/>
      <c r="O53" s="51">
        <v>1</v>
      </c>
      <c r="P53" s="52" t="s">
        <v>199</v>
      </c>
      <c r="Q53" s="53" t="s">
        <v>222</v>
      </c>
      <c r="R53" s="54" t="s">
        <v>199</v>
      </c>
      <c r="S53" s="54">
        <v>1</v>
      </c>
      <c r="T53" s="52" t="s">
        <v>223</v>
      </c>
      <c r="U53" s="40"/>
      <c r="V53" s="73">
        <v>1</v>
      </c>
      <c r="W53" s="74"/>
    </row>
    <row r="54" spans="2:23" s="49" customFormat="1" ht="37.5" x14ac:dyDescent="0.4">
      <c r="B54" s="35">
        <f t="shared" si="0"/>
        <v>44</v>
      </c>
      <c r="C54" s="69" t="s">
        <v>286</v>
      </c>
      <c r="D54" s="37" t="s">
        <v>265</v>
      </c>
      <c r="E54" s="38" t="s">
        <v>225</v>
      </c>
      <c r="F54" s="35" t="s">
        <v>183</v>
      </c>
      <c r="G54" s="35">
        <v>1</v>
      </c>
      <c r="H54" s="37">
        <v>44</v>
      </c>
      <c r="I54" s="181" t="str">
        <f ca="1">IF(INDIRECT("補記シート!K26")="","",INDIRECT("補記シート!K26"))</f>
        <v/>
      </c>
      <c r="J54" s="50"/>
      <c r="K54" s="38" t="s">
        <v>210</v>
      </c>
      <c r="L54" s="40" t="s">
        <v>185</v>
      </c>
      <c r="M54" s="41" t="s">
        <v>287</v>
      </c>
      <c r="N54" s="77" t="s">
        <v>284</v>
      </c>
      <c r="O54" s="51" t="s">
        <v>288</v>
      </c>
      <c r="P54" s="52" t="s">
        <v>199</v>
      </c>
      <c r="Q54" s="53" t="s">
        <v>222</v>
      </c>
      <c r="R54" s="54" t="s">
        <v>199</v>
      </c>
      <c r="S54" s="54" t="s">
        <v>288</v>
      </c>
      <c r="T54" s="52" t="s">
        <v>289</v>
      </c>
      <c r="U54" s="71"/>
      <c r="V54" s="56">
        <v>1</v>
      </c>
      <c r="W54" s="57"/>
    </row>
    <row r="55" spans="2:23" s="49" customFormat="1" x14ac:dyDescent="0.4">
      <c r="B55" s="35">
        <f t="shared" si="0"/>
        <v>45</v>
      </c>
      <c r="C55" s="69" t="s">
        <v>290</v>
      </c>
      <c r="D55" s="37" t="s">
        <v>203</v>
      </c>
      <c r="E55" s="38" t="s">
        <v>220</v>
      </c>
      <c r="F55" s="35" t="s">
        <v>183</v>
      </c>
      <c r="G55" s="35">
        <v>1</v>
      </c>
      <c r="H55" s="37">
        <v>45</v>
      </c>
      <c r="I55" s="181"/>
      <c r="J55" s="50"/>
      <c r="K55" s="38" t="s">
        <v>184</v>
      </c>
      <c r="L55" s="40" t="s">
        <v>185</v>
      </c>
      <c r="M55" s="41" t="s">
        <v>221</v>
      </c>
      <c r="N55" s="42"/>
      <c r="O55" s="51">
        <v>1</v>
      </c>
      <c r="P55" s="52" t="s">
        <v>199</v>
      </c>
      <c r="Q55" s="53" t="s">
        <v>222</v>
      </c>
      <c r="R55" s="54" t="s">
        <v>199</v>
      </c>
      <c r="S55" s="54">
        <v>1</v>
      </c>
      <c r="T55" s="52" t="s">
        <v>223</v>
      </c>
      <c r="U55" s="40"/>
      <c r="V55" s="37">
        <v>1</v>
      </c>
      <c r="W55" s="48"/>
    </row>
    <row r="56" spans="2:23" s="49" customFormat="1" ht="37.5" x14ac:dyDescent="0.4">
      <c r="B56" s="35">
        <f t="shared" si="0"/>
        <v>46</v>
      </c>
      <c r="C56" s="69" t="s">
        <v>291</v>
      </c>
      <c r="D56" s="37" t="s">
        <v>279</v>
      </c>
      <c r="E56" s="38" t="s">
        <v>225</v>
      </c>
      <c r="F56" s="35" t="s">
        <v>183</v>
      </c>
      <c r="G56" s="35">
        <v>1</v>
      </c>
      <c r="H56" s="37">
        <v>46</v>
      </c>
      <c r="I56" s="208" t="str">
        <f ca="1">IF(INDIRECT("一般振替ＤＶＰ制度に係る届出書兼一般振替ＤＶＰ制度に係る申請書!J68")="","",INDIRECT("一般振替ＤＶＰ制度に係る届出書兼一般振替ＤＶＰ制度に係る申請書!J68"))</f>
        <v/>
      </c>
      <c r="J56" s="50"/>
      <c r="K56" s="38" t="s">
        <v>210</v>
      </c>
      <c r="L56" s="40" t="s">
        <v>269</v>
      </c>
      <c r="M56" s="41" t="s">
        <v>260</v>
      </c>
      <c r="N56" s="42"/>
      <c r="O56" s="51" t="s">
        <v>262</v>
      </c>
      <c r="P56" s="52" t="s">
        <v>199</v>
      </c>
      <c r="Q56" s="53" t="s">
        <v>222</v>
      </c>
      <c r="R56" s="54" t="s">
        <v>199</v>
      </c>
      <c r="S56" s="54" t="s">
        <v>262</v>
      </c>
      <c r="T56" s="52" t="s">
        <v>201</v>
      </c>
      <c r="U56" s="55"/>
      <c r="V56" s="56">
        <v>1</v>
      </c>
      <c r="W56" s="57"/>
    </row>
    <row r="57" spans="2:23" s="49" customFormat="1" x14ac:dyDescent="0.4">
      <c r="B57" s="35">
        <f t="shared" si="0"/>
        <v>47</v>
      </c>
      <c r="C57" s="69" t="s">
        <v>292</v>
      </c>
      <c r="D57" s="37" t="s">
        <v>203</v>
      </c>
      <c r="E57" s="38" t="s">
        <v>220</v>
      </c>
      <c r="F57" s="35" t="s">
        <v>183</v>
      </c>
      <c r="G57" s="35">
        <v>1</v>
      </c>
      <c r="H57" s="37">
        <v>47</v>
      </c>
      <c r="I57" s="181"/>
      <c r="J57" s="50"/>
      <c r="K57" s="38" t="s">
        <v>184</v>
      </c>
      <c r="L57" s="40" t="s">
        <v>185</v>
      </c>
      <c r="M57" s="41" t="s">
        <v>221</v>
      </c>
      <c r="N57" s="42"/>
      <c r="O57" s="51">
        <v>1</v>
      </c>
      <c r="P57" s="52" t="s">
        <v>199</v>
      </c>
      <c r="Q57" s="53" t="s">
        <v>222</v>
      </c>
      <c r="R57" s="54" t="s">
        <v>199</v>
      </c>
      <c r="S57" s="54">
        <v>1</v>
      </c>
      <c r="T57" s="52" t="s">
        <v>223</v>
      </c>
      <c r="U57" s="55"/>
      <c r="V57" s="56">
        <v>1</v>
      </c>
      <c r="W57" s="57"/>
    </row>
    <row r="58" spans="2:23" s="49" customFormat="1" ht="57" x14ac:dyDescent="0.4">
      <c r="B58" s="35">
        <f t="shared" si="0"/>
        <v>48</v>
      </c>
      <c r="C58" s="69" t="s">
        <v>293</v>
      </c>
      <c r="D58" s="37" t="s">
        <v>265</v>
      </c>
      <c r="E58" s="38" t="s">
        <v>225</v>
      </c>
      <c r="F58" s="35" t="s">
        <v>183</v>
      </c>
      <c r="G58" s="35">
        <v>1</v>
      </c>
      <c r="H58" s="37">
        <v>48</v>
      </c>
      <c r="I58" s="181" t="str">
        <f ca="1">IF(INDIRECT("補記シート!K20")="","",INDIRECT("補記シート!K20"))</f>
        <v/>
      </c>
      <c r="J58" s="50"/>
      <c r="K58" s="38" t="s">
        <v>210</v>
      </c>
      <c r="L58" s="40" t="s">
        <v>185</v>
      </c>
      <c r="M58" s="70" t="s">
        <v>211</v>
      </c>
      <c r="N58" s="77" t="s">
        <v>284</v>
      </c>
      <c r="O58" s="51">
        <v>7</v>
      </c>
      <c r="P58" s="52" t="s">
        <v>199</v>
      </c>
      <c r="Q58" s="53" t="s">
        <v>222</v>
      </c>
      <c r="R58" s="54" t="s">
        <v>199</v>
      </c>
      <c r="S58" s="54">
        <v>7</v>
      </c>
      <c r="T58" s="52" t="s">
        <v>212</v>
      </c>
      <c r="U58" s="55"/>
      <c r="V58" s="56">
        <v>1</v>
      </c>
      <c r="W58" s="57"/>
    </row>
    <row r="59" spans="2:23" s="49" customFormat="1" x14ac:dyDescent="0.4">
      <c r="B59" s="35">
        <f t="shared" si="0"/>
        <v>49</v>
      </c>
      <c r="C59" s="69" t="s">
        <v>294</v>
      </c>
      <c r="D59" s="37" t="s">
        <v>203</v>
      </c>
      <c r="E59" s="38" t="s">
        <v>220</v>
      </c>
      <c r="F59" s="35" t="s">
        <v>183</v>
      </c>
      <c r="G59" s="35">
        <v>1</v>
      </c>
      <c r="H59" s="37">
        <v>49</v>
      </c>
      <c r="I59" s="181"/>
      <c r="J59" s="50"/>
      <c r="K59" s="38" t="s">
        <v>184</v>
      </c>
      <c r="L59" s="40" t="s">
        <v>185</v>
      </c>
      <c r="M59" s="41" t="s">
        <v>221</v>
      </c>
      <c r="N59" s="42"/>
      <c r="O59" s="51">
        <v>1</v>
      </c>
      <c r="P59" s="52" t="s">
        <v>199</v>
      </c>
      <c r="Q59" s="53" t="s">
        <v>222</v>
      </c>
      <c r="R59" s="54" t="s">
        <v>199</v>
      </c>
      <c r="S59" s="54">
        <v>1</v>
      </c>
      <c r="T59" s="52" t="s">
        <v>223</v>
      </c>
      <c r="U59" s="40"/>
      <c r="V59" s="37">
        <v>1</v>
      </c>
      <c r="W59" s="48"/>
    </row>
    <row r="60" spans="2:23" s="49" customFormat="1" ht="57" x14ac:dyDescent="0.4">
      <c r="B60" s="35">
        <f t="shared" si="0"/>
        <v>50</v>
      </c>
      <c r="C60" s="69" t="s">
        <v>295</v>
      </c>
      <c r="D60" s="37" t="s">
        <v>265</v>
      </c>
      <c r="E60" s="38" t="s">
        <v>225</v>
      </c>
      <c r="F60" s="35" t="s">
        <v>183</v>
      </c>
      <c r="G60" s="35">
        <v>1</v>
      </c>
      <c r="H60" s="37">
        <v>50</v>
      </c>
      <c r="I60" s="181" t="str">
        <f ca="1">IF(INDIRECT("補記シート!K21")="","",INDIRECT("補記シート!K21"))</f>
        <v/>
      </c>
      <c r="J60" s="50"/>
      <c r="K60" s="38" t="s">
        <v>210</v>
      </c>
      <c r="L60" s="40" t="s">
        <v>185</v>
      </c>
      <c r="M60" s="70" t="s">
        <v>211</v>
      </c>
      <c r="N60" s="77" t="s">
        <v>284</v>
      </c>
      <c r="O60" s="51">
        <v>7</v>
      </c>
      <c r="P60" s="52" t="s">
        <v>199</v>
      </c>
      <c r="Q60" s="53" t="s">
        <v>222</v>
      </c>
      <c r="R60" s="54" t="s">
        <v>199</v>
      </c>
      <c r="S60" s="54">
        <v>7</v>
      </c>
      <c r="T60" s="52" t="s">
        <v>212</v>
      </c>
      <c r="U60" s="40"/>
      <c r="V60" s="37">
        <v>1</v>
      </c>
      <c r="W60" s="48"/>
    </row>
    <row r="61" spans="2:23" s="49" customFormat="1" x14ac:dyDescent="0.4">
      <c r="B61" s="35">
        <f t="shared" si="0"/>
        <v>51</v>
      </c>
      <c r="C61" s="69" t="s">
        <v>296</v>
      </c>
      <c r="D61" s="37" t="s">
        <v>203</v>
      </c>
      <c r="E61" s="38" t="s">
        <v>220</v>
      </c>
      <c r="F61" s="35" t="s">
        <v>183</v>
      </c>
      <c r="G61" s="35">
        <v>1</v>
      </c>
      <c r="H61" s="37">
        <v>51</v>
      </c>
      <c r="I61" s="181"/>
      <c r="J61" s="50"/>
      <c r="K61" s="38" t="s">
        <v>184</v>
      </c>
      <c r="L61" s="40" t="s">
        <v>185</v>
      </c>
      <c r="M61" s="41" t="s">
        <v>221</v>
      </c>
      <c r="N61" s="42"/>
      <c r="O61" s="51">
        <v>1</v>
      </c>
      <c r="P61" s="52" t="s">
        <v>199</v>
      </c>
      <c r="Q61" s="53" t="s">
        <v>222</v>
      </c>
      <c r="R61" s="54" t="s">
        <v>199</v>
      </c>
      <c r="S61" s="54">
        <v>1</v>
      </c>
      <c r="T61" s="52" t="s">
        <v>223</v>
      </c>
      <c r="U61" s="40"/>
      <c r="V61" s="56">
        <v>1</v>
      </c>
      <c r="W61" s="57"/>
    </row>
    <row r="62" spans="2:23" s="49" customFormat="1" ht="57" x14ac:dyDescent="0.4">
      <c r="B62" s="35">
        <f t="shared" si="0"/>
        <v>52</v>
      </c>
      <c r="C62" s="69" t="s">
        <v>297</v>
      </c>
      <c r="D62" s="37" t="s">
        <v>274</v>
      </c>
      <c r="E62" s="38" t="s">
        <v>225</v>
      </c>
      <c r="F62" s="35" t="s">
        <v>183</v>
      </c>
      <c r="G62" s="35">
        <v>1</v>
      </c>
      <c r="H62" s="37">
        <v>52</v>
      </c>
      <c r="I62" s="181" t="str">
        <f ca="1">IF(INDIRECT("補記シート!K22")="","",INDIRECT("補記シート!K22"))</f>
        <v/>
      </c>
      <c r="J62" s="50"/>
      <c r="K62" s="38" t="s">
        <v>210</v>
      </c>
      <c r="L62" s="40" t="s">
        <v>185</v>
      </c>
      <c r="M62" s="70" t="s">
        <v>211</v>
      </c>
      <c r="N62" s="77" t="s">
        <v>284</v>
      </c>
      <c r="O62" s="51">
        <v>7</v>
      </c>
      <c r="P62" s="52" t="s">
        <v>199</v>
      </c>
      <c r="Q62" s="53" t="s">
        <v>222</v>
      </c>
      <c r="R62" s="54" t="s">
        <v>199</v>
      </c>
      <c r="S62" s="54">
        <v>7</v>
      </c>
      <c r="T62" s="52" t="s">
        <v>212</v>
      </c>
      <c r="U62" s="71"/>
      <c r="V62" s="56">
        <v>1</v>
      </c>
      <c r="W62" s="57"/>
    </row>
    <row r="63" spans="2:23" s="49" customFormat="1" x14ac:dyDescent="0.4">
      <c r="B63" s="35">
        <f t="shared" si="0"/>
        <v>53</v>
      </c>
      <c r="C63" s="69" t="s">
        <v>298</v>
      </c>
      <c r="D63" s="37" t="s">
        <v>203</v>
      </c>
      <c r="E63" s="38" t="s">
        <v>220</v>
      </c>
      <c r="F63" s="35" t="s">
        <v>183</v>
      </c>
      <c r="G63" s="35">
        <v>1</v>
      </c>
      <c r="H63" s="37">
        <v>53</v>
      </c>
      <c r="I63" s="181"/>
      <c r="J63" s="50"/>
      <c r="K63" s="38" t="s">
        <v>184</v>
      </c>
      <c r="L63" s="40" t="s">
        <v>185</v>
      </c>
      <c r="M63" s="41" t="s">
        <v>221</v>
      </c>
      <c r="N63" s="42"/>
      <c r="O63" s="51">
        <v>1</v>
      </c>
      <c r="P63" s="52" t="s">
        <v>199</v>
      </c>
      <c r="Q63" s="53" t="s">
        <v>222</v>
      </c>
      <c r="R63" s="54" t="s">
        <v>199</v>
      </c>
      <c r="S63" s="54">
        <v>1</v>
      </c>
      <c r="T63" s="52" t="s">
        <v>223</v>
      </c>
      <c r="U63" s="47"/>
      <c r="V63" s="56">
        <v>1</v>
      </c>
      <c r="W63" s="57"/>
    </row>
    <row r="64" spans="2:23" s="49" customFormat="1" ht="57" x14ac:dyDescent="0.4">
      <c r="B64" s="35">
        <f t="shared" si="0"/>
        <v>54</v>
      </c>
      <c r="C64" s="69" t="s">
        <v>299</v>
      </c>
      <c r="D64" s="37" t="s">
        <v>259</v>
      </c>
      <c r="E64" s="38" t="s">
        <v>225</v>
      </c>
      <c r="F64" s="35" t="s">
        <v>183</v>
      </c>
      <c r="G64" s="35">
        <v>1</v>
      </c>
      <c r="H64" s="37">
        <v>54</v>
      </c>
      <c r="I64" s="181" t="str">
        <f ca="1">IF(INDIRECT("補記シート!K23")="","",INDIRECT("補記シート!K23"))</f>
        <v/>
      </c>
      <c r="J64" s="50"/>
      <c r="K64" s="38" t="s">
        <v>210</v>
      </c>
      <c r="L64" s="40" t="s">
        <v>185</v>
      </c>
      <c r="M64" s="70" t="s">
        <v>211</v>
      </c>
      <c r="N64" s="77" t="s">
        <v>284</v>
      </c>
      <c r="O64" s="51">
        <v>7</v>
      </c>
      <c r="P64" s="52" t="s">
        <v>199</v>
      </c>
      <c r="Q64" s="53" t="s">
        <v>222</v>
      </c>
      <c r="R64" s="54" t="s">
        <v>199</v>
      </c>
      <c r="S64" s="54">
        <v>7</v>
      </c>
      <c r="T64" s="52" t="s">
        <v>212</v>
      </c>
      <c r="U64" s="71"/>
      <c r="V64" s="56">
        <v>1</v>
      </c>
      <c r="W64" s="57"/>
    </row>
    <row r="65" spans="2:23" s="75" customFormat="1" x14ac:dyDescent="0.4">
      <c r="B65" s="35">
        <f t="shared" si="0"/>
        <v>55</v>
      </c>
      <c r="C65" s="69" t="s">
        <v>300</v>
      </c>
      <c r="D65" s="37" t="s">
        <v>203</v>
      </c>
      <c r="E65" s="38" t="s">
        <v>220</v>
      </c>
      <c r="F65" s="35" t="s">
        <v>183</v>
      </c>
      <c r="G65" s="35">
        <v>1</v>
      </c>
      <c r="H65" s="37">
        <v>55</v>
      </c>
      <c r="I65" s="181"/>
      <c r="J65" s="50"/>
      <c r="K65" s="38" t="s">
        <v>184</v>
      </c>
      <c r="L65" s="40" t="s">
        <v>185</v>
      </c>
      <c r="M65" s="41" t="s">
        <v>221</v>
      </c>
      <c r="N65" s="42"/>
      <c r="O65" s="51">
        <v>1</v>
      </c>
      <c r="P65" s="52" t="s">
        <v>199</v>
      </c>
      <c r="Q65" s="53" t="s">
        <v>222</v>
      </c>
      <c r="R65" s="54" t="s">
        <v>199</v>
      </c>
      <c r="S65" s="54">
        <v>1</v>
      </c>
      <c r="T65" s="52" t="s">
        <v>223</v>
      </c>
      <c r="U65" s="40"/>
      <c r="V65" s="37">
        <v>1</v>
      </c>
      <c r="W65" s="48"/>
    </row>
    <row r="66" spans="2:23" s="49" customFormat="1" ht="57" x14ac:dyDescent="0.4">
      <c r="B66" s="35">
        <f t="shared" si="0"/>
        <v>56</v>
      </c>
      <c r="C66" s="69" t="s">
        <v>301</v>
      </c>
      <c r="D66" s="37" t="s">
        <v>265</v>
      </c>
      <c r="E66" s="38" t="s">
        <v>225</v>
      </c>
      <c r="F66" s="35" t="s">
        <v>183</v>
      </c>
      <c r="G66" s="35">
        <v>1</v>
      </c>
      <c r="H66" s="37">
        <v>56</v>
      </c>
      <c r="I66" s="181" t="str">
        <f ca="1">IF(INDIRECT("補記シート!K24")="","",INDIRECT("補記シート!K24"))</f>
        <v/>
      </c>
      <c r="J66" s="50"/>
      <c r="K66" s="38" t="s">
        <v>210</v>
      </c>
      <c r="L66" s="40" t="s">
        <v>185</v>
      </c>
      <c r="M66" s="70" t="s">
        <v>211</v>
      </c>
      <c r="N66" s="77" t="s">
        <v>284</v>
      </c>
      <c r="O66" s="51">
        <v>7</v>
      </c>
      <c r="P66" s="52" t="s">
        <v>199</v>
      </c>
      <c r="Q66" s="53" t="s">
        <v>222</v>
      </c>
      <c r="R66" s="54" t="s">
        <v>199</v>
      </c>
      <c r="S66" s="54">
        <v>7</v>
      </c>
      <c r="T66" s="52" t="s">
        <v>212</v>
      </c>
      <c r="U66" s="71"/>
      <c r="V66" s="56">
        <v>1</v>
      </c>
      <c r="W66" s="57"/>
    </row>
    <row r="67" spans="2:23" s="49" customFormat="1" ht="37.5" x14ac:dyDescent="0.4">
      <c r="B67" s="35">
        <f t="shared" si="0"/>
        <v>57</v>
      </c>
      <c r="C67" s="69" t="s">
        <v>302</v>
      </c>
      <c r="D67" s="37" t="s">
        <v>203</v>
      </c>
      <c r="E67" s="38" t="s">
        <v>289</v>
      </c>
      <c r="F67" s="35" t="s">
        <v>183</v>
      </c>
      <c r="G67" s="35">
        <v>1</v>
      </c>
      <c r="H67" s="37">
        <v>57</v>
      </c>
      <c r="I67" s="181" t="str">
        <f ca="1">IF(INDIRECT("一般振替ＤＶＰ制度に係る届出書兼一般振替ＤＶＰ制度に係る申請書!J28")="","",INDIRECT("一般振替ＤＶＰ制度に係る届出書兼一般振替ＤＶＰ制度に係る申請書!J28"))</f>
        <v/>
      </c>
      <c r="J67" s="50"/>
      <c r="K67" s="38" t="s">
        <v>303</v>
      </c>
      <c r="L67" s="40" t="s">
        <v>304</v>
      </c>
      <c r="M67" s="41" t="s">
        <v>305</v>
      </c>
      <c r="N67" s="42"/>
      <c r="O67" s="51">
        <v>5</v>
      </c>
      <c r="P67" s="52" t="s">
        <v>199</v>
      </c>
      <c r="Q67" s="78" t="s">
        <v>306</v>
      </c>
      <c r="R67" s="79" t="s">
        <v>188</v>
      </c>
      <c r="S67" s="79" t="s">
        <v>307</v>
      </c>
      <c r="T67" s="80" t="s">
        <v>307</v>
      </c>
      <c r="U67" s="40"/>
      <c r="V67" s="37">
        <v>1</v>
      </c>
      <c r="W67" s="48"/>
    </row>
    <row r="68" spans="2:23" s="49" customFormat="1" x14ac:dyDescent="0.4">
      <c r="B68" s="35">
        <f t="shared" si="0"/>
        <v>58</v>
      </c>
      <c r="C68" s="69" t="s">
        <v>308</v>
      </c>
      <c r="D68" s="37" t="s">
        <v>203</v>
      </c>
      <c r="E68" s="38" t="s">
        <v>309</v>
      </c>
      <c r="F68" s="35" t="s">
        <v>183</v>
      </c>
      <c r="G68" s="35">
        <v>1</v>
      </c>
      <c r="H68" s="37">
        <v>58</v>
      </c>
      <c r="I68" s="181"/>
      <c r="J68" s="50"/>
      <c r="K68" s="38" t="s">
        <v>184</v>
      </c>
      <c r="L68" s="40" t="s">
        <v>310</v>
      </c>
      <c r="M68" s="41" t="s">
        <v>311</v>
      </c>
      <c r="N68" s="42"/>
      <c r="O68" s="51" t="s">
        <v>312</v>
      </c>
      <c r="P68" s="52" t="s">
        <v>199</v>
      </c>
      <c r="Q68" s="78" t="s">
        <v>189</v>
      </c>
      <c r="R68" s="79" t="s">
        <v>203</v>
      </c>
      <c r="S68" s="79" t="s">
        <v>203</v>
      </c>
      <c r="T68" s="80" t="s">
        <v>203</v>
      </c>
      <c r="U68" s="40"/>
      <c r="V68" s="37">
        <v>1</v>
      </c>
      <c r="W68" s="48"/>
    </row>
    <row r="69" spans="2:23" s="49" customFormat="1" x14ac:dyDescent="0.4">
      <c r="B69" s="35">
        <f t="shared" si="0"/>
        <v>59</v>
      </c>
      <c r="C69" s="69" t="s">
        <v>313</v>
      </c>
      <c r="D69" s="37" t="s">
        <v>188</v>
      </c>
      <c r="E69" s="38" t="s">
        <v>182</v>
      </c>
      <c r="F69" s="35" t="s">
        <v>183</v>
      </c>
      <c r="G69" s="35">
        <v>1</v>
      </c>
      <c r="H69" s="37">
        <v>59</v>
      </c>
      <c r="I69" s="181"/>
      <c r="J69" s="50"/>
      <c r="K69" s="38" t="s">
        <v>184</v>
      </c>
      <c r="L69" s="40" t="s">
        <v>310</v>
      </c>
      <c r="M69" s="41" t="s">
        <v>311</v>
      </c>
      <c r="N69" s="42"/>
      <c r="O69" s="51" t="s">
        <v>314</v>
      </c>
      <c r="P69" s="52" t="s">
        <v>199</v>
      </c>
      <c r="Q69" s="78" t="s">
        <v>189</v>
      </c>
      <c r="R69" s="79" t="s">
        <v>307</v>
      </c>
      <c r="S69" s="79" t="s">
        <v>307</v>
      </c>
      <c r="T69" s="80" t="s">
        <v>307</v>
      </c>
      <c r="U69" s="71"/>
      <c r="V69" s="56">
        <v>1</v>
      </c>
      <c r="W69" s="57"/>
    </row>
    <row r="70" spans="2:23" s="49" customFormat="1" x14ac:dyDescent="0.4">
      <c r="B70" s="35">
        <f t="shared" si="0"/>
        <v>60</v>
      </c>
      <c r="C70" s="69" t="s">
        <v>315</v>
      </c>
      <c r="D70" s="37" t="s">
        <v>316</v>
      </c>
      <c r="E70" s="38" t="s">
        <v>289</v>
      </c>
      <c r="F70" s="35" t="s">
        <v>183</v>
      </c>
      <c r="G70" s="35">
        <v>1</v>
      </c>
      <c r="H70" s="37">
        <v>60</v>
      </c>
      <c r="I70" s="181"/>
      <c r="J70" s="50"/>
      <c r="K70" s="38" t="s">
        <v>184</v>
      </c>
      <c r="L70" s="40" t="s">
        <v>185</v>
      </c>
      <c r="M70" s="41" t="s">
        <v>311</v>
      </c>
      <c r="N70" s="42"/>
      <c r="O70" s="51" t="s">
        <v>314</v>
      </c>
      <c r="P70" s="52" t="s">
        <v>199</v>
      </c>
      <c r="Q70" s="78" t="s">
        <v>189</v>
      </c>
      <c r="R70" s="79" t="s">
        <v>307</v>
      </c>
      <c r="S70" s="79" t="s">
        <v>307</v>
      </c>
      <c r="T70" s="80" t="s">
        <v>307</v>
      </c>
      <c r="U70" s="71"/>
      <c r="V70" s="37">
        <v>1</v>
      </c>
      <c r="W70" s="48"/>
    </row>
    <row r="71" spans="2:23" s="49" customFormat="1" x14ac:dyDescent="0.4">
      <c r="B71" s="35">
        <f t="shared" si="0"/>
        <v>61</v>
      </c>
      <c r="C71" s="69" t="s">
        <v>317</v>
      </c>
      <c r="D71" s="37" t="s">
        <v>203</v>
      </c>
      <c r="E71" s="38" t="s">
        <v>289</v>
      </c>
      <c r="F71" s="35" t="s">
        <v>183</v>
      </c>
      <c r="G71" s="35">
        <v>1</v>
      </c>
      <c r="H71" s="37">
        <v>61</v>
      </c>
      <c r="I71" s="181"/>
      <c r="J71" s="50"/>
      <c r="K71" s="38" t="s">
        <v>184</v>
      </c>
      <c r="L71" s="40" t="s">
        <v>185</v>
      </c>
      <c r="M71" s="41" t="s">
        <v>311</v>
      </c>
      <c r="N71" s="42"/>
      <c r="O71" s="51" t="s">
        <v>314</v>
      </c>
      <c r="P71" s="52" t="s">
        <v>199</v>
      </c>
      <c r="Q71" s="78" t="s">
        <v>189</v>
      </c>
      <c r="R71" s="79" t="s">
        <v>307</v>
      </c>
      <c r="S71" s="79" t="s">
        <v>307</v>
      </c>
      <c r="T71" s="80" t="s">
        <v>307</v>
      </c>
      <c r="U71" s="71"/>
      <c r="V71" s="56">
        <v>1</v>
      </c>
      <c r="W71" s="57"/>
    </row>
    <row r="72" spans="2:23" s="49" customFormat="1" x14ac:dyDescent="0.4">
      <c r="B72" s="35">
        <f t="shared" si="0"/>
        <v>62</v>
      </c>
      <c r="C72" s="69" t="s">
        <v>318</v>
      </c>
      <c r="D72" s="37" t="s">
        <v>203</v>
      </c>
      <c r="E72" s="38" t="s">
        <v>289</v>
      </c>
      <c r="F72" s="35" t="s">
        <v>183</v>
      </c>
      <c r="G72" s="35">
        <v>1</v>
      </c>
      <c r="H72" s="37">
        <v>62</v>
      </c>
      <c r="I72" s="181"/>
      <c r="J72" s="50"/>
      <c r="K72" s="38" t="s">
        <v>184</v>
      </c>
      <c r="L72" s="40" t="s">
        <v>185</v>
      </c>
      <c r="M72" s="41" t="s">
        <v>311</v>
      </c>
      <c r="N72" s="42"/>
      <c r="O72" s="51" t="s">
        <v>314</v>
      </c>
      <c r="P72" s="52" t="s">
        <v>199</v>
      </c>
      <c r="Q72" s="78" t="s">
        <v>189</v>
      </c>
      <c r="R72" s="79" t="s">
        <v>307</v>
      </c>
      <c r="S72" s="79" t="s">
        <v>307</v>
      </c>
      <c r="T72" s="80" t="s">
        <v>307</v>
      </c>
      <c r="U72" s="71"/>
      <c r="V72" s="56">
        <v>1</v>
      </c>
      <c r="W72" s="57"/>
    </row>
    <row r="73" spans="2:23" s="49" customFormat="1" x14ac:dyDescent="0.4">
      <c r="B73" s="35">
        <f t="shared" si="0"/>
        <v>63</v>
      </c>
      <c r="C73" s="69" t="s">
        <v>319</v>
      </c>
      <c r="D73" s="37" t="s">
        <v>203</v>
      </c>
      <c r="E73" s="38" t="s">
        <v>289</v>
      </c>
      <c r="F73" s="35" t="s">
        <v>183</v>
      </c>
      <c r="G73" s="35">
        <v>1</v>
      </c>
      <c r="H73" s="37">
        <v>63</v>
      </c>
      <c r="I73" s="181"/>
      <c r="J73" s="50"/>
      <c r="K73" s="38" t="s">
        <v>184</v>
      </c>
      <c r="L73" s="40" t="s">
        <v>185</v>
      </c>
      <c r="M73" s="41" t="s">
        <v>311</v>
      </c>
      <c r="N73" s="42"/>
      <c r="O73" s="51" t="s">
        <v>314</v>
      </c>
      <c r="P73" s="52" t="s">
        <v>199</v>
      </c>
      <c r="Q73" s="78" t="s">
        <v>189</v>
      </c>
      <c r="R73" s="79" t="s">
        <v>307</v>
      </c>
      <c r="S73" s="79" t="s">
        <v>307</v>
      </c>
      <c r="T73" s="80" t="s">
        <v>307</v>
      </c>
      <c r="U73" s="71"/>
      <c r="V73" s="56">
        <v>1</v>
      </c>
      <c r="W73" s="57"/>
    </row>
    <row r="74" spans="2:23" s="49" customFormat="1" x14ac:dyDescent="0.4">
      <c r="B74" s="81">
        <f t="shared" si="0"/>
        <v>64</v>
      </c>
      <c r="C74" s="69" t="s">
        <v>320</v>
      </c>
      <c r="D74" s="82" t="s">
        <v>203</v>
      </c>
      <c r="E74" s="83" t="s">
        <v>289</v>
      </c>
      <c r="F74" s="81" t="s">
        <v>183</v>
      </c>
      <c r="G74" s="81">
        <v>1</v>
      </c>
      <c r="H74" s="37">
        <v>64</v>
      </c>
      <c r="I74" s="188"/>
      <c r="J74" s="84"/>
      <c r="K74" s="83" t="s">
        <v>184</v>
      </c>
      <c r="L74" s="85" t="s">
        <v>185</v>
      </c>
      <c r="M74" s="41" t="s">
        <v>311</v>
      </c>
      <c r="N74" s="86"/>
      <c r="O74" s="51" t="s">
        <v>314</v>
      </c>
      <c r="P74" s="87" t="s">
        <v>199</v>
      </c>
      <c r="Q74" s="88" t="s">
        <v>189</v>
      </c>
      <c r="R74" s="79" t="s">
        <v>307</v>
      </c>
      <c r="S74" s="79" t="s">
        <v>307</v>
      </c>
      <c r="T74" s="80" t="s">
        <v>307</v>
      </c>
      <c r="U74" s="71"/>
      <c r="V74" s="37">
        <v>1</v>
      </c>
      <c r="W74" s="48"/>
    </row>
    <row r="75" spans="2:23" s="49" customFormat="1" ht="37.5" x14ac:dyDescent="0.4">
      <c r="B75" s="35">
        <f t="shared" si="0"/>
        <v>65</v>
      </c>
      <c r="C75" s="69" t="s">
        <v>321</v>
      </c>
      <c r="D75" s="37" t="s">
        <v>203</v>
      </c>
      <c r="E75" s="83" t="s">
        <v>309</v>
      </c>
      <c r="F75" s="35" t="s">
        <v>183</v>
      </c>
      <c r="G75" s="35">
        <v>1</v>
      </c>
      <c r="H75" s="37">
        <v>65</v>
      </c>
      <c r="I75" s="181" t="str">
        <f ca="1">IF(INDIRECT("補記シート!D25")="","",INDIRECT("補記シート!D25"))</f>
        <v/>
      </c>
      <c r="J75" s="50"/>
      <c r="K75" s="38" t="s">
        <v>210</v>
      </c>
      <c r="L75" s="40" t="s">
        <v>185</v>
      </c>
      <c r="M75" s="41" t="s">
        <v>322</v>
      </c>
      <c r="N75" s="42"/>
      <c r="O75" s="51">
        <v>10</v>
      </c>
      <c r="P75" s="87" t="s">
        <v>199</v>
      </c>
      <c r="Q75" s="78" t="s">
        <v>189</v>
      </c>
      <c r="R75" s="79" t="s">
        <v>307</v>
      </c>
      <c r="S75" s="79" t="s">
        <v>307</v>
      </c>
      <c r="T75" s="80" t="s">
        <v>307</v>
      </c>
      <c r="U75" s="89"/>
      <c r="V75" s="56">
        <v>1</v>
      </c>
      <c r="W75" s="57"/>
    </row>
    <row r="76" spans="2:23" s="49" customFormat="1" ht="75" x14ac:dyDescent="0.4">
      <c r="B76" s="35">
        <f t="shared" ref="B76:B260" si="1">ROW()-10</f>
        <v>66</v>
      </c>
      <c r="C76" s="69" t="s">
        <v>323</v>
      </c>
      <c r="D76" s="37" t="s">
        <v>203</v>
      </c>
      <c r="E76" s="83" t="s">
        <v>289</v>
      </c>
      <c r="F76" s="35" t="s">
        <v>183</v>
      </c>
      <c r="G76" s="35">
        <v>1</v>
      </c>
      <c r="H76" s="37">
        <v>66</v>
      </c>
      <c r="I76" s="181" t="str">
        <f ca="1">IF(I22="","",LEFT(I22,4)&amp;"/"&amp;MID(I22,5,2)&amp;"/"&amp;RIGHT(I22,2))</f>
        <v/>
      </c>
      <c r="J76" s="50"/>
      <c r="K76" s="38" t="s">
        <v>324</v>
      </c>
      <c r="L76" s="72" t="s">
        <v>185</v>
      </c>
      <c r="M76" s="41" t="s">
        <v>325</v>
      </c>
      <c r="N76" s="42"/>
      <c r="O76" s="51">
        <v>10</v>
      </c>
      <c r="P76" s="87" t="s">
        <v>199</v>
      </c>
      <c r="Q76" s="78" t="s">
        <v>189</v>
      </c>
      <c r="R76" s="79" t="s">
        <v>307</v>
      </c>
      <c r="S76" s="79" t="s">
        <v>307</v>
      </c>
      <c r="T76" s="80" t="s">
        <v>307</v>
      </c>
      <c r="U76" s="40"/>
      <c r="V76" s="73">
        <v>1</v>
      </c>
      <c r="W76" s="74"/>
    </row>
    <row r="77" spans="2:23" s="49" customFormat="1" ht="37.5" x14ac:dyDescent="0.4">
      <c r="B77" s="35">
        <f t="shared" si="1"/>
        <v>67</v>
      </c>
      <c r="C77" s="69" t="s">
        <v>326</v>
      </c>
      <c r="D77" s="37" t="s">
        <v>203</v>
      </c>
      <c r="E77" s="83" t="s">
        <v>309</v>
      </c>
      <c r="F77" s="35" t="s">
        <v>183</v>
      </c>
      <c r="G77" s="35">
        <v>1</v>
      </c>
      <c r="H77" s="37">
        <v>67</v>
      </c>
      <c r="I77" s="181" t="str">
        <f ca="1">LEFT(I19,4)&amp;"/"&amp;MID(I19,5,2)&amp;"/"&amp;RIGHT(I19,2)</f>
        <v>//</v>
      </c>
      <c r="J77" s="90"/>
      <c r="K77" s="38" t="s">
        <v>324</v>
      </c>
      <c r="L77" s="40" t="s">
        <v>185</v>
      </c>
      <c r="M77" s="41" t="s">
        <v>327</v>
      </c>
      <c r="N77" s="42"/>
      <c r="O77" s="51">
        <v>10</v>
      </c>
      <c r="P77" s="87" t="s">
        <v>199</v>
      </c>
      <c r="Q77" s="78" t="s">
        <v>189</v>
      </c>
      <c r="R77" s="79" t="s">
        <v>307</v>
      </c>
      <c r="S77" s="79" t="s">
        <v>307</v>
      </c>
      <c r="T77" s="80" t="s">
        <v>307</v>
      </c>
      <c r="U77" s="71"/>
      <c r="V77" s="56">
        <v>1</v>
      </c>
      <c r="W77" s="57"/>
    </row>
    <row r="78" spans="2:23" s="49" customFormat="1" ht="75" x14ac:dyDescent="0.4">
      <c r="B78" s="35">
        <f t="shared" si="1"/>
        <v>68</v>
      </c>
      <c r="C78" s="69" t="s">
        <v>328</v>
      </c>
      <c r="D78" s="37" t="s">
        <v>203</v>
      </c>
      <c r="E78" s="83" t="s">
        <v>329</v>
      </c>
      <c r="F78" s="35" t="s">
        <v>183</v>
      </c>
      <c r="G78" s="35">
        <v>1</v>
      </c>
      <c r="H78" s="37">
        <v>68</v>
      </c>
      <c r="I78" s="181" t="s">
        <v>330</v>
      </c>
      <c r="J78" s="50"/>
      <c r="K78" s="38" t="s">
        <v>184</v>
      </c>
      <c r="L78" s="40" t="s">
        <v>185</v>
      </c>
      <c r="M78" s="41" t="s">
        <v>331</v>
      </c>
      <c r="N78" s="42" t="s">
        <v>332</v>
      </c>
      <c r="O78" s="51">
        <v>10</v>
      </c>
      <c r="P78" s="87" t="s">
        <v>199</v>
      </c>
      <c r="Q78" s="78" t="s">
        <v>189</v>
      </c>
      <c r="R78" s="79" t="s">
        <v>307</v>
      </c>
      <c r="S78" s="79" t="s">
        <v>307</v>
      </c>
      <c r="T78" s="80" t="s">
        <v>307</v>
      </c>
      <c r="U78" s="40"/>
      <c r="V78" s="37">
        <v>1</v>
      </c>
      <c r="W78" s="48"/>
    </row>
    <row r="79" spans="2:23" s="49" customFormat="1" x14ac:dyDescent="0.4">
      <c r="B79" s="35">
        <f t="shared" si="1"/>
        <v>69</v>
      </c>
      <c r="C79" s="69" t="s">
        <v>333</v>
      </c>
      <c r="D79" s="37" t="s">
        <v>203</v>
      </c>
      <c r="E79" s="83" t="s">
        <v>309</v>
      </c>
      <c r="F79" s="35" t="s">
        <v>183</v>
      </c>
      <c r="G79" s="35">
        <v>1</v>
      </c>
      <c r="H79" s="37">
        <v>69</v>
      </c>
      <c r="I79" s="181" t="s">
        <v>330</v>
      </c>
      <c r="J79" s="90"/>
      <c r="K79" s="38" t="s">
        <v>184</v>
      </c>
      <c r="L79" s="40" t="s">
        <v>185</v>
      </c>
      <c r="M79" s="41" t="s">
        <v>331</v>
      </c>
      <c r="N79" s="42"/>
      <c r="O79" s="51">
        <v>10</v>
      </c>
      <c r="P79" s="87" t="s">
        <v>199</v>
      </c>
      <c r="Q79" s="78" t="s">
        <v>189</v>
      </c>
      <c r="R79" s="79" t="s">
        <v>307</v>
      </c>
      <c r="S79" s="79" t="s">
        <v>307</v>
      </c>
      <c r="T79" s="80" t="s">
        <v>307</v>
      </c>
      <c r="U79" s="40"/>
      <c r="V79" s="56">
        <v>1</v>
      </c>
      <c r="W79" s="57"/>
    </row>
    <row r="80" spans="2:23" s="49" customFormat="1" ht="37.5" x14ac:dyDescent="0.4">
      <c r="B80" s="35">
        <f t="shared" si="1"/>
        <v>70</v>
      </c>
      <c r="C80" s="69" t="s">
        <v>336</v>
      </c>
      <c r="D80" s="37" t="s">
        <v>203</v>
      </c>
      <c r="E80" s="38" t="s">
        <v>289</v>
      </c>
      <c r="F80" s="35" t="s">
        <v>183</v>
      </c>
      <c r="G80" s="35">
        <v>1</v>
      </c>
      <c r="H80" s="37">
        <v>70</v>
      </c>
      <c r="I80" s="181" t="str">
        <f ca="1">IF(INDIRECT("補記シート!D26")="","",INDIRECT("補記シート!D26"))</f>
        <v/>
      </c>
      <c r="J80" s="50"/>
      <c r="K80" s="38" t="s">
        <v>210</v>
      </c>
      <c r="L80" s="40" t="s">
        <v>185</v>
      </c>
      <c r="M80" s="41" t="s">
        <v>334</v>
      </c>
      <c r="N80" s="42" t="s">
        <v>335</v>
      </c>
      <c r="O80" s="51">
        <v>10</v>
      </c>
      <c r="P80" s="52" t="s">
        <v>199</v>
      </c>
      <c r="Q80" s="78" t="s">
        <v>189</v>
      </c>
      <c r="R80" s="79" t="s">
        <v>307</v>
      </c>
      <c r="S80" s="79" t="s">
        <v>307</v>
      </c>
      <c r="T80" s="80" t="s">
        <v>307</v>
      </c>
      <c r="U80" s="71"/>
      <c r="V80" s="37">
        <v>1</v>
      </c>
      <c r="W80" s="48"/>
    </row>
    <row r="81" spans="1:23" s="49" customFormat="1" ht="37.5" x14ac:dyDescent="0.4">
      <c r="B81" s="35">
        <f t="shared" si="1"/>
        <v>71</v>
      </c>
      <c r="C81" s="69" t="s">
        <v>337</v>
      </c>
      <c r="D81" s="37" t="s">
        <v>203</v>
      </c>
      <c r="E81" s="38" t="s">
        <v>289</v>
      </c>
      <c r="F81" s="35" t="s">
        <v>183</v>
      </c>
      <c r="G81" s="35">
        <v>1</v>
      </c>
      <c r="H81" s="37">
        <v>71</v>
      </c>
      <c r="I81" s="181" t="str">
        <f ca="1">IF(INDIRECT("補記シート!D27")="","",INDIRECT("補記シート!D27"))</f>
        <v/>
      </c>
      <c r="J81" s="50"/>
      <c r="K81" s="38" t="s">
        <v>210</v>
      </c>
      <c r="L81" s="40" t="s">
        <v>185</v>
      </c>
      <c r="M81" s="41" t="s">
        <v>334</v>
      </c>
      <c r="N81" s="42" t="s">
        <v>335</v>
      </c>
      <c r="O81" s="51">
        <v>10</v>
      </c>
      <c r="P81" s="52" t="s">
        <v>199</v>
      </c>
      <c r="Q81" s="78" t="s">
        <v>189</v>
      </c>
      <c r="R81" s="79" t="s">
        <v>307</v>
      </c>
      <c r="S81" s="79" t="s">
        <v>307</v>
      </c>
      <c r="T81" s="80" t="s">
        <v>307</v>
      </c>
      <c r="U81" s="40"/>
      <c r="V81" s="73">
        <v>1</v>
      </c>
      <c r="W81" s="74"/>
    </row>
    <row r="82" spans="1:23" s="49" customFormat="1" ht="37.5" x14ac:dyDescent="0.4">
      <c r="B82" s="35">
        <f t="shared" si="1"/>
        <v>72</v>
      </c>
      <c r="C82" s="69" t="s">
        <v>338</v>
      </c>
      <c r="D82" s="37" t="s">
        <v>203</v>
      </c>
      <c r="E82" s="38" t="s">
        <v>289</v>
      </c>
      <c r="F82" s="35" t="s">
        <v>183</v>
      </c>
      <c r="G82" s="35">
        <v>1</v>
      </c>
      <c r="H82" s="37">
        <v>72</v>
      </c>
      <c r="I82" s="181"/>
      <c r="J82" s="210"/>
      <c r="K82" s="38" t="s">
        <v>184</v>
      </c>
      <c r="L82" s="40" t="s">
        <v>185</v>
      </c>
      <c r="M82" s="41" t="s">
        <v>311</v>
      </c>
      <c r="N82" s="42" t="s">
        <v>335</v>
      </c>
      <c r="O82" s="51">
        <v>10</v>
      </c>
      <c r="P82" s="52" t="s">
        <v>199</v>
      </c>
      <c r="Q82" s="78" t="s">
        <v>189</v>
      </c>
      <c r="R82" s="79" t="s">
        <v>307</v>
      </c>
      <c r="S82" s="79" t="s">
        <v>307</v>
      </c>
      <c r="T82" s="80" t="s">
        <v>307</v>
      </c>
      <c r="U82" s="71"/>
      <c r="V82" s="37">
        <v>1</v>
      </c>
      <c r="W82" s="48"/>
    </row>
    <row r="83" spans="1:23" s="49" customFormat="1" ht="38.25" thickBot="1" x14ac:dyDescent="0.45">
      <c r="B83" s="91">
        <f t="shared" si="1"/>
        <v>73</v>
      </c>
      <c r="C83" s="92" t="s">
        <v>339</v>
      </c>
      <c r="D83" s="93" t="s">
        <v>203</v>
      </c>
      <c r="E83" s="94" t="s">
        <v>289</v>
      </c>
      <c r="F83" s="91" t="s">
        <v>183</v>
      </c>
      <c r="G83" s="91">
        <v>1</v>
      </c>
      <c r="H83" s="93">
        <v>73</v>
      </c>
      <c r="I83" s="188" t="str">
        <f ca="1">IF(INDIRECT("補記シート!D28")="","",INDIRECT("補記シート!D28"))</f>
        <v/>
      </c>
      <c r="J83" s="200"/>
      <c r="K83" s="94" t="s">
        <v>210</v>
      </c>
      <c r="L83" s="95" t="s">
        <v>185</v>
      </c>
      <c r="M83" s="96" t="s">
        <v>334</v>
      </c>
      <c r="N83" s="97" t="s">
        <v>335</v>
      </c>
      <c r="O83" s="98">
        <v>10</v>
      </c>
      <c r="P83" s="99" t="s">
        <v>199</v>
      </c>
      <c r="Q83" s="100" t="s">
        <v>189</v>
      </c>
      <c r="R83" s="101" t="s">
        <v>307</v>
      </c>
      <c r="S83" s="101" t="s">
        <v>307</v>
      </c>
      <c r="T83" s="102" t="s">
        <v>307</v>
      </c>
      <c r="U83" s="95"/>
      <c r="V83" s="201">
        <v>1</v>
      </c>
      <c r="W83" s="202"/>
    </row>
    <row r="84" spans="1:23" s="49" customFormat="1" ht="37.5" x14ac:dyDescent="0.4">
      <c r="A84" s="49" t="s">
        <v>481</v>
      </c>
      <c r="B84" s="58">
        <f t="shared" si="1"/>
        <v>74</v>
      </c>
      <c r="C84" s="103" t="s">
        <v>180</v>
      </c>
      <c r="D84" s="56" t="s">
        <v>340</v>
      </c>
      <c r="E84" s="60" t="s">
        <v>182</v>
      </c>
      <c r="F84" s="58" t="s">
        <v>719</v>
      </c>
      <c r="G84" s="58">
        <v>1</v>
      </c>
      <c r="H84" s="56">
        <v>1</v>
      </c>
      <c r="I84" s="194"/>
      <c r="J84" s="39"/>
      <c r="K84" s="60" t="s">
        <v>184</v>
      </c>
      <c r="L84" s="61" t="s">
        <v>185</v>
      </c>
      <c r="M84" s="62" t="s">
        <v>186</v>
      </c>
      <c r="N84" s="63"/>
      <c r="O84" s="64" t="s">
        <v>188</v>
      </c>
      <c r="P84" s="65" t="s">
        <v>188</v>
      </c>
      <c r="Q84" s="66" t="s">
        <v>189</v>
      </c>
      <c r="R84" s="67" t="s">
        <v>181</v>
      </c>
      <c r="S84" s="67" t="s">
        <v>187</v>
      </c>
      <c r="T84" s="65" t="s">
        <v>188</v>
      </c>
      <c r="U84" s="68"/>
      <c r="V84" s="56">
        <v>5</v>
      </c>
      <c r="W84" s="57"/>
    </row>
    <row r="85" spans="1:23" s="49" customFormat="1" ht="37.5" x14ac:dyDescent="0.4">
      <c r="B85" s="35">
        <f t="shared" si="1"/>
        <v>75</v>
      </c>
      <c r="C85" s="36" t="s">
        <v>190</v>
      </c>
      <c r="D85" s="37" t="s">
        <v>316</v>
      </c>
      <c r="E85" s="38" t="s">
        <v>182</v>
      </c>
      <c r="F85" s="35" t="s">
        <v>719</v>
      </c>
      <c r="G85" s="35">
        <v>1</v>
      </c>
      <c r="H85" s="37">
        <v>2</v>
      </c>
      <c r="I85" s="181"/>
      <c r="J85" s="50"/>
      <c r="K85" s="38" t="s">
        <v>184</v>
      </c>
      <c r="L85" s="40" t="s">
        <v>185</v>
      </c>
      <c r="M85" s="41" t="s">
        <v>192</v>
      </c>
      <c r="N85" s="42"/>
      <c r="O85" s="51" t="s">
        <v>187</v>
      </c>
      <c r="P85" s="52" t="s">
        <v>181</v>
      </c>
      <c r="Q85" s="53" t="s">
        <v>189</v>
      </c>
      <c r="R85" s="54" t="s">
        <v>187</v>
      </c>
      <c r="S85" s="54" t="s">
        <v>188</v>
      </c>
      <c r="T85" s="52" t="s">
        <v>188</v>
      </c>
      <c r="U85" s="55"/>
      <c r="V85" s="56">
        <v>5</v>
      </c>
      <c r="W85" s="57"/>
    </row>
    <row r="86" spans="1:23" s="49" customFormat="1" ht="37.5" x14ac:dyDescent="0.4">
      <c r="B86" s="35">
        <f t="shared" si="1"/>
        <v>76</v>
      </c>
      <c r="C86" s="36" t="s">
        <v>193</v>
      </c>
      <c r="D86" s="37" t="s">
        <v>188</v>
      </c>
      <c r="E86" s="38" t="s">
        <v>182</v>
      </c>
      <c r="F86" s="58" t="s">
        <v>718</v>
      </c>
      <c r="G86" s="35">
        <v>1</v>
      </c>
      <c r="H86" s="56">
        <v>3</v>
      </c>
      <c r="I86" s="181"/>
      <c r="J86" s="50"/>
      <c r="K86" s="38" t="s">
        <v>184</v>
      </c>
      <c r="L86" s="40" t="s">
        <v>185</v>
      </c>
      <c r="M86" s="41" t="s">
        <v>192</v>
      </c>
      <c r="N86" s="42"/>
      <c r="O86" s="51" t="s">
        <v>188</v>
      </c>
      <c r="P86" s="52" t="s">
        <v>188</v>
      </c>
      <c r="Q86" s="53" t="s">
        <v>189</v>
      </c>
      <c r="R86" s="54" t="s">
        <v>188</v>
      </c>
      <c r="S86" s="54" t="s">
        <v>188</v>
      </c>
      <c r="T86" s="52" t="s">
        <v>316</v>
      </c>
      <c r="U86" s="55"/>
      <c r="V86" s="56">
        <v>5</v>
      </c>
      <c r="W86" s="57"/>
    </row>
    <row r="87" spans="1:23" s="49" customFormat="1" ht="37.5" x14ac:dyDescent="0.4">
      <c r="B87" s="35">
        <f t="shared" si="1"/>
        <v>77</v>
      </c>
      <c r="C87" s="36" t="s">
        <v>194</v>
      </c>
      <c r="D87" s="37" t="s">
        <v>188</v>
      </c>
      <c r="E87" s="38" t="s">
        <v>182</v>
      </c>
      <c r="F87" s="35" t="s">
        <v>718</v>
      </c>
      <c r="G87" s="35">
        <v>1</v>
      </c>
      <c r="H87" s="37">
        <v>4</v>
      </c>
      <c r="I87" s="181"/>
      <c r="J87" s="50"/>
      <c r="K87" s="38" t="s">
        <v>184</v>
      </c>
      <c r="L87" s="40" t="s">
        <v>185</v>
      </c>
      <c r="M87" s="41" t="s">
        <v>192</v>
      </c>
      <c r="N87" s="42"/>
      <c r="O87" s="51" t="s">
        <v>187</v>
      </c>
      <c r="P87" s="52" t="s">
        <v>316</v>
      </c>
      <c r="Q87" s="53" t="s">
        <v>189</v>
      </c>
      <c r="R87" s="54" t="s">
        <v>316</v>
      </c>
      <c r="S87" s="54" t="s">
        <v>187</v>
      </c>
      <c r="T87" s="52" t="s">
        <v>187</v>
      </c>
      <c r="U87" s="55"/>
      <c r="V87" s="56">
        <v>5</v>
      </c>
      <c r="W87" s="57"/>
    </row>
    <row r="88" spans="1:23" s="49" customFormat="1" ht="37.5" x14ac:dyDescent="0.4">
      <c r="B88" s="35">
        <f t="shared" si="1"/>
        <v>78</v>
      </c>
      <c r="C88" s="36" t="s">
        <v>195</v>
      </c>
      <c r="D88" s="37" t="s">
        <v>316</v>
      </c>
      <c r="E88" s="38" t="s">
        <v>182</v>
      </c>
      <c r="F88" s="58" t="s">
        <v>718</v>
      </c>
      <c r="G88" s="58">
        <v>1</v>
      </c>
      <c r="H88" s="56">
        <v>5</v>
      </c>
      <c r="I88" s="181"/>
      <c r="J88" s="50"/>
      <c r="K88" s="38" t="s">
        <v>184</v>
      </c>
      <c r="L88" s="40" t="s">
        <v>185</v>
      </c>
      <c r="M88" s="41" t="s">
        <v>192</v>
      </c>
      <c r="N88" s="42"/>
      <c r="O88" s="51" t="s">
        <v>188</v>
      </c>
      <c r="P88" s="52" t="s">
        <v>316</v>
      </c>
      <c r="Q88" s="53" t="s">
        <v>189</v>
      </c>
      <c r="R88" s="54" t="s">
        <v>188</v>
      </c>
      <c r="S88" s="54" t="s">
        <v>316</v>
      </c>
      <c r="T88" s="52" t="s">
        <v>187</v>
      </c>
      <c r="U88" s="55"/>
      <c r="V88" s="56">
        <v>5</v>
      </c>
      <c r="W88" s="57"/>
    </row>
    <row r="89" spans="1:23" s="49" customFormat="1" x14ac:dyDescent="0.4">
      <c r="B89" s="35">
        <f t="shared" si="1"/>
        <v>79</v>
      </c>
      <c r="C89" s="36" t="s">
        <v>708</v>
      </c>
      <c r="D89" s="37" t="s">
        <v>181</v>
      </c>
      <c r="E89" s="38" t="s">
        <v>182</v>
      </c>
      <c r="F89" s="35" t="s">
        <v>718</v>
      </c>
      <c r="G89" s="35">
        <v>1</v>
      </c>
      <c r="H89" s="37">
        <v>6</v>
      </c>
      <c r="I89" s="181">
        <v>620000</v>
      </c>
      <c r="J89" s="50"/>
      <c r="K89" s="38" t="s">
        <v>184</v>
      </c>
      <c r="L89" s="40" t="s">
        <v>185</v>
      </c>
      <c r="M89" s="41" t="s">
        <v>713</v>
      </c>
      <c r="N89" s="42"/>
      <c r="O89" s="51">
        <v>6</v>
      </c>
      <c r="P89" s="52" t="s">
        <v>342</v>
      </c>
      <c r="Q89" s="53" t="s">
        <v>200</v>
      </c>
      <c r="R89" s="54" t="s">
        <v>342</v>
      </c>
      <c r="S89" s="54">
        <v>6</v>
      </c>
      <c r="T89" s="56">
        <v>9</v>
      </c>
      <c r="U89" s="55"/>
      <c r="V89" s="56">
        <v>5</v>
      </c>
      <c r="W89" s="57"/>
    </row>
    <row r="90" spans="1:23" s="49" customFormat="1" x14ac:dyDescent="0.4">
      <c r="B90" s="35">
        <f t="shared" si="1"/>
        <v>80</v>
      </c>
      <c r="C90" s="36" t="s">
        <v>710</v>
      </c>
      <c r="D90" s="37" t="s">
        <v>181</v>
      </c>
      <c r="E90" s="38" t="s">
        <v>182</v>
      </c>
      <c r="F90" s="58" t="s">
        <v>718</v>
      </c>
      <c r="G90" s="35">
        <v>1</v>
      </c>
      <c r="H90" s="56">
        <v>7</v>
      </c>
      <c r="I90" s="181" t="s">
        <v>714</v>
      </c>
      <c r="J90" s="50"/>
      <c r="K90" s="38" t="s">
        <v>184</v>
      </c>
      <c r="L90" s="40" t="s">
        <v>185</v>
      </c>
      <c r="M90" s="41" t="s">
        <v>711</v>
      </c>
      <c r="N90" s="42"/>
      <c r="O90" s="51">
        <v>3</v>
      </c>
      <c r="P90" s="52" t="s">
        <v>342</v>
      </c>
      <c r="Q90" s="53" t="s">
        <v>200</v>
      </c>
      <c r="R90" s="54" t="s">
        <v>342</v>
      </c>
      <c r="S90" s="54">
        <v>3</v>
      </c>
      <c r="T90" s="56" t="s">
        <v>206</v>
      </c>
      <c r="U90" s="55"/>
      <c r="V90" s="56">
        <v>5</v>
      </c>
      <c r="W90" s="57"/>
    </row>
    <row r="91" spans="1:23" s="49" customFormat="1" ht="57" x14ac:dyDescent="0.4">
      <c r="B91" s="35">
        <f t="shared" si="1"/>
        <v>81</v>
      </c>
      <c r="C91" s="69" t="s">
        <v>207</v>
      </c>
      <c r="D91" s="37" t="s">
        <v>341</v>
      </c>
      <c r="E91" s="38" t="s">
        <v>182</v>
      </c>
      <c r="F91" s="35" t="s">
        <v>718</v>
      </c>
      <c r="G91" s="35">
        <v>1</v>
      </c>
      <c r="H91" s="37">
        <v>8</v>
      </c>
      <c r="I91" s="181" t="str">
        <f ca="1">IF(INDIRECT("補記シート!D29")="","",INDIRECT("補記シート!D29"))</f>
        <v/>
      </c>
      <c r="J91" s="50"/>
      <c r="K91" s="38" t="s">
        <v>210</v>
      </c>
      <c r="L91" s="40" t="s">
        <v>185</v>
      </c>
      <c r="M91" s="70" t="s">
        <v>211</v>
      </c>
      <c r="N91" s="42"/>
      <c r="O91" s="51">
        <v>7</v>
      </c>
      <c r="P91" s="52" t="s">
        <v>342</v>
      </c>
      <c r="Q91" s="53" t="s">
        <v>200</v>
      </c>
      <c r="R91" s="54" t="s">
        <v>342</v>
      </c>
      <c r="S91" s="54">
        <v>7</v>
      </c>
      <c r="T91" s="52" t="s">
        <v>212</v>
      </c>
      <c r="U91" s="55"/>
      <c r="V91" s="56">
        <v>5</v>
      </c>
      <c r="W91" s="57"/>
    </row>
    <row r="92" spans="1:23" s="49" customFormat="1" ht="37.5" x14ac:dyDescent="0.4">
      <c r="B92" s="35">
        <f t="shared" si="1"/>
        <v>82</v>
      </c>
      <c r="C92" s="69" t="s">
        <v>502</v>
      </c>
      <c r="D92" s="37" t="s">
        <v>279</v>
      </c>
      <c r="E92" s="38" t="s">
        <v>182</v>
      </c>
      <c r="F92" s="58" t="s">
        <v>718</v>
      </c>
      <c r="G92" s="35">
        <v>1</v>
      </c>
      <c r="H92" s="56">
        <v>9</v>
      </c>
      <c r="I92" s="181" t="str">
        <f ca="1">IF(INDIRECT("補記シート!D30")="","",INDIRECT("補記シート!D30"))</f>
        <v/>
      </c>
      <c r="J92" s="50"/>
      <c r="K92" s="38" t="s">
        <v>216</v>
      </c>
      <c r="L92" s="40" t="s">
        <v>344</v>
      </c>
      <c r="M92" s="41" t="s">
        <v>345</v>
      </c>
      <c r="N92" s="42"/>
      <c r="O92" s="51">
        <v>3</v>
      </c>
      <c r="P92" s="52" t="s">
        <v>342</v>
      </c>
      <c r="Q92" s="53" t="s">
        <v>200</v>
      </c>
      <c r="R92" s="54" t="s">
        <v>342</v>
      </c>
      <c r="S92" s="54">
        <v>3</v>
      </c>
      <c r="T92" s="52">
        <v>9</v>
      </c>
      <c r="U92" s="71"/>
      <c r="V92" s="56">
        <v>5</v>
      </c>
      <c r="W92" s="57"/>
    </row>
    <row r="93" spans="1:23" s="49" customFormat="1" ht="133.5" customHeight="1" x14ac:dyDescent="0.4">
      <c r="B93" s="35">
        <f t="shared" si="1"/>
        <v>83</v>
      </c>
      <c r="C93" s="223" t="s">
        <v>721</v>
      </c>
      <c r="D93" s="37" t="s">
        <v>1</v>
      </c>
      <c r="E93" s="38" t="s">
        <v>182</v>
      </c>
      <c r="F93" s="35" t="s">
        <v>718</v>
      </c>
      <c r="G93" s="35">
        <v>1</v>
      </c>
      <c r="H93" s="37">
        <v>10</v>
      </c>
      <c r="I93" s="181" t="str">
        <f ca="1">IF(INDIRECT("補記シート!D31")="","",INDIRECT("補記シート!D31"))</f>
        <v/>
      </c>
      <c r="J93" s="50"/>
      <c r="K93" s="38" t="s">
        <v>216</v>
      </c>
      <c r="L93" s="40" t="s">
        <v>346</v>
      </c>
      <c r="M93" s="41" t="s">
        <v>347</v>
      </c>
      <c r="N93" s="42"/>
      <c r="O93" s="51">
        <v>10</v>
      </c>
      <c r="P93" s="52" t="s">
        <v>342</v>
      </c>
      <c r="Q93" s="53" t="s">
        <v>200</v>
      </c>
      <c r="R93" s="54" t="s">
        <v>342</v>
      </c>
      <c r="S93" s="54">
        <v>10</v>
      </c>
      <c r="T93" s="52" t="s">
        <v>348</v>
      </c>
      <c r="U93" s="71"/>
      <c r="V93" s="37">
        <v>5</v>
      </c>
      <c r="W93" s="57"/>
    </row>
    <row r="94" spans="1:23" s="75" customFormat="1" ht="37.5" x14ac:dyDescent="0.4">
      <c r="B94" s="35">
        <f t="shared" si="1"/>
        <v>84</v>
      </c>
      <c r="C94" s="104" t="s">
        <v>215</v>
      </c>
      <c r="D94" s="105" t="s">
        <v>349</v>
      </c>
      <c r="E94" s="38" t="s">
        <v>182</v>
      </c>
      <c r="F94" s="58" t="s">
        <v>718</v>
      </c>
      <c r="G94" s="35">
        <v>1</v>
      </c>
      <c r="H94" s="56">
        <v>11</v>
      </c>
      <c r="I94" s="181" t="str">
        <f ca="1">IF(INDIRECT("補記シート!D32")="","",INDIRECT("補記シート!D32"))</f>
        <v/>
      </c>
      <c r="J94" s="50"/>
      <c r="K94" s="38" t="s">
        <v>210</v>
      </c>
      <c r="L94" s="40" t="s">
        <v>185</v>
      </c>
      <c r="M94" s="41" t="s">
        <v>742</v>
      </c>
      <c r="N94" s="42"/>
      <c r="O94" s="51">
        <v>2</v>
      </c>
      <c r="P94" s="52" t="s">
        <v>342</v>
      </c>
      <c r="Q94" s="53" t="s">
        <v>200</v>
      </c>
      <c r="R94" s="54" t="s">
        <v>342</v>
      </c>
      <c r="S94" s="54">
        <v>2</v>
      </c>
      <c r="T94" s="52" t="s">
        <v>351</v>
      </c>
      <c r="U94" s="40"/>
      <c r="V94" s="73">
        <v>5</v>
      </c>
      <c r="W94" s="74"/>
    </row>
    <row r="95" spans="1:23" s="49" customFormat="1" ht="26.45" customHeight="1" x14ac:dyDescent="0.4">
      <c r="B95" s="35">
        <f t="shared" si="1"/>
        <v>85</v>
      </c>
      <c r="C95" s="223" t="s">
        <v>697</v>
      </c>
      <c r="D95" s="358" t="s">
        <v>181</v>
      </c>
      <c r="E95" s="38" t="s">
        <v>701</v>
      </c>
      <c r="F95" s="35" t="s">
        <v>718</v>
      </c>
      <c r="G95" s="35">
        <v>1</v>
      </c>
      <c r="H95" s="37">
        <v>12</v>
      </c>
      <c r="I95" s="181"/>
      <c r="J95" s="50"/>
      <c r="K95" s="38" t="s">
        <v>184</v>
      </c>
      <c r="L95" s="40" t="s">
        <v>185</v>
      </c>
      <c r="M95" s="41" t="s">
        <v>221</v>
      </c>
      <c r="N95" s="42"/>
      <c r="O95" s="51">
        <v>1</v>
      </c>
      <c r="P95" s="52" t="s">
        <v>705</v>
      </c>
      <c r="Q95" s="53" t="s">
        <v>706</v>
      </c>
      <c r="R95" s="54" t="s">
        <v>705</v>
      </c>
      <c r="S95" s="54">
        <v>1</v>
      </c>
      <c r="T95" s="52" t="s">
        <v>348</v>
      </c>
      <c r="U95" s="40"/>
      <c r="V95" s="73">
        <v>5</v>
      </c>
      <c r="W95" s="74"/>
    </row>
    <row r="96" spans="1:23" s="49" customFormat="1" ht="56.25" x14ac:dyDescent="0.4">
      <c r="B96" s="35">
        <f t="shared" si="1"/>
        <v>86</v>
      </c>
      <c r="C96" s="69" t="s">
        <v>224</v>
      </c>
      <c r="D96" s="37" t="s">
        <v>352</v>
      </c>
      <c r="E96" s="38" t="s">
        <v>702</v>
      </c>
      <c r="F96" s="58" t="s">
        <v>718</v>
      </c>
      <c r="G96" s="35">
        <v>1</v>
      </c>
      <c r="H96" s="56">
        <v>13</v>
      </c>
      <c r="I96" s="181" t="str">
        <f ca="1">IF(I94="1",TEXT(DATE(INDIRECT("一般振替ＤＶＰ制度に係る届出書兼一般振替ＤＶＰ制度に係る申請書!J27"),INDIRECT("一般振替ＤＶＰ制度に係る届出書兼一般振替ＤＶＰ制度に係る申請書!R27"),INDIRECT("一般振替ＤＶＰ制度に係る届出書兼一般振替ＤＶＰ制度に係る申請書!W27")),"YYYYMMDD"),"")</f>
        <v/>
      </c>
      <c r="J96" s="50"/>
      <c r="K96" s="38" t="s">
        <v>216</v>
      </c>
      <c r="L96" s="40" t="s">
        <v>717</v>
      </c>
      <c r="M96" s="41" t="s">
        <v>226</v>
      </c>
      <c r="N96" s="42"/>
      <c r="O96" s="51">
        <v>10</v>
      </c>
      <c r="P96" s="52" t="s">
        <v>342</v>
      </c>
      <c r="Q96" s="53" t="s">
        <v>353</v>
      </c>
      <c r="R96" s="54" t="s">
        <v>342</v>
      </c>
      <c r="S96" s="54" t="s">
        <v>354</v>
      </c>
      <c r="T96" s="52" t="s">
        <v>203</v>
      </c>
      <c r="U96" s="40"/>
      <c r="V96" s="73">
        <v>5</v>
      </c>
      <c r="W96" s="48"/>
    </row>
    <row r="97" spans="2:23" s="49" customFormat="1" x14ac:dyDescent="0.4">
      <c r="B97" s="35">
        <f t="shared" si="1"/>
        <v>87</v>
      </c>
      <c r="C97" s="223" t="s">
        <v>696</v>
      </c>
      <c r="D97" s="358" t="s">
        <v>181</v>
      </c>
      <c r="E97" s="38" t="s">
        <v>701</v>
      </c>
      <c r="F97" s="35" t="s">
        <v>718</v>
      </c>
      <c r="G97" s="35">
        <v>1</v>
      </c>
      <c r="H97" s="37">
        <v>14</v>
      </c>
      <c r="I97" s="181"/>
      <c r="J97" s="50"/>
      <c r="K97" s="38" t="s">
        <v>184</v>
      </c>
      <c r="L97" s="40" t="s">
        <v>185</v>
      </c>
      <c r="M97" s="41" t="s">
        <v>221</v>
      </c>
      <c r="N97" s="42"/>
      <c r="O97" s="51">
        <v>1</v>
      </c>
      <c r="P97" s="52" t="s">
        <v>705</v>
      </c>
      <c r="Q97" s="53" t="s">
        <v>706</v>
      </c>
      <c r="R97" s="54" t="s">
        <v>705</v>
      </c>
      <c r="S97" s="54">
        <v>1</v>
      </c>
      <c r="T97" s="52" t="s">
        <v>348</v>
      </c>
      <c r="U97" s="40"/>
      <c r="V97" s="73">
        <v>5</v>
      </c>
      <c r="W97" s="48"/>
    </row>
    <row r="98" spans="2:23" s="49" customFormat="1" ht="131.25" x14ac:dyDescent="0.4">
      <c r="B98" s="35">
        <f t="shared" si="1"/>
        <v>88</v>
      </c>
      <c r="C98" s="69" t="s">
        <v>720</v>
      </c>
      <c r="D98" s="37" t="s">
        <v>352</v>
      </c>
      <c r="E98" s="38" t="s">
        <v>702</v>
      </c>
      <c r="F98" s="58" t="s">
        <v>718</v>
      </c>
      <c r="G98" s="35">
        <v>1</v>
      </c>
      <c r="H98" s="56">
        <v>15</v>
      </c>
      <c r="I98" s="181">
        <v>29991231</v>
      </c>
      <c r="J98" s="50"/>
      <c r="K98" s="38" t="s">
        <v>184</v>
      </c>
      <c r="L98" s="40" t="s">
        <v>185</v>
      </c>
      <c r="M98" s="41" t="s">
        <v>715</v>
      </c>
      <c r="N98" s="42" t="s">
        <v>355</v>
      </c>
      <c r="O98" s="51">
        <v>10</v>
      </c>
      <c r="P98" s="52" t="s">
        <v>342</v>
      </c>
      <c r="Q98" s="53" t="s">
        <v>356</v>
      </c>
      <c r="R98" s="54" t="s">
        <v>342</v>
      </c>
      <c r="S98" s="54" t="s">
        <v>354</v>
      </c>
      <c r="T98" s="52" t="s">
        <v>203</v>
      </c>
      <c r="U98" s="40"/>
      <c r="V98" s="73">
        <v>5</v>
      </c>
      <c r="W98" s="48"/>
    </row>
    <row r="99" spans="2:23" s="49" customFormat="1" x14ac:dyDescent="0.4">
      <c r="B99" s="35">
        <f t="shared" si="1"/>
        <v>89</v>
      </c>
      <c r="C99" s="223" t="s">
        <v>698</v>
      </c>
      <c r="D99" s="358" t="s">
        <v>181</v>
      </c>
      <c r="E99" s="38" t="s">
        <v>701</v>
      </c>
      <c r="F99" s="35" t="s">
        <v>718</v>
      </c>
      <c r="G99" s="35">
        <v>1</v>
      </c>
      <c r="H99" s="37">
        <v>16</v>
      </c>
      <c r="I99" s="225"/>
      <c r="J99" s="50"/>
      <c r="K99" s="38" t="s">
        <v>184</v>
      </c>
      <c r="L99" s="40" t="s">
        <v>185</v>
      </c>
      <c r="M99" s="41" t="s">
        <v>221</v>
      </c>
      <c r="N99" s="42"/>
      <c r="O99" s="51">
        <v>1</v>
      </c>
      <c r="P99" s="52" t="s">
        <v>705</v>
      </c>
      <c r="Q99" s="53" t="s">
        <v>706</v>
      </c>
      <c r="R99" s="54" t="s">
        <v>705</v>
      </c>
      <c r="S99" s="54">
        <v>1</v>
      </c>
      <c r="T99" s="52" t="s">
        <v>348</v>
      </c>
      <c r="U99" s="40"/>
      <c r="V99" s="73">
        <v>5</v>
      </c>
      <c r="W99" s="57"/>
    </row>
    <row r="100" spans="2:23" s="49" customFormat="1" ht="50.25" customHeight="1" x14ac:dyDescent="0.4">
      <c r="B100" s="35">
        <f t="shared" si="1"/>
        <v>90</v>
      </c>
      <c r="C100" s="69" t="s">
        <v>499</v>
      </c>
      <c r="D100" s="37" t="s">
        <v>265</v>
      </c>
      <c r="E100" s="38" t="s">
        <v>702</v>
      </c>
      <c r="F100" s="58" t="s">
        <v>718</v>
      </c>
      <c r="G100" s="35">
        <v>1</v>
      </c>
      <c r="H100" s="56">
        <v>17</v>
      </c>
      <c r="I100" s="181" t="str">
        <f ca="1">IF(INDIRECT("補記シート!D34")="","",INDIRECT("補記シート!D34"))</f>
        <v/>
      </c>
      <c r="J100" s="50"/>
      <c r="K100" s="38" t="s">
        <v>216</v>
      </c>
      <c r="L100" s="40" t="s">
        <v>357</v>
      </c>
      <c r="M100" s="41" t="s">
        <v>347</v>
      </c>
      <c r="N100" s="42"/>
      <c r="O100" s="51" t="s">
        <v>358</v>
      </c>
      <c r="P100" s="52" t="s">
        <v>342</v>
      </c>
      <c r="Q100" s="53" t="s">
        <v>200</v>
      </c>
      <c r="R100" s="54" t="s">
        <v>342</v>
      </c>
      <c r="S100" s="54" t="s">
        <v>358</v>
      </c>
      <c r="T100" s="52">
        <v>9</v>
      </c>
      <c r="U100" s="71"/>
      <c r="V100" s="73">
        <v>5</v>
      </c>
      <c r="W100" s="57"/>
    </row>
    <row r="101" spans="2:23" s="49" customFormat="1" ht="50.25" customHeight="1" x14ac:dyDescent="0.4">
      <c r="B101" s="35">
        <f t="shared" si="1"/>
        <v>91</v>
      </c>
      <c r="C101" s="223" t="s">
        <v>699</v>
      </c>
      <c r="D101" s="358" t="s">
        <v>181</v>
      </c>
      <c r="E101" s="38" t="s">
        <v>701</v>
      </c>
      <c r="F101" s="35" t="s">
        <v>718</v>
      </c>
      <c r="G101" s="35">
        <v>1</v>
      </c>
      <c r="H101" s="37">
        <v>18</v>
      </c>
      <c r="I101" s="181"/>
      <c r="J101" s="50"/>
      <c r="K101" s="38" t="s">
        <v>184</v>
      </c>
      <c r="L101" s="40" t="s">
        <v>185</v>
      </c>
      <c r="M101" s="41" t="s">
        <v>221</v>
      </c>
      <c r="N101" s="42"/>
      <c r="O101" s="51">
        <v>1</v>
      </c>
      <c r="P101" s="52" t="s">
        <v>705</v>
      </c>
      <c r="Q101" s="53" t="s">
        <v>706</v>
      </c>
      <c r="R101" s="54" t="s">
        <v>705</v>
      </c>
      <c r="S101" s="54">
        <v>1</v>
      </c>
      <c r="T101" s="52" t="s">
        <v>348</v>
      </c>
      <c r="U101" s="71"/>
      <c r="V101" s="73">
        <v>5</v>
      </c>
      <c r="W101" s="57"/>
    </row>
    <row r="102" spans="2:23" s="49" customFormat="1" ht="50.25" customHeight="1" x14ac:dyDescent="0.4">
      <c r="B102" s="35">
        <f t="shared" si="1"/>
        <v>92</v>
      </c>
      <c r="C102" s="69" t="s">
        <v>500</v>
      </c>
      <c r="D102" s="37" t="s">
        <v>349</v>
      </c>
      <c r="E102" s="38" t="s">
        <v>702</v>
      </c>
      <c r="F102" s="58" t="s">
        <v>718</v>
      </c>
      <c r="G102" s="35">
        <v>1</v>
      </c>
      <c r="H102" s="56">
        <v>19</v>
      </c>
      <c r="I102" s="181" t="str">
        <f ca="1">IF(INDIRECT("補記シート!D35")="","",INDIRECT("補記シート!D35"))</f>
        <v/>
      </c>
      <c r="J102" s="50"/>
      <c r="K102" s="38" t="s">
        <v>216</v>
      </c>
      <c r="L102" s="40" t="s">
        <v>357</v>
      </c>
      <c r="M102" s="41" t="s">
        <v>347</v>
      </c>
      <c r="N102" s="42"/>
      <c r="O102" s="51" t="s">
        <v>358</v>
      </c>
      <c r="P102" s="52" t="s">
        <v>342</v>
      </c>
      <c r="Q102" s="53" t="s">
        <v>200</v>
      </c>
      <c r="R102" s="54" t="s">
        <v>342</v>
      </c>
      <c r="S102" s="54" t="s">
        <v>358</v>
      </c>
      <c r="T102" s="52" t="s">
        <v>201</v>
      </c>
      <c r="U102" s="40"/>
      <c r="V102" s="73">
        <v>5</v>
      </c>
      <c r="W102" s="48"/>
    </row>
    <row r="103" spans="2:23" s="49" customFormat="1" ht="50.25" customHeight="1" x14ac:dyDescent="0.4">
      <c r="B103" s="35">
        <f t="shared" si="1"/>
        <v>93</v>
      </c>
      <c r="C103" s="223" t="s">
        <v>722</v>
      </c>
      <c r="D103" s="358" t="s">
        <v>181</v>
      </c>
      <c r="E103" s="38" t="s">
        <v>701</v>
      </c>
      <c r="F103" s="35" t="s">
        <v>718</v>
      </c>
      <c r="G103" s="35">
        <v>1</v>
      </c>
      <c r="H103" s="37">
        <v>20</v>
      </c>
      <c r="I103" s="181"/>
      <c r="J103" s="50"/>
      <c r="K103" s="38" t="s">
        <v>184</v>
      </c>
      <c r="L103" s="40" t="s">
        <v>185</v>
      </c>
      <c r="M103" s="41" t="s">
        <v>221</v>
      </c>
      <c r="N103" s="42"/>
      <c r="O103" s="51">
        <v>1</v>
      </c>
      <c r="P103" s="52" t="s">
        <v>705</v>
      </c>
      <c r="Q103" s="53" t="s">
        <v>706</v>
      </c>
      <c r="R103" s="54" t="s">
        <v>705</v>
      </c>
      <c r="S103" s="54">
        <v>1</v>
      </c>
      <c r="T103" s="52" t="s">
        <v>348</v>
      </c>
      <c r="U103" s="40"/>
      <c r="V103" s="73">
        <v>5</v>
      </c>
      <c r="W103" s="57"/>
    </row>
    <row r="104" spans="2:23" s="49" customFormat="1" ht="57" x14ac:dyDescent="0.4">
      <c r="B104" s="35">
        <f t="shared" si="1"/>
        <v>94</v>
      </c>
      <c r="C104" s="69" t="s">
        <v>723</v>
      </c>
      <c r="D104" s="37" t="s">
        <v>352</v>
      </c>
      <c r="E104" s="38" t="s">
        <v>702</v>
      </c>
      <c r="F104" s="58" t="s">
        <v>718</v>
      </c>
      <c r="G104" s="35">
        <v>1</v>
      </c>
      <c r="H104" s="56">
        <v>21</v>
      </c>
      <c r="I104" s="181" t="str">
        <f ca="1">IF(INDIRECT("補記シート!H41")="","",INDIRECT("補記シート!H41"))</f>
        <v/>
      </c>
      <c r="J104" s="50"/>
      <c r="K104" s="38" t="s">
        <v>210</v>
      </c>
      <c r="L104" s="40" t="s">
        <v>185</v>
      </c>
      <c r="M104" s="70" t="s">
        <v>211</v>
      </c>
      <c r="N104" s="77" t="s">
        <v>360</v>
      </c>
      <c r="O104" s="51">
        <v>7</v>
      </c>
      <c r="P104" s="52" t="s">
        <v>342</v>
      </c>
      <c r="Q104" s="53" t="s">
        <v>356</v>
      </c>
      <c r="R104" s="54" t="s">
        <v>342</v>
      </c>
      <c r="S104" s="54">
        <v>7</v>
      </c>
      <c r="T104" s="52" t="s">
        <v>212</v>
      </c>
      <c r="U104" s="71"/>
      <c r="V104" s="73">
        <v>5</v>
      </c>
      <c r="W104" s="57"/>
    </row>
    <row r="105" spans="2:23" s="49" customFormat="1" x14ac:dyDescent="0.4">
      <c r="B105" s="35">
        <f t="shared" si="1"/>
        <v>95</v>
      </c>
      <c r="C105" s="223" t="s">
        <v>724</v>
      </c>
      <c r="D105" s="358" t="s">
        <v>181</v>
      </c>
      <c r="E105" s="38" t="s">
        <v>701</v>
      </c>
      <c r="F105" s="35" t="s">
        <v>718</v>
      </c>
      <c r="G105" s="35">
        <v>1</v>
      </c>
      <c r="H105" s="37">
        <v>22</v>
      </c>
      <c r="I105" s="181"/>
      <c r="J105" s="50"/>
      <c r="K105" s="38" t="s">
        <v>184</v>
      </c>
      <c r="L105" s="40" t="s">
        <v>185</v>
      </c>
      <c r="M105" s="41" t="s">
        <v>221</v>
      </c>
      <c r="N105" s="42"/>
      <c r="O105" s="51">
        <v>1</v>
      </c>
      <c r="P105" s="52" t="s">
        <v>705</v>
      </c>
      <c r="Q105" s="53" t="s">
        <v>706</v>
      </c>
      <c r="R105" s="54" t="s">
        <v>705</v>
      </c>
      <c r="S105" s="54">
        <v>1</v>
      </c>
      <c r="T105" s="52" t="s">
        <v>348</v>
      </c>
      <c r="U105" s="71"/>
      <c r="V105" s="73">
        <v>5</v>
      </c>
      <c r="W105" s="57"/>
    </row>
    <row r="106" spans="2:23" s="49" customFormat="1" ht="57" x14ac:dyDescent="0.4">
      <c r="B106" s="35">
        <f t="shared" si="1"/>
        <v>96</v>
      </c>
      <c r="C106" s="69" t="s">
        <v>725</v>
      </c>
      <c r="D106" s="37" t="s">
        <v>274</v>
      </c>
      <c r="E106" s="38" t="s">
        <v>702</v>
      </c>
      <c r="F106" s="58" t="s">
        <v>718</v>
      </c>
      <c r="G106" s="35">
        <v>1</v>
      </c>
      <c r="H106" s="56">
        <v>23</v>
      </c>
      <c r="I106" s="181" t="str">
        <f ca="1">IF(INDIRECT("補記シート!H42")="","",INDIRECT("補記シート!H42"))</f>
        <v/>
      </c>
      <c r="J106" s="50"/>
      <c r="K106" s="38" t="s">
        <v>210</v>
      </c>
      <c r="L106" s="40" t="s">
        <v>185</v>
      </c>
      <c r="M106" s="70" t="s">
        <v>211</v>
      </c>
      <c r="N106" s="77" t="s">
        <v>360</v>
      </c>
      <c r="O106" s="51">
        <v>7</v>
      </c>
      <c r="P106" s="52" t="s">
        <v>342</v>
      </c>
      <c r="Q106" s="53" t="s">
        <v>356</v>
      </c>
      <c r="R106" s="54" t="s">
        <v>342</v>
      </c>
      <c r="S106" s="54">
        <v>7</v>
      </c>
      <c r="T106" s="52" t="s">
        <v>212</v>
      </c>
      <c r="U106" s="40"/>
      <c r="V106" s="73">
        <v>5</v>
      </c>
      <c r="W106" s="48"/>
    </row>
    <row r="107" spans="2:23" s="49" customFormat="1" x14ac:dyDescent="0.4">
      <c r="B107" s="35">
        <f t="shared" si="1"/>
        <v>97</v>
      </c>
      <c r="C107" s="106" t="s">
        <v>362</v>
      </c>
      <c r="D107" s="37" t="s">
        <v>203</v>
      </c>
      <c r="E107" s="38" t="s">
        <v>363</v>
      </c>
      <c r="F107" s="35" t="s">
        <v>718</v>
      </c>
      <c r="G107" s="35">
        <v>1</v>
      </c>
      <c r="H107" s="37">
        <v>24</v>
      </c>
      <c r="I107" s="181"/>
      <c r="J107" s="107"/>
      <c r="K107" s="38" t="s">
        <v>184</v>
      </c>
      <c r="L107" s="40" t="s">
        <v>185</v>
      </c>
      <c r="M107" s="41" t="s">
        <v>364</v>
      </c>
      <c r="N107" s="41"/>
      <c r="O107" s="51" t="s">
        <v>312</v>
      </c>
      <c r="P107" s="52" t="s">
        <v>342</v>
      </c>
      <c r="Q107" s="78" t="s">
        <v>189</v>
      </c>
      <c r="R107" s="79" t="s">
        <v>203</v>
      </c>
      <c r="S107" s="79" t="s">
        <v>203</v>
      </c>
      <c r="T107" s="80" t="s">
        <v>203</v>
      </c>
      <c r="U107" s="40"/>
      <c r="V107" s="73">
        <v>5</v>
      </c>
      <c r="W107" s="109"/>
    </row>
    <row r="108" spans="2:23" s="49" customFormat="1" ht="37.5" x14ac:dyDescent="0.4">
      <c r="B108" s="35">
        <f t="shared" si="1"/>
        <v>98</v>
      </c>
      <c r="C108" s="69" t="s">
        <v>302</v>
      </c>
      <c r="D108" s="37" t="s">
        <v>203</v>
      </c>
      <c r="E108" s="38" t="s">
        <v>289</v>
      </c>
      <c r="F108" s="58" t="s">
        <v>718</v>
      </c>
      <c r="G108" s="35">
        <v>1</v>
      </c>
      <c r="H108" s="56">
        <v>25</v>
      </c>
      <c r="I108" s="181" t="str">
        <f ca="1">IF(INDIRECT("一般振替ＤＶＰ制度に係る届出書兼一般振替ＤＶＰ制度に係る申請書!J28")="","",INDIRECT("一般振替ＤＶＰ制度に係る届出書兼一般振替ＤＶＰ制度に係る申請書!J28"))</f>
        <v/>
      </c>
      <c r="J108" s="50"/>
      <c r="K108" s="38" t="s">
        <v>303</v>
      </c>
      <c r="L108" s="40" t="s">
        <v>304</v>
      </c>
      <c r="M108" s="41" t="s">
        <v>305</v>
      </c>
      <c r="N108" s="42"/>
      <c r="O108" s="51">
        <v>5</v>
      </c>
      <c r="P108" s="52" t="s">
        <v>342</v>
      </c>
      <c r="Q108" s="78" t="s">
        <v>306</v>
      </c>
      <c r="R108" s="79" t="s">
        <v>365</v>
      </c>
      <c r="S108" s="79" t="s">
        <v>307</v>
      </c>
      <c r="T108" s="80" t="s">
        <v>307</v>
      </c>
      <c r="U108" s="40"/>
      <c r="V108" s="73">
        <v>5</v>
      </c>
      <c r="W108" s="48"/>
    </row>
    <row r="109" spans="2:23" s="75" customFormat="1" ht="37.5" x14ac:dyDescent="0.4">
      <c r="B109" s="35">
        <f t="shared" si="1"/>
        <v>99</v>
      </c>
      <c r="C109" s="106" t="s">
        <v>366</v>
      </c>
      <c r="D109" s="37" t="s">
        <v>181</v>
      </c>
      <c r="E109" s="38" t="s">
        <v>367</v>
      </c>
      <c r="F109" s="35" t="s">
        <v>719</v>
      </c>
      <c r="G109" s="35">
        <v>1</v>
      </c>
      <c r="H109" s="37">
        <v>26</v>
      </c>
      <c r="I109" s="181" t="str">
        <f ca="1">IF(INDIRECT("補記シート!D36")="","",INDIRECT("補記シート!D36"))</f>
        <v/>
      </c>
      <c r="J109" s="107"/>
      <c r="K109" s="38" t="s">
        <v>210</v>
      </c>
      <c r="L109" s="106" t="s">
        <v>185</v>
      </c>
      <c r="M109" s="41" t="s">
        <v>322</v>
      </c>
      <c r="N109" s="42"/>
      <c r="O109" s="51">
        <v>10</v>
      </c>
      <c r="P109" s="52" t="s">
        <v>342</v>
      </c>
      <c r="Q109" s="78" t="s">
        <v>189</v>
      </c>
      <c r="R109" s="79" t="s">
        <v>203</v>
      </c>
      <c r="S109" s="79" t="s">
        <v>203</v>
      </c>
      <c r="T109" s="80" t="s">
        <v>203</v>
      </c>
      <c r="U109" s="47"/>
      <c r="V109" s="73">
        <v>5</v>
      </c>
      <c r="W109" s="57"/>
    </row>
    <row r="110" spans="2:23" s="75" customFormat="1" ht="75" x14ac:dyDescent="0.4">
      <c r="B110" s="35">
        <v>100</v>
      </c>
      <c r="C110" s="106" t="s">
        <v>737</v>
      </c>
      <c r="D110" s="37" t="s">
        <v>203</v>
      </c>
      <c r="E110" s="38" t="s">
        <v>351</v>
      </c>
      <c r="F110" s="58" t="s">
        <v>719</v>
      </c>
      <c r="G110" s="35">
        <v>1</v>
      </c>
      <c r="H110" s="56">
        <v>27</v>
      </c>
      <c r="I110" s="181" t="str">
        <f ca="1">IF(I96="","",LEFT(I96,4)&amp;"/"&amp;MID(I96,5,2)&amp;"/"&amp;RIGHT(I96,2))</f>
        <v/>
      </c>
      <c r="J110" s="107"/>
      <c r="K110" s="108" t="s">
        <v>730</v>
      </c>
      <c r="L110" s="106" t="s">
        <v>729</v>
      </c>
      <c r="M110" s="110" t="s">
        <v>728</v>
      </c>
      <c r="N110" s="86"/>
      <c r="O110" s="51">
        <v>10</v>
      </c>
      <c r="P110" s="52" t="s">
        <v>705</v>
      </c>
      <c r="Q110" s="53" t="s">
        <v>727</v>
      </c>
      <c r="R110" s="54" t="s">
        <v>203</v>
      </c>
      <c r="S110" s="54" t="s">
        <v>203</v>
      </c>
      <c r="T110" s="52" t="s">
        <v>203</v>
      </c>
      <c r="U110" s="111"/>
      <c r="V110" s="73">
        <v>5</v>
      </c>
      <c r="W110" s="57"/>
    </row>
    <row r="111" spans="2:23" s="75" customFormat="1" ht="37.5" x14ac:dyDescent="0.4">
      <c r="B111" s="35">
        <f t="shared" si="1"/>
        <v>101</v>
      </c>
      <c r="C111" s="106" t="s">
        <v>368</v>
      </c>
      <c r="D111" s="37" t="s">
        <v>340</v>
      </c>
      <c r="E111" s="38" t="s">
        <v>369</v>
      </c>
      <c r="F111" s="58" t="s">
        <v>718</v>
      </c>
      <c r="G111" s="35">
        <v>1</v>
      </c>
      <c r="H111" s="56">
        <v>28</v>
      </c>
      <c r="I111" s="181" t="str">
        <f ca="1">LEFT(I93,4)&amp;"/"&amp;MID(I93,5,2)&amp;"/"&amp;RIGHT(I93,2)</f>
        <v>//</v>
      </c>
      <c r="J111" s="107"/>
      <c r="K111" s="108" t="s">
        <v>730</v>
      </c>
      <c r="L111" s="106" t="s">
        <v>185</v>
      </c>
      <c r="M111" s="110" t="s">
        <v>370</v>
      </c>
      <c r="N111" s="86"/>
      <c r="O111" s="51">
        <v>10</v>
      </c>
      <c r="P111" s="52" t="s">
        <v>342</v>
      </c>
      <c r="Q111" s="78" t="s">
        <v>189</v>
      </c>
      <c r="R111" s="79" t="s">
        <v>203</v>
      </c>
      <c r="S111" s="79" t="s">
        <v>203</v>
      </c>
      <c r="T111" s="80" t="s">
        <v>203</v>
      </c>
      <c r="U111" s="111"/>
      <c r="V111" s="37">
        <v>5</v>
      </c>
      <c r="W111" s="48"/>
    </row>
    <row r="112" spans="2:23" s="75" customFormat="1" ht="75" x14ac:dyDescent="0.4">
      <c r="B112" s="35">
        <f t="shared" si="1"/>
        <v>102</v>
      </c>
      <c r="C112" s="106" t="s">
        <v>371</v>
      </c>
      <c r="D112" s="37" t="s">
        <v>316</v>
      </c>
      <c r="E112" s="38" t="s">
        <v>372</v>
      </c>
      <c r="F112" s="35" t="s">
        <v>718</v>
      </c>
      <c r="G112" s="35">
        <v>1</v>
      </c>
      <c r="H112" s="224">
        <v>29</v>
      </c>
      <c r="I112" s="225">
        <v>401768</v>
      </c>
      <c r="J112" s="107"/>
      <c r="K112" s="38" t="s">
        <v>184</v>
      </c>
      <c r="L112" s="106" t="s">
        <v>185</v>
      </c>
      <c r="M112" s="36" t="s">
        <v>331</v>
      </c>
      <c r="N112" s="47" t="s">
        <v>332</v>
      </c>
      <c r="O112" s="51">
        <v>10</v>
      </c>
      <c r="P112" s="52" t="s">
        <v>342</v>
      </c>
      <c r="Q112" s="78" t="s">
        <v>189</v>
      </c>
      <c r="R112" s="79" t="s">
        <v>203</v>
      </c>
      <c r="S112" s="79" t="s">
        <v>203</v>
      </c>
      <c r="T112" s="80" t="s">
        <v>203</v>
      </c>
      <c r="U112" s="47"/>
      <c r="V112" s="37">
        <v>5</v>
      </c>
      <c r="W112" s="48"/>
    </row>
    <row r="113" spans="1:23" s="75" customFormat="1" ht="19.5" thickBot="1" x14ac:dyDescent="0.45">
      <c r="B113" s="91">
        <v>103</v>
      </c>
      <c r="C113" s="359" t="s">
        <v>738</v>
      </c>
      <c r="D113" s="93" t="s">
        <v>203</v>
      </c>
      <c r="E113" s="94" t="s">
        <v>309</v>
      </c>
      <c r="F113" s="91" t="s">
        <v>719</v>
      </c>
      <c r="G113" s="91">
        <v>1</v>
      </c>
      <c r="H113" s="93">
        <v>30</v>
      </c>
      <c r="I113" s="360">
        <v>401768</v>
      </c>
      <c r="J113" s="361"/>
      <c r="K113" s="94" t="s">
        <v>184</v>
      </c>
      <c r="L113" s="359" t="s">
        <v>185</v>
      </c>
      <c r="M113" s="96" t="s">
        <v>331</v>
      </c>
      <c r="N113" s="97"/>
      <c r="O113" s="98">
        <v>10</v>
      </c>
      <c r="P113" s="99" t="s">
        <v>705</v>
      </c>
      <c r="Q113" s="362" t="s">
        <v>727</v>
      </c>
      <c r="R113" s="363" t="s">
        <v>203</v>
      </c>
      <c r="S113" s="363" t="s">
        <v>203</v>
      </c>
      <c r="T113" s="99" t="s">
        <v>203</v>
      </c>
      <c r="U113" s="364"/>
      <c r="V113" s="201">
        <v>5</v>
      </c>
      <c r="W113" s="112"/>
    </row>
    <row r="114" spans="1:23" s="49" customFormat="1" ht="37.5" x14ac:dyDescent="0.4">
      <c r="A114" s="49" t="s">
        <v>482</v>
      </c>
      <c r="B114" s="58">
        <f t="shared" si="1"/>
        <v>104</v>
      </c>
      <c r="C114" s="103" t="s">
        <v>180</v>
      </c>
      <c r="D114" s="56" t="s">
        <v>187</v>
      </c>
      <c r="E114" s="60" t="s">
        <v>182</v>
      </c>
      <c r="F114" s="58" t="s">
        <v>718</v>
      </c>
      <c r="G114" s="58">
        <v>2</v>
      </c>
      <c r="H114" s="56">
        <v>1</v>
      </c>
      <c r="I114" s="187"/>
      <c r="J114" s="39"/>
      <c r="K114" s="60" t="s">
        <v>184</v>
      </c>
      <c r="L114" s="61" t="s">
        <v>185</v>
      </c>
      <c r="M114" s="62" t="s">
        <v>186</v>
      </c>
      <c r="N114" s="63"/>
      <c r="O114" s="64" t="s">
        <v>203</v>
      </c>
      <c r="P114" s="65" t="s">
        <v>203</v>
      </c>
      <c r="Q114" s="66" t="s">
        <v>189</v>
      </c>
      <c r="R114" s="67" t="s">
        <v>203</v>
      </c>
      <c r="S114" s="67" t="s">
        <v>203</v>
      </c>
      <c r="T114" s="65" t="s">
        <v>203</v>
      </c>
      <c r="U114" s="68"/>
      <c r="V114" s="56">
        <v>5</v>
      </c>
      <c r="W114" s="57"/>
    </row>
    <row r="115" spans="1:23" s="49" customFormat="1" ht="37.5" x14ac:dyDescent="0.4">
      <c r="B115" s="35">
        <f t="shared" si="1"/>
        <v>105</v>
      </c>
      <c r="C115" s="36" t="s">
        <v>190</v>
      </c>
      <c r="D115" s="37" t="s">
        <v>187</v>
      </c>
      <c r="E115" s="38" t="s">
        <v>182</v>
      </c>
      <c r="F115" s="35" t="s">
        <v>718</v>
      </c>
      <c r="G115" s="35">
        <v>2</v>
      </c>
      <c r="H115" s="37">
        <v>2</v>
      </c>
      <c r="I115" s="181"/>
      <c r="J115" s="50"/>
      <c r="K115" s="38" t="s">
        <v>184</v>
      </c>
      <c r="L115" s="40" t="s">
        <v>185</v>
      </c>
      <c r="M115" s="41" t="s">
        <v>192</v>
      </c>
      <c r="N115" s="42"/>
      <c r="O115" s="51" t="s">
        <v>203</v>
      </c>
      <c r="P115" s="52" t="s">
        <v>203</v>
      </c>
      <c r="Q115" s="53" t="s">
        <v>189</v>
      </c>
      <c r="R115" s="54" t="s">
        <v>203</v>
      </c>
      <c r="S115" s="54" t="s">
        <v>203</v>
      </c>
      <c r="T115" s="52" t="s">
        <v>203</v>
      </c>
      <c r="U115" s="55"/>
      <c r="V115" s="56">
        <v>5</v>
      </c>
      <c r="W115" s="57"/>
    </row>
    <row r="116" spans="1:23" s="49" customFormat="1" ht="37.5" x14ac:dyDescent="0.4">
      <c r="B116" s="35">
        <f t="shared" si="1"/>
        <v>106</v>
      </c>
      <c r="C116" s="36" t="s">
        <v>193</v>
      </c>
      <c r="D116" s="37" t="s">
        <v>188</v>
      </c>
      <c r="E116" s="38" t="s">
        <v>182</v>
      </c>
      <c r="F116" s="58" t="s">
        <v>718</v>
      </c>
      <c r="G116" s="35">
        <v>2</v>
      </c>
      <c r="H116" s="56">
        <v>3</v>
      </c>
      <c r="I116" s="181"/>
      <c r="J116" s="50"/>
      <c r="K116" s="38" t="s">
        <v>184</v>
      </c>
      <c r="L116" s="40" t="s">
        <v>185</v>
      </c>
      <c r="M116" s="41" t="s">
        <v>192</v>
      </c>
      <c r="N116" s="42"/>
      <c r="O116" s="51" t="s">
        <v>203</v>
      </c>
      <c r="P116" s="52" t="s">
        <v>203</v>
      </c>
      <c r="Q116" s="53" t="s">
        <v>189</v>
      </c>
      <c r="R116" s="54" t="s">
        <v>203</v>
      </c>
      <c r="S116" s="54" t="s">
        <v>203</v>
      </c>
      <c r="T116" s="52" t="s">
        <v>203</v>
      </c>
      <c r="U116" s="55"/>
      <c r="V116" s="56">
        <v>5</v>
      </c>
      <c r="W116" s="57"/>
    </row>
    <row r="117" spans="1:23" s="49" customFormat="1" ht="37.5" x14ac:dyDescent="0.4">
      <c r="B117" s="35">
        <f t="shared" si="1"/>
        <v>107</v>
      </c>
      <c r="C117" s="36" t="s">
        <v>194</v>
      </c>
      <c r="D117" s="37" t="s">
        <v>316</v>
      </c>
      <c r="E117" s="38" t="s">
        <v>182</v>
      </c>
      <c r="F117" s="35" t="s">
        <v>718</v>
      </c>
      <c r="G117" s="35">
        <v>2</v>
      </c>
      <c r="H117" s="37">
        <v>4</v>
      </c>
      <c r="I117" s="181"/>
      <c r="J117" s="50"/>
      <c r="K117" s="38" t="s">
        <v>184</v>
      </c>
      <c r="L117" s="40" t="s">
        <v>185</v>
      </c>
      <c r="M117" s="41" t="s">
        <v>192</v>
      </c>
      <c r="N117" s="42"/>
      <c r="O117" s="51" t="s">
        <v>203</v>
      </c>
      <c r="P117" s="52" t="s">
        <v>203</v>
      </c>
      <c r="Q117" s="53" t="s">
        <v>189</v>
      </c>
      <c r="R117" s="54" t="s">
        <v>203</v>
      </c>
      <c r="S117" s="54" t="s">
        <v>203</v>
      </c>
      <c r="T117" s="52" t="s">
        <v>203</v>
      </c>
      <c r="U117" s="55"/>
      <c r="V117" s="56">
        <v>5</v>
      </c>
      <c r="W117" s="57"/>
    </row>
    <row r="118" spans="1:23" s="49" customFormat="1" ht="37.5" x14ac:dyDescent="0.4">
      <c r="B118" s="35">
        <f t="shared" si="1"/>
        <v>108</v>
      </c>
      <c r="C118" s="36" t="s">
        <v>195</v>
      </c>
      <c r="D118" s="37" t="s">
        <v>187</v>
      </c>
      <c r="E118" s="38" t="s">
        <v>182</v>
      </c>
      <c r="F118" s="58" t="s">
        <v>718</v>
      </c>
      <c r="G118" s="35">
        <v>2</v>
      </c>
      <c r="H118" s="56">
        <v>5</v>
      </c>
      <c r="I118" s="181"/>
      <c r="J118" s="50"/>
      <c r="K118" s="38" t="s">
        <v>184</v>
      </c>
      <c r="L118" s="40" t="s">
        <v>185</v>
      </c>
      <c r="M118" s="41" t="s">
        <v>192</v>
      </c>
      <c r="N118" s="42"/>
      <c r="O118" s="51" t="s">
        <v>203</v>
      </c>
      <c r="P118" s="52" t="s">
        <v>203</v>
      </c>
      <c r="Q118" s="53" t="s">
        <v>189</v>
      </c>
      <c r="R118" s="54" t="s">
        <v>203</v>
      </c>
      <c r="S118" s="54" t="s">
        <v>203</v>
      </c>
      <c r="T118" s="52" t="s">
        <v>203</v>
      </c>
      <c r="U118" s="55"/>
      <c r="V118" s="56">
        <v>5</v>
      </c>
      <c r="W118" s="57"/>
    </row>
    <row r="119" spans="1:23" s="49" customFormat="1" x14ac:dyDescent="0.4">
      <c r="B119" s="35">
        <f t="shared" si="1"/>
        <v>109</v>
      </c>
      <c r="C119" s="36" t="s">
        <v>707</v>
      </c>
      <c r="D119" s="37" t="s">
        <v>203</v>
      </c>
      <c r="E119" s="38" t="s">
        <v>182</v>
      </c>
      <c r="F119" s="35" t="s">
        <v>718</v>
      </c>
      <c r="G119" s="35">
        <v>2</v>
      </c>
      <c r="H119" s="37">
        <v>6</v>
      </c>
      <c r="I119" s="181">
        <v>620000</v>
      </c>
      <c r="J119" s="50"/>
      <c r="K119" s="38" t="s">
        <v>184</v>
      </c>
      <c r="L119" s="40" t="s">
        <v>185</v>
      </c>
      <c r="M119" s="41" t="s">
        <v>712</v>
      </c>
      <c r="N119" s="42"/>
      <c r="O119" s="51">
        <v>6</v>
      </c>
      <c r="P119" s="52" t="s">
        <v>342</v>
      </c>
      <c r="Q119" s="53" t="s">
        <v>200</v>
      </c>
      <c r="R119" s="54" t="s">
        <v>342</v>
      </c>
      <c r="S119" s="54">
        <v>6</v>
      </c>
      <c r="T119" s="52">
        <v>9</v>
      </c>
      <c r="U119" s="55"/>
      <c r="V119" s="56">
        <v>5</v>
      </c>
      <c r="W119" s="57"/>
    </row>
    <row r="120" spans="1:23" s="49" customFormat="1" x14ac:dyDescent="0.4">
      <c r="B120" s="35">
        <f t="shared" si="1"/>
        <v>110</v>
      </c>
      <c r="C120" s="36" t="s">
        <v>709</v>
      </c>
      <c r="D120" s="37" t="s">
        <v>203</v>
      </c>
      <c r="E120" s="38" t="s">
        <v>182</v>
      </c>
      <c r="F120" s="58" t="s">
        <v>718</v>
      </c>
      <c r="G120" s="35">
        <v>2</v>
      </c>
      <c r="H120" s="56">
        <v>7</v>
      </c>
      <c r="I120" s="181" t="s">
        <v>204</v>
      </c>
      <c r="J120" s="50"/>
      <c r="K120" s="38" t="s">
        <v>184</v>
      </c>
      <c r="L120" s="40" t="s">
        <v>185</v>
      </c>
      <c r="M120" s="41" t="s">
        <v>711</v>
      </c>
      <c r="N120" s="42"/>
      <c r="O120" s="51">
        <v>3</v>
      </c>
      <c r="P120" s="52" t="s">
        <v>342</v>
      </c>
      <c r="Q120" s="53" t="s">
        <v>200</v>
      </c>
      <c r="R120" s="54" t="s">
        <v>342</v>
      </c>
      <c r="S120" s="54">
        <v>3</v>
      </c>
      <c r="T120" s="52" t="s">
        <v>206</v>
      </c>
      <c r="U120" s="55"/>
      <c r="V120" s="56">
        <v>5</v>
      </c>
      <c r="W120" s="57"/>
    </row>
    <row r="121" spans="1:23" s="49" customFormat="1" ht="57" x14ac:dyDescent="0.4">
      <c r="B121" s="35">
        <f t="shared" si="1"/>
        <v>111</v>
      </c>
      <c r="C121" s="69" t="s">
        <v>207</v>
      </c>
      <c r="D121" s="37" t="s">
        <v>341</v>
      </c>
      <c r="E121" s="38" t="s">
        <v>182</v>
      </c>
      <c r="F121" s="35" t="s">
        <v>718</v>
      </c>
      <c r="G121" s="35">
        <v>2</v>
      </c>
      <c r="H121" s="37">
        <v>8</v>
      </c>
      <c r="I121" s="181" t="str">
        <f ca="1">IF(I122="","",$I$91)</f>
        <v/>
      </c>
      <c r="J121" s="50"/>
      <c r="K121" s="38" t="s">
        <v>210</v>
      </c>
      <c r="L121" s="40" t="s">
        <v>185</v>
      </c>
      <c r="M121" s="70" t="s">
        <v>211</v>
      </c>
      <c r="N121" s="42"/>
      <c r="O121" s="51">
        <v>7</v>
      </c>
      <c r="P121" s="52" t="s">
        <v>342</v>
      </c>
      <c r="Q121" s="53" t="s">
        <v>200</v>
      </c>
      <c r="R121" s="54" t="s">
        <v>342</v>
      </c>
      <c r="S121" s="54">
        <v>7</v>
      </c>
      <c r="T121" s="52" t="s">
        <v>212</v>
      </c>
      <c r="U121" s="55"/>
      <c r="V121" s="56">
        <v>5</v>
      </c>
      <c r="W121" s="57"/>
    </row>
    <row r="122" spans="1:23" s="49" customFormat="1" ht="37.5" x14ac:dyDescent="0.4">
      <c r="B122" s="35">
        <f t="shared" si="1"/>
        <v>112</v>
      </c>
      <c r="C122" s="69" t="s">
        <v>343</v>
      </c>
      <c r="D122" s="37" t="s">
        <v>373</v>
      </c>
      <c r="E122" s="38" t="s">
        <v>182</v>
      </c>
      <c r="F122" s="58" t="s">
        <v>718</v>
      </c>
      <c r="G122" s="35">
        <v>2</v>
      </c>
      <c r="H122" s="56">
        <v>9</v>
      </c>
      <c r="I122" s="181" t="str">
        <f ca="1">IF(INDIRECT("補記シート!D37")="","",INDIRECT("補記シート!D37"))</f>
        <v/>
      </c>
      <c r="J122" s="50"/>
      <c r="K122" s="38" t="s">
        <v>216</v>
      </c>
      <c r="L122" s="40" t="s">
        <v>344</v>
      </c>
      <c r="M122" s="41" t="s">
        <v>345</v>
      </c>
      <c r="N122" s="42"/>
      <c r="O122" s="51">
        <v>3</v>
      </c>
      <c r="P122" s="52" t="s">
        <v>342</v>
      </c>
      <c r="Q122" s="53" t="s">
        <v>200</v>
      </c>
      <c r="R122" s="54" t="s">
        <v>342</v>
      </c>
      <c r="S122" s="54">
        <v>3</v>
      </c>
      <c r="T122" s="52">
        <v>9</v>
      </c>
      <c r="U122" s="71"/>
      <c r="V122" s="56">
        <v>5</v>
      </c>
      <c r="W122" s="57"/>
    </row>
    <row r="123" spans="1:23" s="49" customFormat="1" ht="133.5" customHeight="1" x14ac:dyDescent="0.4">
      <c r="B123" s="35">
        <f t="shared" si="1"/>
        <v>113</v>
      </c>
      <c r="C123" s="69" t="s">
        <v>739</v>
      </c>
      <c r="D123" s="37" t="s">
        <v>1</v>
      </c>
      <c r="E123" s="38" t="s">
        <v>182</v>
      </c>
      <c r="F123" s="35" t="s">
        <v>718</v>
      </c>
      <c r="G123" s="35">
        <v>2</v>
      </c>
      <c r="H123" s="37">
        <v>10</v>
      </c>
      <c r="I123" s="181" t="str">
        <f ca="1">IF(INDIRECT("補記シート!D38")="","",INDIRECT("補記シート!D38"))</f>
        <v/>
      </c>
      <c r="J123" s="50"/>
      <c r="K123" s="38" t="s">
        <v>216</v>
      </c>
      <c r="L123" s="40" t="s">
        <v>703</v>
      </c>
      <c r="M123" s="41" t="s">
        <v>347</v>
      </c>
      <c r="N123" s="42"/>
      <c r="O123" s="51">
        <v>10</v>
      </c>
      <c r="P123" s="52" t="s">
        <v>342</v>
      </c>
      <c r="Q123" s="53" t="s">
        <v>200</v>
      </c>
      <c r="R123" s="54" t="s">
        <v>342</v>
      </c>
      <c r="S123" s="54">
        <v>10</v>
      </c>
      <c r="T123" s="52" t="s">
        <v>223</v>
      </c>
      <c r="U123" s="71"/>
      <c r="V123" s="37">
        <v>5</v>
      </c>
      <c r="W123" s="57"/>
    </row>
    <row r="124" spans="1:23" s="75" customFormat="1" ht="26.45" customHeight="1" x14ac:dyDescent="0.4">
      <c r="B124" s="35">
        <f t="shared" si="1"/>
        <v>114</v>
      </c>
      <c r="C124" s="104" t="s">
        <v>215</v>
      </c>
      <c r="D124" s="105" t="s">
        <v>208</v>
      </c>
      <c r="E124" s="38" t="s">
        <v>182</v>
      </c>
      <c r="F124" s="58" t="s">
        <v>718</v>
      </c>
      <c r="G124" s="35">
        <v>2</v>
      </c>
      <c r="H124" s="56">
        <v>11</v>
      </c>
      <c r="I124" s="181" t="str">
        <f ca="1">IF(INDIRECT("補記シート!D39")="","",INDIRECT("補記シート!D39"))</f>
        <v/>
      </c>
      <c r="J124" s="50"/>
      <c r="K124" s="38" t="s">
        <v>210</v>
      </c>
      <c r="L124" s="40" t="s">
        <v>185</v>
      </c>
      <c r="M124" s="41" t="s">
        <v>350</v>
      </c>
      <c r="N124" s="42"/>
      <c r="O124" s="51">
        <v>2</v>
      </c>
      <c r="P124" s="52" t="s">
        <v>342</v>
      </c>
      <c r="Q124" s="53" t="s">
        <v>200</v>
      </c>
      <c r="R124" s="54" t="s">
        <v>342</v>
      </c>
      <c r="S124" s="54">
        <v>2</v>
      </c>
      <c r="T124" s="52" t="s">
        <v>289</v>
      </c>
      <c r="U124" s="40"/>
      <c r="V124" s="73">
        <v>5</v>
      </c>
      <c r="W124" s="74"/>
    </row>
    <row r="125" spans="1:23" s="49" customFormat="1" ht="26.45" customHeight="1" x14ac:dyDescent="0.4">
      <c r="B125" s="35">
        <f t="shared" si="1"/>
        <v>115</v>
      </c>
      <c r="C125" s="223" t="s">
        <v>697</v>
      </c>
      <c r="D125" s="358" t="s">
        <v>181</v>
      </c>
      <c r="E125" s="38" t="s">
        <v>701</v>
      </c>
      <c r="F125" s="35" t="s">
        <v>718</v>
      </c>
      <c r="G125" s="35">
        <v>2</v>
      </c>
      <c r="H125" s="37">
        <v>12</v>
      </c>
      <c r="I125" s="181"/>
      <c r="J125" s="50"/>
      <c r="K125" s="38" t="s">
        <v>184</v>
      </c>
      <c r="L125" s="40" t="s">
        <v>185</v>
      </c>
      <c r="M125" s="41" t="s">
        <v>221</v>
      </c>
      <c r="N125" s="42"/>
      <c r="O125" s="51">
        <v>1</v>
      </c>
      <c r="P125" s="52" t="s">
        <v>704</v>
      </c>
      <c r="Q125" s="53" t="s">
        <v>356</v>
      </c>
      <c r="R125" s="54" t="s">
        <v>704</v>
      </c>
      <c r="S125" s="54">
        <v>1</v>
      </c>
      <c r="T125" s="52" t="s">
        <v>223</v>
      </c>
      <c r="U125" s="40"/>
      <c r="V125" s="73">
        <v>5</v>
      </c>
      <c r="W125" s="74"/>
    </row>
    <row r="126" spans="1:23" s="49" customFormat="1" ht="56.25" x14ac:dyDescent="0.4">
      <c r="B126" s="35">
        <f t="shared" si="1"/>
        <v>116</v>
      </c>
      <c r="C126" s="69" t="s">
        <v>695</v>
      </c>
      <c r="D126" s="37" t="s">
        <v>208</v>
      </c>
      <c r="E126" s="38" t="s">
        <v>702</v>
      </c>
      <c r="F126" s="58" t="s">
        <v>718</v>
      </c>
      <c r="G126" s="35">
        <v>2</v>
      </c>
      <c r="H126" s="56">
        <v>13</v>
      </c>
      <c r="I126" s="181" t="str">
        <f ca="1">IF(I124="1",TEXT(DATE(INDIRECT("一般振替ＤＶＰ制度に係る届出書兼一般振替ＤＶＰ制度に係る申請書!J27"),INDIRECT("一般振替ＤＶＰ制度に係る届出書兼一般振替ＤＶＰ制度に係る申請書!R27"),INDIRECT("一般振替ＤＶＰ制度に係る届出書兼一般振替ＤＶＰ制度に係る申請書!W27")),"YYYYMMDD"),"")</f>
        <v/>
      </c>
      <c r="J126" s="50"/>
      <c r="K126" s="38" t="s">
        <v>216</v>
      </c>
      <c r="L126" s="40" t="s">
        <v>717</v>
      </c>
      <c r="M126" s="41" t="s">
        <v>226</v>
      </c>
      <c r="N126" s="42"/>
      <c r="O126" s="51">
        <v>10</v>
      </c>
      <c r="P126" s="52" t="s">
        <v>342</v>
      </c>
      <c r="Q126" s="53" t="s">
        <v>353</v>
      </c>
      <c r="R126" s="54" t="s">
        <v>342</v>
      </c>
      <c r="S126" s="54" t="s">
        <v>354</v>
      </c>
      <c r="T126" s="52" t="s">
        <v>203</v>
      </c>
      <c r="U126" s="40"/>
      <c r="V126" s="73">
        <v>5</v>
      </c>
      <c r="W126" s="48"/>
    </row>
    <row r="127" spans="1:23" s="49" customFormat="1" x14ac:dyDescent="0.4">
      <c r="B127" s="35">
        <f t="shared" si="1"/>
        <v>117</v>
      </c>
      <c r="C127" s="223" t="s">
        <v>696</v>
      </c>
      <c r="D127" s="358" t="s">
        <v>181</v>
      </c>
      <c r="E127" s="38" t="s">
        <v>701</v>
      </c>
      <c r="F127" s="35" t="s">
        <v>718</v>
      </c>
      <c r="G127" s="35">
        <v>2</v>
      </c>
      <c r="H127" s="37">
        <v>14</v>
      </c>
      <c r="I127" s="221"/>
      <c r="J127" s="365"/>
      <c r="K127" s="38" t="s">
        <v>184</v>
      </c>
      <c r="L127" s="40" t="s">
        <v>185</v>
      </c>
      <c r="M127" s="41" t="s">
        <v>221</v>
      </c>
      <c r="N127" s="366"/>
      <c r="O127" s="367">
        <v>1</v>
      </c>
      <c r="P127" s="368" t="s">
        <v>704</v>
      </c>
      <c r="Q127" s="369" t="s">
        <v>356</v>
      </c>
      <c r="R127" s="370" t="s">
        <v>704</v>
      </c>
      <c r="S127" s="370">
        <v>1</v>
      </c>
      <c r="T127" s="368" t="s">
        <v>223</v>
      </c>
      <c r="U127" s="222"/>
      <c r="V127" s="371">
        <v>5</v>
      </c>
      <c r="W127" s="372"/>
    </row>
    <row r="128" spans="1:23" s="49" customFormat="1" ht="131.25" x14ac:dyDescent="0.4">
      <c r="B128" s="35">
        <f t="shared" si="1"/>
        <v>118</v>
      </c>
      <c r="C128" s="69" t="s">
        <v>694</v>
      </c>
      <c r="D128" s="37" t="s">
        <v>208</v>
      </c>
      <c r="E128" s="38" t="s">
        <v>702</v>
      </c>
      <c r="F128" s="58" t="s">
        <v>718</v>
      </c>
      <c r="G128" s="35">
        <v>2</v>
      </c>
      <c r="H128" s="56">
        <v>15</v>
      </c>
      <c r="I128" s="181">
        <v>29991231</v>
      </c>
      <c r="J128" s="50"/>
      <c r="K128" s="38" t="s">
        <v>184</v>
      </c>
      <c r="L128" s="40" t="s">
        <v>185</v>
      </c>
      <c r="M128" s="41" t="s">
        <v>716</v>
      </c>
      <c r="N128" s="42" t="s">
        <v>355</v>
      </c>
      <c r="O128" s="51">
        <v>10</v>
      </c>
      <c r="P128" s="52" t="s">
        <v>342</v>
      </c>
      <c r="Q128" s="53" t="s">
        <v>356</v>
      </c>
      <c r="R128" s="54" t="s">
        <v>342</v>
      </c>
      <c r="S128" s="54" t="s">
        <v>354</v>
      </c>
      <c r="T128" s="52" t="s">
        <v>203</v>
      </c>
      <c r="U128" s="40"/>
      <c r="V128" s="73">
        <v>5</v>
      </c>
      <c r="W128" s="48"/>
    </row>
    <row r="129" spans="1:23" s="49" customFormat="1" x14ac:dyDescent="0.4">
      <c r="B129" s="35">
        <f t="shared" si="1"/>
        <v>119</v>
      </c>
      <c r="C129" s="223" t="s">
        <v>698</v>
      </c>
      <c r="D129" s="358" t="s">
        <v>181</v>
      </c>
      <c r="E129" s="38" t="s">
        <v>701</v>
      </c>
      <c r="F129" s="35" t="s">
        <v>718</v>
      </c>
      <c r="G129" s="35">
        <v>2</v>
      </c>
      <c r="H129" s="37">
        <v>16</v>
      </c>
      <c r="I129" s="225"/>
      <c r="J129" s="50"/>
      <c r="K129" s="38" t="s">
        <v>184</v>
      </c>
      <c r="L129" s="40" t="s">
        <v>185</v>
      </c>
      <c r="M129" s="41" t="s">
        <v>221</v>
      </c>
      <c r="N129" s="42"/>
      <c r="O129" s="51">
        <v>1</v>
      </c>
      <c r="P129" s="52" t="s">
        <v>704</v>
      </c>
      <c r="Q129" s="53" t="s">
        <v>356</v>
      </c>
      <c r="R129" s="54" t="s">
        <v>704</v>
      </c>
      <c r="S129" s="54">
        <v>1</v>
      </c>
      <c r="T129" s="52" t="s">
        <v>223</v>
      </c>
      <c r="U129" s="40"/>
      <c r="V129" s="73">
        <v>5</v>
      </c>
      <c r="W129" s="57"/>
    </row>
    <row r="130" spans="1:23" s="49" customFormat="1" ht="50.25" customHeight="1" x14ac:dyDescent="0.4">
      <c r="B130" s="35">
        <f t="shared" si="1"/>
        <v>120</v>
      </c>
      <c r="C130" s="69" t="s">
        <v>499</v>
      </c>
      <c r="D130" s="37" t="s">
        <v>208</v>
      </c>
      <c r="E130" s="38" t="s">
        <v>702</v>
      </c>
      <c r="F130" s="58" t="s">
        <v>718</v>
      </c>
      <c r="G130" s="35">
        <v>2</v>
      </c>
      <c r="H130" s="56">
        <v>17</v>
      </c>
      <c r="I130" s="181" t="str">
        <f ca="1">IF(INDIRECT("一般振替ＤＶＰ制度に係る届出書兼一般振替ＤＶＰ制度に係る申請書!I78")="","",INDIRECT("一般振替ＤＶＰ制度に係る届出書兼一般振替ＤＶＰ制度に係る申請書!I78"))</f>
        <v/>
      </c>
      <c r="J130" s="50"/>
      <c r="K130" s="38" t="s">
        <v>216</v>
      </c>
      <c r="L130" s="40" t="s">
        <v>357</v>
      </c>
      <c r="M130" s="41" t="s">
        <v>347</v>
      </c>
      <c r="N130" s="42"/>
      <c r="O130" s="51" t="s">
        <v>358</v>
      </c>
      <c r="P130" s="52" t="s">
        <v>342</v>
      </c>
      <c r="Q130" s="53" t="s">
        <v>200</v>
      </c>
      <c r="R130" s="54" t="s">
        <v>342</v>
      </c>
      <c r="S130" s="54" t="s">
        <v>358</v>
      </c>
      <c r="T130" s="52">
        <v>9</v>
      </c>
      <c r="U130" s="71"/>
      <c r="V130" s="73">
        <v>5</v>
      </c>
      <c r="W130" s="57"/>
    </row>
    <row r="131" spans="1:23" s="49" customFormat="1" ht="50.25" customHeight="1" x14ac:dyDescent="0.4">
      <c r="B131" s="35">
        <f t="shared" si="1"/>
        <v>121</v>
      </c>
      <c r="C131" s="223" t="s">
        <v>699</v>
      </c>
      <c r="D131" s="358" t="s">
        <v>181</v>
      </c>
      <c r="E131" s="38" t="s">
        <v>701</v>
      </c>
      <c r="F131" s="35" t="s">
        <v>718</v>
      </c>
      <c r="G131" s="35">
        <v>2</v>
      </c>
      <c r="H131" s="37">
        <v>18</v>
      </c>
      <c r="I131" s="181"/>
      <c r="J131" s="50"/>
      <c r="K131" s="38" t="s">
        <v>184</v>
      </c>
      <c r="L131" s="40" t="s">
        <v>185</v>
      </c>
      <c r="M131" s="41" t="s">
        <v>221</v>
      </c>
      <c r="N131" s="42"/>
      <c r="O131" s="51">
        <v>1</v>
      </c>
      <c r="P131" s="52" t="s">
        <v>704</v>
      </c>
      <c r="Q131" s="53" t="s">
        <v>356</v>
      </c>
      <c r="R131" s="54" t="s">
        <v>704</v>
      </c>
      <c r="S131" s="54">
        <v>1</v>
      </c>
      <c r="T131" s="52" t="s">
        <v>223</v>
      </c>
      <c r="U131" s="71"/>
      <c r="V131" s="73">
        <v>5</v>
      </c>
      <c r="W131" s="57"/>
    </row>
    <row r="132" spans="1:23" s="49" customFormat="1" ht="50.25" customHeight="1" x14ac:dyDescent="0.4">
      <c r="B132" s="35">
        <f t="shared" si="1"/>
        <v>122</v>
      </c>
      <c r="C132" s="69" t="s">
        <v>500</v>
      </c>
      <c r="D132" s="37" t="s">
        <v>208</v>
      </c>
      <c r="E132" s="38" t="s">
        <v>702</v>
      </c>
      <c r="F132" s="58" t="s">
        <v>718</v>
      </c>
      <c r="G132" s="35">
        <v>2</v>
      </c>
      <c r="H132" s="56">
        <v>19</v>
      </c>
      <c r="I132" s="181" t="str">
        <f ca="1">IF(INDIRECT("一般振替ＤＶＰ制度に係る届出書兼一般振替ＤＶＰ制度に係る申請書!O78")="","",INDIRECT("一般振替ＤＶＰ制度に係る届出書兼一般振替ＤＶＰ制度に係る申請書!O78"))</f>
        <v/>
      </c>
      <c r="J132" s="50"/>
      <c r="K132" s="38" t="s">
        <v>216</v>
      </c>
      <c r="L132" s="40" t="s">
        <v>357</v>
      </c>
      <c r="M132" s="41" t="s">
        <v>347</v>
      </c>
      <c r="N132" s="42"/>
      <c r="O132" s="51" t="s">
        <v>358</v>
      </c>
      <c r="P132" s="52" t="s">
        <v>342</v>
      </c>
      <c r="Q132" s="53" t="s">
        <v>200</v>
      </c>
      <c r="R132" s="54" t="s">
        <v>342</v>
      </c>
      <c r="S132" s="54" t="s">
        <v>358</v>
      </c>
      <c r="T132" s="52" t="s">
        <v>201</v>
      </c>
      <c r="U132" s="40"/>
      <c r="V132" s="73">
        <v>5</v>
      </c>
      <c r="W132" s="48"/>
    </row>
    <row r="133" spans="1:23" s="49" customFormat="1" ht="50.25" customHeight="1" x14ac:dyDescent="0.4">
      <c r="B133" s="35">
        <f t="shared" si="1"/>
        <v>123</v>
      </c>
      <c r="C133" s="223" t="s">
        <v>722</v>
      </c>
      <c r="D133" s="358" t="s">
        <v>181</v>
      </c>
      <c r="E133" s="38" t="s">
        <v>701</v>
      </c>
      <c r="F133" s="35" t="s">
        <v>718</v>
      </c>
      <c r="G133" s="35">
        <v>2</v>
      </c>
      <c r="H133" s="37">
        <v>20</v>
      </c>
      <c r="I133" s="181"/>
      <c r="J133" s="50"/>
      <c r="K133" s="38" t="s">
        <v>184</v>
      </c>
      <c r="L133" s="40" t="s">
        <v>185</v>
      </c>
      <c r="M133" s="41" t="s">
        <v>221</v>
      </c>
      <c r="N133" s="42"/>
      <c r="O133" s="51">
        <v>1</v>
      </c>
      <c r="P133" s="52" t="s">
        <v>704</v>
      </c>
      <c r="Q133" s="53" t="s">
        <v>356</v>
      </c>
      <c r="R133" s="54" t="s">
        <v>704</v>
      </c>
      <c r="S133" s="54">
        <v>1</v>
      </c>
      <c r="T133" s="52" t="s">
        <v>223</v>
      </c>
      <c r="U133" s="40"/>
      <c r="V133" s="73">
        <v>5</v>
      </c>
      <c r="W133" s="57"/>
    </row>
    <row r="134" spans="1:23" s="49" customFormat="1" ht="57" x14ac:dyDescent="0.4">
      <c r="B134" s="35">
        <f t="shared" si="1"/>
        <v>124</v>
      </c>
      <c r="C134" s="69" t="s">
        <v>723</v>
      </c>
      <c r="D134" s="37" t="s">
        <v>208</v>
      </c>
      <c r="E134" s="38" t="s">
        <v>702</v>
      </c>
      <c r="F134" s="58" t="s">
        <v>718</v>
      </c>
      <c r="G134" s="35">
        <v>2</v>
      </c>
      <c r="H134" s="56">
        <v>21</v>
      </c>
      <c r="I134" s="181" t="str">
        <f ca="1">IF(INDIRECT("補記シート!H41")="","",INDIRECT("補記シート!H41"))</f>
        <v/>
      </c>
      <c r="J134" s="50"/>
      <c r="K134" s="38" t="s">
        <v>210</v>
      </c>
      <c r="L134" s="40" t="s">
        <v>185</v>
      </c>
      <c r="M134" s="70" t="s">
        <v>211</v>
      </c>
      <c r="N134" s="77" t="s">
        <v>360</v>
      </c>
      <c r="O134" s="51">
        <v>7</v>
      </c>
      <c r="P134" s="52" t="s">
        <v>342</v>
      </c>
      <c r="Q134" s="53" t="s">
        <v>356</v>
      </c>
      <c r="R134" s="54" t="s">
        <v>342</v>
      </c>
      <c r="S134" s="54">
        <v>7</v>
      </c>
      <c r="T134" s="52" t="s">
        <v>212</v>
      </c>
      <c r="U134" s="71"/>
      <c r="V134" s="73">
        <v>5</v>
      </c>
      <c r="W134" s="57"/>
    </row>
    <row r="135" spans="1:23" s="49" customFormat="1" x14ac:dyDescent="0.4">
      <c r="B135" s="35">
        <f t="shared" si="1"/>
        <v>125</v>
      </c>
      <c r="C135" s="223" t="s">
        <v>724</v>
      </c>
      <c r="D135" s="358" t="s">
        <v>181</v>
      </c>
      <c r="E135" s="38" t="s">
        <v>701</v>
      </c>
      <c r="F135" s="35" t="s">
        <v>718</v>
      </c>
      <c r="G135" s="35">
        <v>2</v>
      </c>
      <c r="H135" s="37">
        <v>22</v>
      </c>
      <c r="I135" s="181"/>
      <c r="J135" s="50"/>
      <c r="K135" s="38" t="s">
        <v>184</v>
      </c>
      <c r="L135" s="40" t="s">
        <v>185</v>
      </c>
      <c r="M135" s="41" t="s">
        <v>221</v>
      </c>
      <c r="N135" s="42"/>
      <c r="O135" s="51">
        <v>1</v>
      </c>
      <c r="P135" s="52" t="s">
        <v>704</v>
      </c>
      <c r="Q135" s="53" t="s">
        <v>356</v>
      </c>
      <c r="R135" s="54" t="s">
        <v>704</v>
      </c>
      <c r="S135" s="54">
        <v>1</v>
      </c>
      <c r="T135" s="52" t="s">
        <v>223</v>
      </c>
      <c r="U135" s="71"/>
      <c r="V135" s="73">
        <v>5</v>
      </c>
      <c r="W135" s="57"/>
    </row>
    <row r="136" spans="1:23" s="49" customFormat="1" ht="57" x14ac:dyDescent="0.4">
      <c r="B136" s="35">
        <f t="shared" si="1"/>
        <v>126</v>
      </c>
      <c r="C136" s="69" t="s">
        <v>700</v>
      </c>
      <c r="D136" s="37" t="s">
        <v>208</v>
      </c>
      <c r="E136" s="38" t="s">
        <v>702</v>
      </c>
      <c r="F136" s="58" t="s">
        <v>718</v>
      </c>
      <c r="G136" s="35">
        <v>2</v>
      </c>
      <c r="H136" s="56">
        <v>23</v>
      </c>
      <c r="I136" s="181" t="str">
        <f ca="1">IF(INDIRECT("補記シート!H42")="","",INDIRECT("補記シート!H42"))</f>
        <v/>
      </c>
      <c r="J136" s="50"/>
      <c r="K136" s="38" t="s">
        <v>210</v>
      </c>
      <c r="L136" s="40" t="s">
        <v>185</v>
      </c>
      <c r="M136" s="70" t="s">
        <v>211</v>
      </c>
      <c r="N136" s="77" t="s">
        <v>360</v>
      </c>
      <c r="O136" s="51">
        <v>7</v>
      </c>
      <c r="P136" s="52" t="s">
        <v>342</v>
      </c>
      <c r="Q136" s="53" t="s">
        <v>356</v>
      </c>
      <c r="R136" s="54" t="s">
        <v>342</v>
      </c>
      <c r="S136" s="54">
        <v>7</v>
      </c>
      <c r="T136" s="52" t="s">
        <v>212</v>
      </c>
      <c r="U136" s="40"/>
      <c r="V136" s="73">
        <v>5</v>
      </c>
      <c r="W136" s="48"/>
    </row>
    <row r="137" spans="1:23" s="49" customFormat="1" x14ac:dyDescent="0.4">
      <c r="B137" s="35">
        <f t="shared" si="1"/>
        <v>127</v>
      </c>
      <c r="C137" s="106" t="s">
        <v>362</v>
      </c>
      <c r="D137" s="37" t="s">
        <v>203</v>
      </c>
      <c r="E137" s="38" t="s">
        <v>182</v>
      </c>
      <c r="F137" s="35" t="s">
        <v>718</v>
      </c>
      <c r="G137" s="35">
        <v>2</v>
      </c>
      <c r="H137" s="37">
        <v>24</v>
      </c>
      <c r="I137" s="181"/>
      <c r="J137" s="107"/>
      <c r="K137" s="38" t="s">
        <v>184</v>
      </c>
      <c r="L137" s="40" t="s">
        <v>185</v>
      </c>
      <c r="M137" s="41" t="s">
        <v>364</v>
      </c>
      <c r="N137" s="41"/>
      <c r="O137" s="51" t="s">
        <v>314</v>
      </c>
      <c r="P137" s="52" t="s">
        <v>342</v>
      </c>
      <c r="Q137" s="78" t="s">
        <v>189</v>
      </c>
      <c r="R137" s="79" t="s">
        <v>203</v>
      </c>
      <c r="S137" s="79" t="s">
        <v>203</v>
      </c>
      <c r="T137" s="80" t="s">
        <v>203</v>
      </c>
      <c r="U137" s="40"/>
      <c r="V137" s="73">
        <v>5</v>
      </c>
      <c r="W137" s="109"/>
    </row>
    <row r="138" spans="1:23" s="49" customFormat="1" ht="37.5" x14ac:dyDescent="0.4">
      <c r="B138" s="35">
        <f t="shared" si="1"/>
        <v>128</v>
      </c>
      <c r="C138" s="69" t="s">
        <v>302</v>
      </c>
      <c r="D138" s="37" t="s">
        <v>203</v>
      </c>
      <c r="E138" s="38" t="s">
        <v>289</v>
      </c>
      <c r="F138" s="58" t="s">
        <v>718</v>
      </c>
      <c r="G138" s="35">
        <v>2</v>
      </c>
      <c r="H138" s="56">
        <v>25</v>
      </c>
      <c r="I138" s="181" t="str">
        <f ca="1">IF(INDIRECT("一般振替ＤＶＰ制度に係る届出書兼一般振替ＤＶＰ制度に係る申請書!J28")="","",INDIRECT("一般振替ＤＶＰ制度に係る届出書兼一般振替ＤＶＰ制度に係る申請書!J28"))</f>
        <v/>
      </c>
      <c r="J138" s="50"/>
      <c r="K138" s="38" t="s">
        <v>303</v>
      </c>
      <c r="L138" s="40" t="s">
        <v>304</v>
      </c>
      <c r="M138" s="41" t="s">
        <v>305</v>
      </c>
      <c r="N138" s="42"/>
      <c r="O138" s="51">
        <v>5</v>
      </c>
      <c r="P138" s="52" t="s">
        <v>342</v>
      </c>
      <c r="Q138" s="78" t="s">
        <v>306</v>
      </c>
      <c r="R138" s="79" t="s">
        <v>203</v>
      </c>
      <c r="S138" s="79" t="s">
        <v>307</v>
      </c>
      <c r="T138" s="80" t="s">
        <v>307</v>
      </c>
      <c r="U138" s="40"/>
      <c r="V138" s="73">
        <v>5</v>
      </c>
      <c r="W138" s="48"/>
    </row>
    <row r="139" spans="1:23" s="75" customFormat="1" ht="37.5" x14ac:dyDescent="0.4">
      <c r="B139" s="35">
        <f t="shared" si="1"/>
        <v>129</v>
      </c>
      <c r="C139" s="106" t="s">
        <v>366</v>
      </c>
      <c r="D139" s="37" t="s">
        <v>374</v>
      </c>
      <c r="E139" s="38" t="s">
        <v>182</v>
      </c>
      <c r="F139" s="35" t="s">
        <v>718</v>
      </c>
      <c r="G139" s="35">
        <v>2</v>
      </c>
      <c r="H139" s="37">
        <v>26</v>
      </c>
      <c r="I139" s="181" t="str">
        <f ca="1">IF(I122="","",$I$109)</f>
        <v/>
      </c>
      <c r="J139" s="107"/>
      <c r="K139" s="38" t="s">
        <v>210</v>
      </c>
      <c r="L139" s="106" t="s">
        <v>185</v>
      </c>
      <c r="M139" s="41" t="s">
        <v>322</v>
      </c>
      <c r="N139" s="42"/>
      <c r="O139" s="51">
        <v>10</v>
      </c>
      <c r="P139" s="52" t="s">
        <v>342</v>
      </c>
      <c r="Q139" s="78" t="s">
        <v>189</v>
      </c>
      <c r="R139" s="79" t="s">
        <v>203</v>
      </c>
      <c r="S139" s="79" t="s">
        <v>203</v>
      </c>
      <c r="T139" s="80" t="s">
        <v>203</v>
      </c>
      <c r="U139" s="47"/>
      <c r="V139" s="73">
        <v>5</v>
      </c>
      <c r="W139" s="57"/>
    </row>
    <row r="140" spans="1:23" s="75" customFormat="1" ht="75" x14ac:dyDescent="0.4">
      <c r="B140" s="35">
        <f t="shared" si="1"/>
        <v>130</v>
      </c>
      <c r="C140" s="106" t="s">
        <v>737</v>
      </c>
      <c r="D140" s="37" t="s">
        <v>203</v>
      </c>
      <c r="E140" s="38" t="s">
        <v>289</v>
      </c>
      <c r="F140" s="58" t="s">
        <v>718</v>
      </c>
      <c r="G140" s="35">
        <v>2</v>
      </c>
      <c r="H140" s="56">
        <v>27</v>
      </c>
      <c r="I140" s="373" t="str">
        <f ca="1">IF(I126="","",LEFT(I126,4)&amp;"/"&amp;MID(I126,5,2)&amp;"/"&amp;RIGHT(I126,2))</f>
        <v/>
      </c>
      <c r="J140" s="107"/>
      <c r="K140" s="38" t="s">
        <v>324</v>
      </c>
      <c r="L140" s="106" t="s">
        <v>310</v>
      </c>
      <c r="M140" s="110" t="s">
        <v>731</v>
      </c>
      <c r="N140" s="86"/>
      <c r="O140" s="51">
        <v>10</v>
      </c>
      <c r="P140" s="52" t="s">
        <v>704</v>
      </c>
      <c r="Q140" s="53" t="s">
        <v>726</v>
      </c>
      <c r="R140" s="54" t="s">
        <v>203</v>
      </c>
      <c r="S140" s="54" t="s">
        <v>203</v>
      </c>
      <c r="T140" s="52" t="s">
        <v>203</v>
      </c>
      <c r="U140" s="111"/>
      <c r="V140" s="73">
        <v>5</v>
      </c>
      <c r="W140" s="57"/>
    </row>
    <row r="141" spans="1:23" s="75" customFormat="1" ht="37.5" x14ac:dyDescent="0.4">
      <c r="B141" s="35">
        <f t="shared" si="1"/>
        <v>131</v>
      </c>
      <c r="C141" s="106" t="s">
        <v>368</v>
      </c>
      <c r="D141" s="37" t="s">
        <v>374</v>
      </c>
      <c r="E141" s="38" t="s">
        <v>182</v>
      </c>
      <c r="F141" s="58" t="s">
        <v>718</v>
      </c>
      <c r="G141" s="35">
        <v>2</v>
      </c>
      <c r="H141" s="56">
        <v>28</v>
      </c>
      <c r="I141" s="181" t="str">
        <f ca="1">LEFT(I123,4)&amp;"/"&amp;MID(I123,5,2)&amp;"/"&amp;RIGHT(I123,2)</f>
        <v>//</v>
      </c>
      <c r="J141" s="107"/>
      <c r="K141" s="38" t="s">
        <v>324</v>
      </c>
      <c r="L141" s="106" t="s">
        <v>185</v>
      </c>
      <c r="M141" s="110" t="s">
        <v>370</v>
      </c>
      <c r="N141" s="86"/>
      <c r="O141" s="51">
        <v>10</v>
      </c>
      <c r="P141" s="52" t="s">
        <v>342</v>
      </c>
      <c r="Q141" s="78" t="s">
        <v>189</v>
      </c>
      <c r="R141" s="79" t="s">
        <v>203</v>
      </c>
      <c r="S141" s="79" t="s">
        <v>203</v>
      </c>
      <c r="T141" s="80" t="s">
        <v>203</v>
      </c>
      <c r="U141" s="111"/>
      <c r="V141" s="37">
        <v>5</v>
      </c>
      <c r="W141" s="48"/>
    </row>
    <row r="142" spans="1:23" s="75" customFormat="1" ht="75" x14ac:dyDescent="0.4">
      <c r="B142" s="35">
        <f t="shared" si="1"/>
        <v>132</v>
      </c>
      <c r="C142" s="106" t="s">
        <v>371</v>
      </c>
      <c r="D142" s="37" t="s">
        <v>340</v>
      </c>
      <c r="E142" s="38" t="s">
        <v>182</v>
      </c>
      <c r="F142" s="35" t="s">
        <v>718</v>
      </c>
      <c r="G142" s="35">
        <v>2</v>
      </c>
      <c r="H142" s="224">
        <v>29</v>
      </c>
      <c r="I142" s="225">
        <v>401768</v>
      </c>
      <c r="J142" s="107"/>
      <c r="K142" s="38" t="s">
        <v>184</v>
      </c>
      <c r="L142" s="106" t="s">
        <v>185</v>
      </c>
      <c r="M142" s="36" t="s">
        <v>331</v>
      </c>
      <c r="N142" s="47" t="s">
        <v>332</v>
      </c>
      <c r="O142" s="51">
        <v>10</v>
      </c>
      <c r="P142" s="52" t="s">
        <v>342</v>
      </c>
      <c r="Q142" s="78" t="s">
        <v>189</v>
      </c>
      <c r="R142" s="79" t="s">
        <v>203</v>
      </c>
      <c r="S142" s="79" t="s">
        <v>203</v>
      </c>
      <c r="T142" s="80" t="s">
        <v>203</v>
      </c>
      <c r="U142" s="47"/>
      <c r="V142" s="37">
        <v>5</v>
      </c>
      <c r="W142" s="48"/>
    </row>
    <row r="143" spans="1:23" s="75" customFormat="1" ht="19.5" thickBot="1" x14ac:dyDescent="0.45">
      <c r="B143" s="91">
        <f t="shared" si="1"/>
        <v>133</v>
      </c>
      <c r="C143" s="359" t="s">
        <v>738</v>
      </c>
      <c r="D143" s="93" t="s">
        <v>203</v>
      </c>
      <c r="E143" s="94" t="s">
        <v>182</v>
      </c>
      <c r="F143" s="91" t="s">
        <v>718</v>
      </c>
      <c r="G143" s="91">
        <v>2</v>
      </c>
      <c r="H143" s="93">
        <v>30</v>
      </c>
      <c r="I143" s="360">
        <v>401768</v>
      </c>
      <c r="J143" s="361"/>
      <c r="K143" s="94" t="s">
        <v>184</v>
      </c>
      <c r="L143" s="359" t="s">
        <v>185</v>
      </c>
      <c r="M143" s="96" t="s">
        <v>331</v>
      </c>
      <c r="N143" s="97"/>
      <c r="O143" s="98">
        <v>10</v>
      </c>
      <c r="P143" s="99" t="s">
        <v>704</v>
      </c>
      <c r="Q143" s="362" t="s">
        <v>726</v>
      </c>
      <c r="R143" s="363" t="s">
        <v>203</v>
      </c>
      <c r="S143" s="363" t="s">
        <v>203</v>
      </c>
      <c r="T143" s="99" t="s">
        <v>203</v>
      </c>
      <c r="U143" s="364"/>
      <c r="V143" s="201">
        <v>5</v>
      </c>
      <c r="W143" s="112"/>
    </row>
    <row r="144" spans="1:23" s="49" customFormat="1" ht="37.5" x14ac:dyDescent="0.4">
      <c r="A144" s="49" t="s">
        <v>483</v>
      </c>
      <c r="B144" s="58">
        <f t="shared" si="1"/>
        <v>134</v>
      </c>
      <c r="C144" s="103" t="s">
        <v>180</v>
      </c>
      <c r="D144" s="56" t="s">
        <v>340</v>
      </c>
      <c r="E144" s="60" t="s">
        <v>182</v>
      </c>
      <c r="F144" s="58" t="s">
        <v>718</v>
      </c>
      <c r="G144" s="58">
        <v>3</v>
      </c>
      <c r="H144" s="56">
        <v>1</v>
      </c>
      <c r="I144" s="187"/>
      <c r="J144" s="39"/>
      <c r="K144" s="60" t="s">
        <v>184</v>
      </c>
      <c r="L144" s="61" t="s">
        <v>185</v>
      </c>
      <c r="M144" s="62" t="s">
        <v>186</v>
      </c>
      <c r="N144" s="63"/>
      <c r="O144" s="64" t="s">
        <v>203</v>
      </c>
      <c r="P144" s="65" t="s">
        <v>203</v>
      </c>
      <c r="Q144" s="66" t="s">
        <v>189</v>
      </c>
      <c r="R144" s="67" t="s">
        <v>203</v>
      </c>
      <c r="S144" s="67" t="s">
        <v>203</v>
      </c>
      <c r="T144" s="65" t="s">
        <v>203</v>
      </c>
      <c r="U144" s="68"/>
      <c r="V144" s="56">
        <v>5</v>
      </c>
      <c r="W144" s="57"/>
    </row>
    <row r="145" spans="2:23" s="49" customFormat="1" ht="37.5" x14ac:dyDescent="0.4">
      <c r="B145" s="35">
        <f t="shared" si="1"/>
        <v>135</v>
      </c>
      <c r="C145" s="36" t="s">
        <v>190</v>
      </c>
      <c r="D145" s="37" t="s">
        <v>188</v>
      </c>
      <c r="E145" s="38" t="s">
        <v>182</v>
      </c>
      <c r="F145" s="35" t="s">
        <v>718</v>
      </c>
      <c r="G145" s="35">
        <v>3</v>
      </c>
      <c r="H145" s="37">
        <v>2</v>
      </c>
      <c r="I145" s="181"/>
      <c r="J145" s="50"/>
      <c r="K145" s="38" t="s">
        <v>184</v>
      </c>
      <c r="L145" s="40" t="s">
        <v>185</v>
      </c>
      <c r="M145" s="41" t="s">
        <v>192</v>
      </c>
      <c r="N145" s="42"/>
      <c r="O145" s="51" t="s">
        <v>203</v>
      </c>
      <c r="P145" s="52" t="s">
        <v>203</v>
      </c>
      <c r="Q145" s="53" t="s">
        <v>189</v>
      </c>
      <c r="R145" s="54" t="s">
        <v>203</v>
      </c>
      <c r="S145" s="54" t="s">
        <v>203</v>
      </c>
      <c r="T145" s="52" t="s">
        <v>203</v>
      </c>
      <c r="U145" s="55"/>
      <c r="V145" s="56">
        <v>5</v>
      </c>
      <c r="W145" s="57"/>
    </row>
    <row r="146" spans="2:23" s="49" customFormat="1" ht="37.5" x14ac:dyDescent="0.4">
      <c r="B146" s="35">
        <f t="shared" si="1"/>
        <v>136</v>
      </c>
      <c r="C146" s="36" t="s">
        <v>193</v>
      </c>
      <c r="D146" s="37" t="s">
        <v>187</v>
      </c>
      <c r="E146" s="38" t="s">
        <v>182</v>
      </c>
      <c r="F146" s="58" t="s">
        <v>718</v>
      </c>
      <c r="G146" s="35">
        <v>3</v>
      </c>
      <c r="H146" s="56">
        <v>3</v>
      </c>
      <c r="I146" s="181"/>
      <c r="J146" s="50"/>
      <c r="K146" s="38" t="s">
        <v>184</v>
      </c>
      <c r="L146" s="40" t="s">
        <v>185</v>
      </c>
      <c r="M146" s="41" t="s">
        <v>192</v>
      </c>
      <c r="N146" s="42"/>
      <c r="O146" s="51" t="s">
        <v>203</v>
      </c>
      <c r="P146" s="52" t="s">
        <v>203</v>
      </c>
      <c r="Q146" s="53" t="s">
        <v>189</v>
      </c>
      <c r="R146" s="54" t="s">
        <v>203</v>
      </c>
      <c r="S146" s="54" t="s">
        <v>203</v>
      </c>
      <c r="T146" s="52" t="s">
        <v>203</v>
      </c>
      <c r="U146" s="55"/>
      <c r="V146" s="56">
        <v>5</v>
      </c>
      <c r="W146" s="57"/>
    </row>
    <row r="147" spans="2:23" s="49" customFormat="1" ht="37.5" x14ac:dyDescent="0.4">
      <c r="B147" s="35">
        <f t="shared" si="1"/>
        <v>137</v>
      </c>
      <c r="C147" s="36" t="s">
        <v>194</v>
      </c>
      <c r="D147" s="37" t="s">
        <v>187</v>
      </c>
      <c r="E147" s="38" t="s">
        <v>182</v>
      </c>
      <c r="F147" s="35" t="s">
        <v>718</v>
      </c>
      <c r="G147" s="35">
        <v>3</v>
      </c>
      <c r="H147" s="37">
        <v>4</v>
      </c>
      <c r="I147" s="181"/>
      <c r="J147" s="50"/>
      <c r="K147" s="38" t="s">
        <v>184</v>
      </c>
      <c r="L147" s="40" t="s">
        <v>185</v>
      </c>
      <c r="M147" s="41" t="s">
        <v>192</v>
      </c>
      <c r="N147" s="42"/>
      <c r="O147" s="51" t="s">
        <v>203</v>
      </c>
      <c r="P147" s="52" t="s">
        <v>203</v>
      </c>
      <c r="Q147" s="53" t="s">
        <v>189</v>
      </c>
      <c r="R147" s="54" t="s">
        <v>203</v>
      </c>
      <c r="S147" s="54" t="s">
        <v>203</v>
      </c>
      <c r="T147" s="52" t="s">
        <v>203</v>
      </c>
      <c r="U147" s="55"/>
      <c r="V147" s="56">
        <v>5</v>
      </c>
      <c r="W147" s="57"/>
    </row>
    <row r="148" spans="2:23" s="49" customFormat="1" ht="37.5" x14ac:dyDescent="0.4">
      <c r="B148" s="35">
        <f t="shared" si="1"/>
        <v>138</v>
      </c>
      <c r="C148" s="36" t="s">
        <v>195</v>
      </c>
      <c r="D148" s="37" t="s">
        <v>316</v>
      </c>
      <c r="E148" s="38" t="s">
        <v>182</v>
      </c>
      <c r="F148" s="58" t="s">
        <v>718</v>
      </c>
      <c r="G148" s="35">
        <v>3</v>
      </c>
      <c r="H148" s="56">
        <v>5</v>
      </c>
      <c r="I148" s="181"/>
      <c r="J148" s="50"/>
      <c r="K148" s="38" t="s">
        <v>184</v>
      </c>
      <c r="L148" s="40" t="s">
        <v>185</v>
      </c>
      <c r="M148" s="41" t="s">
        <v>192</v>
      </c>
      <c r="N148" s="42"/>
      <c r="O148" s="51" t="s">
        <v>203</v>
      </c>
      <c r="P148" s="52" t="s">
        <v>203</v>
      </c>
      <c r="Q148" s="53" t="s">
        <v>189</v>
      </c>
      <c r="R148" s="54" t="s">
        <v>203</v>
      </c>
      <c r="S148" s="54" t="s">
        <v>203</v>
      </c>
      <c r="T148" s="52" t="s">
        <v>203</v>
      </c>
      <c r="U148" s="55"/>
      <c r="V148" s="56">
        <v>5</v>
      </c>
      <c r="W148" s="57"/>
    </row>
    <row r="149" spans="2:23" s="49" customFormat="1" x14ac:dyDescent="0.4">
      <c r="B149" s="35">
        <f t="shared" si="1"/>
        <v>139</v>
      </c>
      <c r="C149" s="36" t="s">
        <v>707</v>
      </c>
      <c r="D149" s="37" t="s">
        <v>203</v>
      </c>
      <c r="E149" s="38" t="s">
        <v>182</v>
      </c>
      <c r="F149" s="35" t="s">
        <v>718</v>
      </c>
      <c r="G149" s="35">
        <v>3</v>
      </c>
      <c r="H149" s="37">
        <v>6</v>
      </c>
      <c r="I149" s="181">
        <v>620000</v>
      </c>
      <c r="J149" s="50"/>
      <c r="K149" s="38" t="s">
        <v>184</v>
      </c>
      <c r="L149" s="40" t="s">
        <v>185</v>
      </c>
      <c r="M149" s="41" t="s">
        <v>712</v>
      </c>
      <c r="N149" s="42"/>
      <c r="O149" s="51">
        <v>6</v>
      </c>
      <c r="P149" s="52" t="s">
        <v>342</v>
      </c>
      <c r="Q149" s="53" t="s">
        <v>200</v>
      </c>
      <c r="R149" s="54" t="s">
        <v>342</v>
      </c>
      <c r="S149" s="54">
        <v>6</v>
      </c>
      <c r="T149" s="52">
        <v>9</v>
      </c>
      <c r="U149" s="55"/>
      <c r="V149" s="56">
        <v>5</v>
      </c>
      <c r="W149" s="57"/>
    </row>
    <row r="150" spans="2:23" s="49" customFormat="1" x14ac:dyDescent="0.4">
      <c r="B150" s="35">
        <f t="shared" si="1"/>
        <v>140</v>
      </c>
      <c r="C150" s="36" t="s">
        <v>709</v>
      </c>
      <c r="D150" s="37" t="s">
        <v>203</v>
      </c>
      <c r="E150" s="38" t="s">
        <v>182</v>
      </c>
      <c r="F150" s="58" t="s">
        <v>718</v>
      </c>
      <c r="G150" s="35">
        <v>3</v>
      </c>
      <c r="H150" s="56">
        <v>7</v>
      </c>
      <c r="I150" s="181" t="s">
        <v>204</v>
      </c>
      <c r="J150" s="50"/>
      <c r="K150" s="38" t="s">
        <v>184</v>
      </c>
      <c r="L150" s="40" t="s">
        <v>185</v>
      </c>
      <c r="M150" s="41" t="s">
        <v>711</v>
      </c>
      <c r="N150" s="42"/>
      <c r="O150" s="51">
        <v>3</v>
      </c>
      <c r="P150" s="52" t="s">
        <v>342</v>
      </c>
      <c r="Q150" s="53" t="s">
        <v>200</v>
      </c>
      <c r="R150" s="54" t="s">
        <v>342</v>
      </c>
      <c r="S150" s="54">
        <v>3</v>
      </c>
      <c r="T150" s="52" t="s">
        <v>206</v>
      </c>
      <c r="U150" s="55"/>
      <c r="V150" s="56">
        <v>5</v>
      </c>
      <c r="W150" s="57"/>
    </row>
    <row r="151" spans="2:23" s="49" customFormat="1" ht="57" x14ac:dyDescent="0.4">
      <c r="B151" s="35">
        <f t="shared" si="1"/>
        <v>141</v>
      </c>
      <c r="C151" s="69" t="s">
        <v>207</v>
      </c>
      <c r="D151" s="37" t="s">
        <v>341</v>
      </c>
      <c r="E151" s="38" t="s">
        <v>182</v>
      </c>
      <c r="F151" s="35" t="s">
        <v>718</v>
      </c>
      <c r="G151" s="35">
        <v>3</v>
      </c>
      <c r="H151" s="37">
        <v>8</v>
      </c>
      <c r="I151" s="181" t="str">
        <f ca="1">IF(I152="","",$I$91)</f>
        <v/>
      </c>
      <c r="J151" s="50"/>
      <c r="K151" s="38" t="s">
        <v>210</v>
      </c>
      <c r="L151" s="40" t="s">
        <v>185</v>
      </c>
      <c r="M151" s="70" t="s">
        <v>211</v>
      </c>
      <c r="N151" s="42"/>
      <c r="O151" s="51">
        <v>7</v>
      </c>
      <c r="P151" s="52" t="s">
        <v>342</v>
      </c>
      <c r="Q151" s="53" t="s">
        <v>200</v>
      </c>
      <c r="R151" s="54" t="s">
        <v>342</v>
      </c>
      <c r="S151" s="54">
        <v>7</v>
      </c>
      <c r="T151" s="52" t="s">
        <v>212</v>
      </c>
      <c r="U151" s="55"/>
      <c r="V151" s="56">
        <v>5</v>
      </c>
      <c r="W151" s="57"/>
    </row>
    <row r="152" spans="2:23" s="49" customFormat="1" ht="37.5" x14ac:dyDescent="0.4">
      <c r="B152" s="35">
        <f t="shared" si="1"/>
        <v>142</v>
      </c>
      <c r="C152" s="69" t="s">
        <v>343</v>
      </c>
      <c r="D152" s="37" t="s">
        <v>279</v>
      </c>
      <c r="E152" s="38" t="s">
        <v>182</v>
      </c>
      <c r="F152" s="58" t="s">
        <v>718</v>
      </c>
      <c r="G152" s="35">
        <v>3</v>
      </c>
      <c r="H152" s="56">
        <v>9</v>
      </c>
      <c r="I152" s="181" t="str">
        <f ca="1">IF(INDIRECT("補記シート!D41")="","",INDIRECT("補記シート!D41"))</f>
        <v/>
      </c>
      <c r="J152" s="50"/>
      <c r="K152" s="38" t="s">
        <v>216</v>
      </c>
      <c r="L152" s="40" t="s">
        <v>344</v>
      </c>
      <c r="M152" s="41" t="s">
        <v>345</v>
      </c>
      <c r="N152" s="42"/>
      <c r="O152" s="51">
        <v>3</v>
      </c>
      <c r="P152" s="52" t="s">
        <v>342</v>
      </c>
      <c r="Q152" s="53" t="s">
        <v>200</v>
      </c>
      <c r="R152" s="54" t="s">
        <v>342</v>
      </c>
      <c r="S152" s="54">
        <v>3</v>
      </c>
      <c r="T152" s="52">
        <v>9</v>
      </c>
      <c r="U152" s="71"/>
      <c r="V152" s="56">
        <v>5</v>
      </c>
      <c r="W152" s="57"/>
    </row>
    <row r="153" spans="2:23" s="49" customFormat="1" ht="133.5" customHeight="1" x14ac:dyDescent="0.4">
      <c r="B153" s="35">
        <f t="shared" si="1"/>
        <v>143</v>
      </c>
      <c r="C153" s="69" t="s">
        <v>739</v>
      </c>
      <c r="D153" s="37" t="s">
        <v>1</v>
      </c>
      <c r="E153" s="38" t="s">
        <v>182</v>
      </c>
      <c r="F153" s="35" t="s">
        <v>718</v>
      </c>
      <c r="G153" s="35">
        <v>3</v>
      </c>
      <c r="H153" s="37">
        <v>10</v>
      </c>
      <c r="I153" s="181" t="str">
        <f ca="1">IF(INDIRECT("補記シート!D42")="","",INDIRECT("補記シート!D42"))</f>
        <v/>
      </c>
      <c r="J153" s="50"/>
      <c r="K153" s="38" t="s">
        <v>216</v>
      </c>
      <c r="L153" s="40" t="s">
        <v>703</v>
      </c>
      <c r="M153" s="41" t="s">
        <v>347</v>
      </c>
      <c r="N153" s="42"/>
      <c r="O153" s="51">
        <v>10</v>
      </c>
      <c r="P153" s="52" t="s">
        <v>342</v>
      </c>
      <c r="Q153" s="53" t="s">
        <v>200</v>
      </c>
      <c r="R153" s="54" t="s">
        <v>342</v>
      </c>
      <c r="S153" s="54">
        <v>10</v>
      </c>
      <c r="T153" s="52" t="s">
        <v>223</v>
      </c>
      <c r="U153" s="71"/>
      <c r="V153" s="37">
        <v>5</v>
      </c>
      <c r="W153" s="57"/>
    </row>
    <row r="154" spans="2:23" s="75" customFormat="1" ht="26.45" customHeight="1" x14ac:dyDescent="0.4">
      <c r="B154" s="35">
        <f t="shared" si="1"/>
        <v>144</v>
      </c>
      <c r="C154" s="104" t="s">
        <v>215</v>
      </c>
      <c r="D154" s="105" t="s">
        <v>208</v>
      </c>
      <c r="E154" s="38" t="s">
        <v>182</v>
      </c>
      <c r="F154" s="58" t="s">
        <v>718</v>
      </c>
      <c r="G154" s="35">
        <v>3</v>
      </c>
      <c r="H154" s="56">
        <v>11</v>
      </c>
      <c r="I154" s="181" t="str">
        <f ca="1">IF(INDIRECT("補記シート!D43")="","",INDIRECT("補記シート!D43"))</f>
        <v/>
      </c>
      <c r="J154" s="50"/>
      <c r="K154" s="38" t="s">
        <v>210</v>
      </c>
      <c r="L154" s="40" t="s">
        <v>185</v>
      </c>
      <c r="M154" s="41" t="s">
        <v>350</v>
      </c>
      <c r="N154" s="42"/>
      <c r="O154" s="51">
        <v>2</v>
      </c>
      <c r="P154" s="52" t="s">
        <v>342</v>
      </c>
      <c r="Q154" s="53" t="s">
        <v>200</v>
      </c>
      <c r="R154" s="54" t="s">
        <v>342</v>
      </c>
      <c r="S154" s="54">
        <v>2</v>
      </c>
      <c r="T154" s="52" t="s">
        <v>289</v>
      </c>
      <c r="U154" s="40"/>
      <c r="V154" s="73">
        <v>5</v>
      </c>
      <c r="W154" s="74"/>
    </row>
    <row r="155" spans="2:23" s="49" customFormat="1" ht="26.45" customHeight="1" x14ac:dyDescent="0.4">
      <c r="B155" s="35">
        <f t="shared" si="1"/>
        <v>145</v>
      </c>
      <c r="C155" s="223" t="s">
        <v>697</v>
      </c>
      <c r="D155" s="358" t="s">
        <v>181</v>
      </c>
      <c r="E155" s="38" t="s">
        <v>701</v>
      </c>
      <c r="F155" s="35" t="s">
        <v>718</v>
      </c>
      <c r="G155" s="35">
        <v>3</v>
      </c>
      <c r="H155" s="37">
        <v>12</v>
      </c>
      <c r="I155" s="181"/>
      <c r="J155" s="50"/>
      <c r="K155" s="38" t="s">
        <v>184</v>
      </c>
      <c r="L155" s="40" t="s">
        <v>185</v>
      </c>
      <c r="M155" s="41" t="s">
        <v>221</v>
      </c>
      <c r="N155" s="42"/>
      <c r="O155" s="51">
        <v>1</v>
      </c>
      <c r="P155" s="52" t="s">
        <v>704</v>
      </c>
      <c r="Q155" s="53" t="s">
        <v>356</v>
      </c>
      <c r="R155" s="54" t="s">
        <v>704</v>
      </c>
      <c r="S155" s="54">
        <v>1</v>
      </c>
      <c r="T155" s="52" t="s">
        <v>223</v>
      </c>
      <c r="U155" s="40"/>
      <c r="V155" s="73">
        <v>5</v>
      </c>
      <c r="W155" s="74"/>
    </row>
    <row r="156" spans="2:23" s="49" customFormat="1" ht="56.25" x14ac:dyDescent="0.4">
      <c r="B156" s="35">
        <f t="shared" si="1"/>
        <v>146</v>
      </c>
      <c r="C156" s="69" t="s">
        <v>695</v>
      </c>
      <c r="D156" s="37" t="s">
        <v>208</v>
      </c>
      <c r="E156" s="38" t="s">
        <v>702</v>
      </c>
      <c r="F156" s="58" t="s">
        <v>718</v>
      </c>
      <c r="G156" s="35">
        <v>3</v>
      </c>
      <c r="H156" s="56">
        <v>13</v>
      </c>
      <c r="I156" s="181" t="str">
        <f ca="1">IF(I154="1",TEXT(DATE(INDIRECT("一般振替ＤＶＰ制度に係る届出書兼一般振替ＤＶＰ制度に係る申請書!J27"),INDIRECT("一般振替ＤＶＰ制度に係る届出書兼一般振替ＤＶＰ制度に係る申請書!R27"),INDIRECT("一般振替ＤＶＰ制度に係る届出書兼一般振替ＤＶＰ制度に係る申請書!W27")),"YYYYMMDD"),"")</f>
        <v/>
      </c>
      <c r="J156" s="50"/>
      <c r="K156" s="38" t="s">
        <v>216</v>
      </c>
      <c r="L156" s="40" t="s">
        <v>717</v>
      </c>
      <c r="M156" s="41" t="s">
        <v>226</v>
      </c>
      <c r="N156" s="42"/>
      <c r="O156" s="51">
        <v>10</v>
      </c>
      <c r="P156" s="52" t="s">
        <v>342</v>
      </c>
      <c r="Q156" s="53" t="s">
        <v>353</v>
      </c>
      <c r="R156" s="54" t="s">
        <v>342</v>
      </c>
      <c r="S156" s="54" t="s">
        <v>354</v>
      </c>
      <c r="T156" s="52" t="s">
        <v>203</v>
      </c>
      <c r="U156" s="40"/>
      <c r="V156" s="73">
        <v>5</v>
      </c>
      <c r="W156" s="48"/>
    </row>
    <row r="157" spans="2:23" s="49" customFormat="1" x14ac:dyDescent="0.4">
      <c r="B157" s="35">
        <f t="shared" si="1"/>
        <v>147</v>
      </c>
      <c r="C157" s="223" t="s">
        <v>696</v>
      </c>
      <c r="D157" s="358" t="s">
        <v>181</v>
      </c>
      <c r="E157" s="38" t="s">
        <v>701</v>
      </c>
      <c r="F157" s="35" t="s">
        <v>718</v>
      </c>
      <c r="G157" s="35">
        <v>3</v>
      </c>
      <c r="H157" s="37">
        <v>14</v>
      </c>
      <c r="I157" s="181"/>
      <c r="J157" s="50"/>
      <c r="K157" s="38" t="s">
        <v>184</v>
      </c>
      <c r="L157" s="40" t="s">
        <v>185</v>
      </c>
      <c r="M157" s="41" t="s">
        <v>221</v>
      </c>
      <c r="N157" s="42"/>
      <c r="O157" s="51">
        <v>1</v>
      </c>
      <c r="P157" s="52" t="s">
        <v>704</v>
      </c>
      <c r="Q157" s="53" t="s">
        <v>356</v>
      </c>
      <c r="R157" s="54" t="s">
        <v>704</v>
      </c>
      <c r="S157" s="54">
        <v>1</v>
      </c>
      <c r="T157" s="52" t="s">
        <v>223</v>
      </c>
      <c r="U157" s="40"/>
      <c r="V157" s="73">
        <v>5</v>
      </c>
      <c r="W157" s="48"/>
    </row>
    <row r="158" spans="2:23" s="49" customFormat="1" ht="131.25" x14ac:dyDescent="0.4">
      <c r="B158" s="35">
        <f t="shared" si="1"/>
        <v>148</v>
      </c>
      <c r="C158" s="69" t="s">
        <v>694</v>
      </c>
      <c r="D158" s="37" t="s">
        <v>208</v>
      </c>
      <c r="E158" s="38" t="s">
        <v>702</v>
      </c>
      <c r="F158" s="58" t="s">
        <v>718</v>
      </c>
      <c r="G158" s="35">
        <v>3</v>
      </c>
      <c r="H158" s="56">
        <v>15</v>
      </c>
      <c r="I158" s="181">
        <v>29991231</v>
      </c>
      <c r="J158" s="50"/>
      <c r="K158" s="38" t="s">
        <v>184</v>
      </c>
      <c r="L158" s="40" t="s">
        <v>185</v>
      </c>
      <c r="M158" s="41" t="s">
        <v>716</v>
      </c>
      <c r="N158" s="42" t="s">
        <v>355</v>
      </c>
      <c r="O158" s="51">
        <v>10</v>
      </c>
      <c r="P158" s="52" t="s">
        <v>342</v>
      </c>
      <c r="Q158" s="53" t="s">
        <v>356</v>
      </c>
      <c r="R158" s="54" t="s">
        <v>342</v>
      </c>
      <c r="S158" s="54" t="s">
        <v>354</v>
      </c>
      <c r="T158" s="52" t="s">
        <v>203</v>
      </c>
      <c r="U158" s="40"/>
      <c r="V158" s="73">
        <v>5</v>
      </c>
      <c r="W158" s="48"/>
    </row>
    <row r="159" spans="2:23" s="49" customFormat="1" x14ac:dyDescent="0.4">
      <c r="B159" s="35">
        <f t="shared" si="1"/>
        <v>149</v>
      </c>
      <c r="C159" s="223" t="s">
        <v>698</v>
      </c>
      <c r="D159" s="358" t="s">
        <v>181</v>
      </c>
      <c r="E159" s="38" t="s">
        <v>701</v>
      </c>
      <c r="F159" s="35" t="s">
        <v>718</v>
      </c>
      <c r="G159" s="35">
        <v>3</v>
      </c>
      <c r="H159" s="37">
        <v>16</v>
      </c>
      <c r="I159" s="225"/>
      <c r="J159" s="50"/>
      <c r="K159" s="38" t="s">
        <v>184</v>
      </c>
      <c r="L159" s="40" t="s">
        <v>185</v>
      </c>
      <c r="M159" s="41" t="s">
        <v>221</v>
      </c>
      <c r="N159" s="42"/>
      <c r="O159" s="51">
        <v>1</v>
      </c>
      <c r="P159" s="52" t="s">
        <v>704</v>
      </c>
      <c r="Q159" s="53" t="s">
        <v>356</v>
      </c>
      <c r="R159" s="54" t="s">
        <v>704</v>
      </c>
      <c r="S159" s="54">
        <v>1</v>
      </c>
      <c r="T159" s="52" t="s">
        <v>223</v>
      </c>
      <c r="U159" s="40"/>
      <c r="V159" s="73">
        <v>5</v>
      </c>
      <c r="W159" s="57"/>
    </row>
    <row r="160" spans="2:23" s="49" customFormat="1" ht="50.25" customHeight="1" x14ac:dyDescent="0.4">
      <c r="B160" s="35">
        <f t="shared" si="1"/>
        <v>150</v>
      </c>
      <c r="C160" s="69" t="s">
        <v>499</v>
      </c>
      <c r="D160" s="37" t="s">
        <v>208</v>
      </c>
      <c r="E160" s="38" t="s">
        <v>702</v>
      </c>
      <c r="F160" s="58" t="s">
        <v>718</v>
      </c>
      <c r="G160" s="35">
        <v>3</v>
      </c>
      <c r="H160" s="56">
        <v>17</v>
      </c>
      <c r="I160" s="181" t="str">
        <f ca="1">IF(INDIRECT("一般振替ＤＶＰ制度に係る届出書兼一般振替ＤＶＰ制度に係る申請書!I79")="","",INDIRECT("一般振替ＤＶＰ制度に係る届出書兼一般振替ＤＶＰ制度に係る申請書!I79"))</f>
        <v/>
      </c>
      <c r="J160" s="50"/>
      <c r="K160" s="38" t="s">
        <v>216</v>
      </c>
      <c r="L160" s="40" t="s">
        <v>357</v>
      </c>
      <c r="M160" s="41" t="s">
        <v>347</v>
      </c>
      <c r="N160" s="42"/>
      <c r="O160" s="51" t="s">
        <v>358</v>
      </c>
      <c r="P160" s="52" t="s">
        <v>342</v>
      </c>
      <c r="Q160" s="53" t="s">
        <v>200</v>
      </c>
      <c r="R160" s="54" t="s">
        <v>342</v>
      </c>
      <c r="S160" s="54" t="s">
        <v>358</v>
      </c>
      <c r="T160" s="52">
        <v>9</v>
      </c>
      <c r="U160" s="71"/>
      <c r="V160" s="73">
        <v>5</v>
      </c>
      <c r="W160" s="57"/>
    </row>
    <row r="161" spans="1:23" s="49" customFormat="1" ht="50.25" customHeight="1" x14ac:dyDescent="0.4">
      <c r="B161" s="35">
        <f t="shared" si="1"/>
        <v>151</v>
      </c>
      <c r="C161" s="223" t="s">
        <v>699</v>
      </c>
      <c r="D161" s="358" t="s">
        <v>181</v>
      </c>
      <c r="E161" s="38" t="s">
        <v>701</v>
      </c>
      <c r="F161" s="35" t="s">
        <v>718</v>
      </c>
      <c r="G161" s="35">
        <v>3</v>
      </c>
      <c r="H161" s="37">
        <v>18</v>
      </c>
      <c r="I161" s="181"/>
      <c r="J161" s="50"/>
      <c r="K161" s="38" t="s">
        <v>184</v>
      </c>
      <c r="L161" s="40" t="s">
        <v>185</v>
      </c>
      <c r="M161" s="41" t="s">
        <v>221</v>
      </c>
      <c r="N161" s="42"/>
      <c r="O161" s="51">
        <v>1</v>
      </c>
      <c r="P161" s="52" t="s">
        <v>704</v>
      </c>
      <c r="Q161" s="53" t="s">
        <v>356</v>
      </c>
      <c r="R161" s="54" t="s">
        <v>704</v>
      </c>
      <c r="S161" s="54">
        <v>1</v>
      </c>
      <c r="T161" s="52" t="s">
        <v>223</v>
      </c>
      <c r="U161" s="71"/>
      <c r="V161" s="73">
        <v>5</v>
      </c>
      <c r="W161" s="57"/>
    </row>
    <row r="162" spans="1:23" s="49" customFormat="1" ht="50.25" customHeight="1" x14ac:dyDescent="0.4">
      <c r="B162" s="35">
        <f t="shared" si="1"/>
        <v>152</v>
      </c>
      <c r="C162" s="69" t="s">
        <v>500</v>
      </c>
      <c r="D162" s="37" t="s">
        <v>208</v>
      </c>
      <c r="E162" s="38" t="s">
        <v>702</v>
      </c>
      <c r="F162" s="58" t="s">
        <v>718</v>
      </c>
      <c r="G162" s="35">
        <v>3</v>
      </c>
      <c r="H162" s="56">
        <v>19</v>
      </c>
      <c r="I162" s="181" t="str">
        <f ca="1">IF(INDIRECT("一般振替ＤＶＰ制度に係る届出書兼一般振替ＤＶＰ制度に係る申請書!O79")="","",INDIRECT("一般振替ＤＶＰ制度に係る届出書兼一般振替ＤＶＰ制度に係る申請書!O79"))</f>
        <v/>
      </c>
      <c r="J162" s="50"/>
      <c r="K162" s="38" t="s">
        <v>216</v>
      </c>
      <c r="L162" s="40" t="s">
        <v>357</v>
      </c>
      <c r="M162" s="41" t="s">
        <v>347</v>
      </c>
      <c r="N162" s="42"/>
      <c r="O162" s="51" t="s">
        <v>358</v>
      </c>
      <c r="P162" s="52" t="s">
        <v>342</v>
      </c>
      <c r="Q162" s="53" t="s">
        <v>200</v>
      </c>
      <c r="R162" s="54" t="s">
        <v>342</v>
      </c>
      <c r="S162" s="54" t="s">
        <v>358</v>
      </c>
      <c r="T162" s="52" t="s">
        <v>201</v>
      </c>
      <c r="U162" s="40"/>
      <c r="V162" s="73">
        <v>5</v>
      </c>
      <c r="W162" s="48"/>
    </row>
    <row r="163" spans="1:23" s="49" customFormat="1" ht="50.25" customHeight="1" x14ac:dyDescent="0.4">
      <c r="B163" s="35">
        <f t="shared" si="1"/>
        <v>153</v>
      </c>
      <c r="C163" s="223" t="s">
        <v>722</v>
      </c>
      <c r="D163" s="358" t="s">
        <v>181</v>
      </c>
      <c r="E163" s="38" t="s">
        <v>701</v>
      </c>
      <c r="F163" s="35" t="s">
        <v>718</v>
      </c>
      <c r="G163" s="35">
        <v>3</v>
      </c>
      <c r="H163" s="37">
        <v>20</v>
      </c>
      <c r="I163" s="181"/>
      <c r="J163" s="50"/>
      <c r="K163" s="38" t="s">
        <v>184</v>
      </c>
      <c r="L163" s="40" t="s">
        <v>185</v>
      </c>
      <c r="M163" s="41" t="s">
        <v>221</v>
      </c>
      <c r="N163" s="42"/>
      <c r="O163" s="51">
        <v>1</v>
      </c>
      <c r="P163" s="52" t="s">
        <v>704</v>
      </c>
      <c r="Q163" s="53" t="s">
        <v>356</v>
      </c>
      <c r="R163" s="54" t="s">
        <v>704</v>
      </c>
      <c r="S163" s="54">
        <v>1</v>
      </c>
      <c r="T163" s="52" t="s">
        <v>223</v>
      </c>
      <c r="U163" s="40"/>
      <c r="V163" s="73">
        <v>5</v>
      </c>
      <c r="W163" s="57"/>
    </row>
    <row r="164" spans="1:23" s="49" customFormat="1" ht="57" x14ac:dyDescent="0.4">
      <c r="B164" s="35">
        <f t="shared" si="1"/>
        <v>154</v>
      </c>
      <c r="C164" s="69" t="s">
        <v>723</v>
      </c>
      <c r="D164" s="37" t="s">
        <v>208</v>
      </c>
      <c r="E164" s="38" t="s">
        <v>702</v>
      </c>
      <c r="F164" s="58" t="s">
        <v>718</v>
      </c>
      <c r="G164" s="35">
        <v>3</v>
      </c>
      <c r="H164" s="56">
        <v>21</v>
      </c>
      <c r="I164" s="181" t="str">
        <f ca="1">IF(INDIRECT("補記シート!H41")="","",INDIRECT("補記シート!H41"))</f>
        <v/>
      </c>
      <c r="J164" s="50"/>
      <c r="K164" s="38" t="s">
        <v>210</v>
      </c>
      <c r="L164" s="40" t="s">
        <v>185</v>
      </c>
      <c r="M164" s="70" t="s">
        <v>211</v>
      </c>
      <c r="N164" s="77" t="s">
        <v>360</v>
      </c>
      <c r="O164" s="51">
        <v>7</v>
      </c>
      <c r="P164" s="52" t="s">
        <v>342</v>
      </c>
      <c r="Q164" s="53" t="s">
        <v>356</v>
      </c>
      <c r="R164" s="54" t="s">
        <v>342</v>
      </c>
      <c r="S164" s="54">
        <v>7</v>
      </c>
      <c r="T164" s="52" t="s">
        <v>212</v>
      </c>
      <c r="U164" s="71"/>
      <c r="V164" s="73">
        <v>5</v>
      </c>
      <c r="W164" s="57"/>
    </row>
    <row r="165" spans="1:23" s="49" customFormat="1" x14ac:dyDescent="0.4">
      <c r="B165" s="35">
        <f t="shared" si="1"/>
        <v>155</v>
      </c>
      <c r="C165" s="223" t="s">
        <v>724</v>
      </c>
      <c r="D165" s="358" t="s">
        <v>181</v>
      </c>
      <c r="E165" s="38" t="s">
        <v>701</v>
      </c>
      <c r="F165" s="35" t="s">
        <v>718</v>
      </c>
      <c r="G165" s="35">
        <v>3</v>
      </c>
      <c r="H165" s="37">
        <v>22</v>
      </c>
      <c r="I165" s="181"/>
      <c r="J165" s="50"/>
      <c r="K165" s="38" t="s">
        <v>184</v>
      </c>
      <c r="L165" s="40" t="s">
        <v>185</v>
      </c>
      <c r="M165" s="41" t="s">
        <v>221</v>
      </c>
      <c r="N165" s="42"/>
      <c r="O165" s="51">
        <v>1</v>
      </c>
      <c r="P165" s="52" t="s">
        <v>704</v>
      </c>
      <c r="Q165" s="53" t="s">
        <v>356</v>
      </c>
      <c r="R165" s="54" t="s">
        <v>704</v>
      </c>
      <c r="S165" s="54">
        <v>1</v>
      </c>
      <c r="T165" s="52" t="s">
        <v>223</v>
      </c>
      <c r="U165" s="71"/>
      <c r="V165" s="73">
        <v>5</v>
      </c>
      <c r="W165" s="57"/>
    </row>
    <row r="166" spans="1:23" s="49" customFormat="1" ht="57" x14ac:dyDescent="0.4">
      <c r="B166" s="35">
        <f t="shared" si="1"/>
        <v>156</v>
      </c>
      <c r="C166" s="69" t="s">
        <v>700</v>
      </c>
      <c r="D166" s="37" t="s">
        <v>208</v>
      </c>
      <c r="E166" s="38" t="s">
        <v>702</v>
      </c>
      <c r="F166" s="58" t="s">
        <v>718</v>
      </c>
      <c r="G166" s="35">
        <v>3</v>
      </c>
      <c r="H166" s="56">
        <v>23</v>
      </c>
      <c r="I166" s="181" t="str">
        <f ca="1">IF(INDIRECT("補記シート!H42")="","",INDIRECT("補記シート!H42"))</f>
        <v/>
      </c>
      <c r="J166" s="50"/>
      <c r="K166" s="38" t="s">
        <v>210</v>
      </c>
      <c r="L166" s="40" t="s">
        <v>185</v>
      </c>
      <c r="M166" s="70" t="s">
        <v>211</v>
      </c>
      <c r="N166" s="77" t="s">
        <v>360</v>
      </c>
      <c r="O166" s="51">
        <v>7</v>
      </c>
      <c r="P166" s="52" t="s">
        <v>342</v>
      </c>
      <c r="Q166" s="53" t="s">
        <v>356</v>
      </c>
      <c r="R166" s="54" t="s">
        <v>342</v>
      </c>
      <c r="S166" s="54">
        <v>7</v>
      </c>
      <c r="T166" s="52" t="s">
        <v>212</v>
      </c>
      <c r="U166" s="40"/>
      <c r="V166" s="73">
        <v>5</v>
      </c>
      <c r="W166" s="48"/>
    </row>
    <row r="167" spans="1:23" s="49" customFormat="1" x14ac:dyDescent="0.4">
      <c r="B167" s="35">
        <f t="shared" si="1"/>
        <v>157</v>
      </c>
      <c r="C167" s="106" t="s">
        <v>362</v>
      </c>
      <c r="D167" s="37" t="s">
        <v>203</v>
      </c>
      <c r="E167" s="38" t="s">
        <v>182</v>
      </c>
      <c r="F167" s="35" t="s">
        <v>718</v>
      </c>
      <c r="G167" s="35">
        <v>3</v>
      </c>
      <c r="H167" s="37">
        <v>24</v>
      </c>
      <c r="I167" s="181"/>
      <c r="J167" s="107"/>
      <c r="K167" s="38" t="s">
        <v>184</v>
      </c>
      <c r="L167" s="40" t="s">
        <v>185</v>
      </c>
      <c r="M167" s="41" t="s">
        <v>364</v>
      </c>
      <c r="N167" s="41"/>
      <c r="O167" s="51" t="s">
        <v>314</v>
      </c>
      <c r="P167" s="52" t="s">
        <v>342</v>
      </c>
      <c r="Q167" s="78" t="s">
        <v>189</v>
      </c>
      <c r="R167" s="79" t="s">
        <v>203</v>
      </c>
      <c r="S167" s="79" t="s">
        <v>203</v>
      </c>
      <c r="T167" s="80" t="s">
        <v>203</v>
      </c>
      <c r="U167" s="40"/>
      <c r="V167" s="73">
        <v>5</v>
      </c>
      <c r="W167" s="109"/>
    </row>
    <row r="168" spans="1:23" s="49" customFormat="1" ht="37.5" x14ac:dyDescent="0.4">
      <c r="B168" s="35">
        <f t="shared" si="1"/>
        <v>158</v>
      </c>
      <c r="C168" s="69" t="s">
        <v>302</v>
      </c>
      <c r="D168" s="37" t="s">
        <v>203</v>
      </c>
      <c r="E168" s="38" t="s">
        <v>289</v>
      </c>
      <c r="F168" s="58" t="s">
        <v>718</v>
      </c>
      <c r="G168" s="35">
        <v>3</v>
      </c>
      <c r="H168" s="56">
        <v>25</v>
      </c>
      <c r="I168" s="181" t="str">
        <f ca="1">IF(INDIRECT("一般振替ＤＶＰ制度に係る届出書兼一般振替ＤＶＰ制度に係る申請書!J28")="","",INDIRECT("一般振替ＤＶＰ制度に係る届出書兼一般振替ＤＶＰ制度に係る申請書!J28"))</f>
        <v/>
      </c>
      <c r="J168" s="50"/>
      <c r="K168" s="38" t="s">
        <v>303</v>
      </c>
      <c r="L168" s="40" t="s">
        <v>304</v>
      </c>
      <c r="M168" s="41" t="s">
        <v>305</v>
      </c>
      <c r="N168" s="42"/>
      <c r="O168" s="51">
        <v>5</v>
      </c>
      <c r="P168" s="52" t="s">
        <v>342</v>
      </c>
      <c r="Q168" s="78" t="s">
        <v>306</v>
      </c>
      <c r="R168" s="79" t="s">
        <v>203</v>
      </c>
      <c r="S168" s="79" t="s">
        <v>307</v>
      </c>
      <c r="T168" s="80" t="s">
        <v>307</v>
      </c>
      <c r="U168" s="40"/>
      <c r="V168" s="73">
        <v>5</v>
      </c>
      <c r="W168" s="48"/>
    </row>
    <row r="169" spans="1:23" s="75" customFormat="1" ht="37.5" x14ac:dyDescent="0.4">
      <c r="B169" s="35">
        <f t="shared" si="1"/>
        <v>159</v>
      </c>
      <c r="C169" s="106" t="s">
        <v>366</v>
      </c>
      <c r="D169" s="37" t="s">
        <v>187</v>
      </c>
      <c r="E169" s="38" t="s">
        <v>182</v>
      </c>
      <c r="F169" s="35" t="s">
        <v>718</v>
      </c>
      <c r="G169" s="35">
        <v>3</v>
      </c>
      <c r="H169" s="37">
        <v>26</v>
      </c>
      <c r="I169" s="181" t="str">
        <f ca="1">IF(I152="","",$I$109)</f>
        <v/>
      </c>
      <c r="J169" s="107"/>
      <c r="K169" s="38" t="s">
        <v>210</v>
      </c>
      <c r="L169" s="106" t="s">
        <v>185</v>
      </c>
      <c r="M169" s="41" t="s">
        <v>322</v>
      </c>
      <c r="N169" s="42"/>
      <c r="O169" s="51">
        <v>10</v>
      </c>
      <c r="P169" s="52" t="s">
        <v>342</v>
      </c>
      <c r="Q169" s="78" t="s">
        <v>189</v>
      </c>
      <c r="R169" s="79" t="s">
        <v>203</v>
      </c>
      <c r="S169" s="79" t="s">
        <v>203</v>
      </c>
      <c r="T169" s="80" t="s">
        <v>203</v>
      </c>
      <c r="U169" s="47"/>
      <c r="V169" s="73">
        <v>5</v>
      </c>
      <c r="W169" s="57"/>
    </row>
    <row r="170" spans="1:23" s="75" customFormat="1" ht="75" x14ac:dyDescent="0.4">
      <c r="B170" s="35">
        <f t="shared" si="1"/>
        <v>160</v>
      </c>
      <c r="C170" s="106" t="s">
        <v>737</v>
      </c>
      <c r="D170" s="37" t="s">
        <v>203</v>
      </c>
      <c r="E170" s="38" t="s">
        <v>289</v>
      </c>
      <c r="F170" s="58" t="s">
        <v>718</v>
      </c>
      <c r="G170" s="35">
        <v>3</v>
      </c>
      <c r="H170" s="56">
        <v>27</v>
      </c>
      <c r="I170" s="373" t="str">
        <f ca="1">IF(I156="","",LEFT(I156,4)&amp;"/"&amp;MID(I156,5,2)&amp;"/"&amp;RIGHT(I156,2))</f>
        <v/>
      </c>
      <c r="J170" s="107"/>
      <c r="K170" s="38" t="s">
        <v>324</v>
      </c>
      <c r="L170" s="106" t="s">
        <v>310</v>
      </c>
      <c r="M170" s="110" t="s">
        <v>734</v>
      </c>
      <c r="N170" s="86"/>
      <c r="O170" s="51">
        <v>10</v>
      </c>
      <c r="P170" s="52" t="s">
        <v>704</v>
      </c>
      <c r="Q170" s="53" t="s">
        <v>726</v>
      </c>
      <c r="R170" s="54" t="s">
        <v>203</v>
      </c>
      <c r="S170" s="54" t="s">
        <v>203</v>
      </c>
      <c r="T170" s="52" t="s">
        <v>203</v>
      </c>
      <c r="U170" s="111"/>
      <c r="V170" s="73">
        <v>5</v>
      </c>
      <c r="W170" s="57"/>
    </row>
    <row r="171" spans="1:23" s="75" customFormat="1" ht="37.5" x14ac:dyDescent="0.4">
      <c r="B171" s="35">
        <f t="shared" si="1"/>
        <v>161</v>
      </c>
      <c r="C171" s="106" t="s">
        <v>368</v>
      </c>
      <c r="D171" s="37" t="s">
        <v>187</v>
      </c>
      <c r="E171" s="38" t="s">
        <v>182</v>
      </c>
      <c r="F171" s="58" t="s">
        <v>718</v>
      </c>
      <c r="G171" s="35">
        <v>3</v>
      </c>
      <c r="H171" s="56">
        <v>28</v>
      </c>
      <c r="I171" s="181" t="str">
        <f ca="1">LEFT(I153,4)&amp;"/"&amp;MID(I153,5,2)&amp;"/"&amp;RIGHT(I153,2)</f>
        <v>//</v>
      </c>
      <c r="J171" s="107"/>
      <c r="K171" s="38" t="s">
        <v>324</v>
      </c>
      <c r="L171" s="106" t="s">
        <v>185</v>
      </c>
      <c r="M171" s="110" t="s">
        <v>370</v>
      </c>
      <c r="N171" s="86"/>
      <c r="O171" s="51">
        <v>10</v>
      </c>
      <c r="P171" s="52" t="s">
        <v>342</v>
      </c>
      <c r="Q171" s="78" t="s">
        <v>189</v>
      </c>
      <c r="R171" s="79" t="s">
        <v>203</v>
      </c>
      <c r="S171" s="79" t="s">
        <v>203</v>
      </c>
      <c r="T171" s="80" t="s">
        <v>203</v>
      </c>
      <c r="U171" s="111"/>
      <c r="V171" s="37">
        <v>5</v>
      </c>
      <c r="W171" s="48"/>
    </row>
    <row r="172" spans="1:23" s="75" customFormat="1" ht="75" x14ac:dyDescent="0.4">
      <c r="B172" s="35">
        <f t="shared" si="1"/>
        <v>162</v>
      </c>
      <c r="C172" s="226" t="s">
        <v>371</v>
      </c>
      <c r="D172" s="82" t="s">
        <v>340</v>
      </c>
      <c r="E172" s="83" t="s">
        <v>182</v>
      </c>
      <c r="F172" s="81" t="s">
        <v>718</v>
      </c>
      <c r="G172" s="81">
        <v>3</v>
      </c>
      <c r="H172" s="227">
        <v>29</v>
      </c>
      <c r="I172" s="228">
        <v>401768</v>
      </c>
      <c r="J172" s="229"/>
      <c r="K172" s="83" t="s">
        <v>184</v>
      </c>
      <c r="L172" s="226" t="s">
        <v>185</v>
      </c>
      <c r="M172" s="230" t="s">
        <v>331</v>
      </c>
      <c r="N172" s="111" t="s">
        <v>332</v>
      </c>
      <c r="O172" s="231">
        <v>10</v>
      </c>
      <c r="P172" s="87" t="s">
        <v>342</v>
      </c>
      <c r="Q172" s="88" t="s">
        <v>189</v>
      </c>
      <c r="R172" s="232" t="s">
        <v>203</v>
      </c>
      <c r="S172" s="232" t="s">
        <v>203</v>
      </c>
      <c r="T172" s="233" t="s">
        <v>203</v>
      </c>
      <c r="U172" s="111"/>
      <c r="V172" s="82">
        <v>5</v>
      </c>
      <c r="W172" s="234"/>
    </row>
    <row r="173" spans="1:23" s="75" customFormat="1" ht="19.5" thickBot="1" x14ac:dyDescent="0.45">
      <c r="B173" s="91">
        <f t="shared" si="1"/>
        <v>163</v>
      </c>
      <c r="C173" s="359" t="s">
        <v>738</v>
      </c>
      <c r="D173" s="93" t="s">
        <v>203</v>
      </c>
      <c r="E173" s="94" t="s">
        <v>182</v>
      </c>
      <c r="F173" s="91" t="s">
        <v>718</v>
      </c>
      <c r="G173" s="91">
        <v>3</v>
      </c>
      <c r="H173" s="93">
        <v>30</v>
      </c>
      <c r="I173" s="360">
        <v>401768</v>
      </c>
      <c r="J173" s="361"/>
      <c r="K173" s="94" t="s">
        <v>732</v>
      </c>
      <c r="L173" s="359" t="s">
        <v>310</v>
      </c>
      <c r="M173" s="96" t="s">
        <v>733</v>
      </c>
      <c r="N173" s="97"/>
      <c r="O173" s="98">
        <v>10</v>
      </c>
      <c r="P173" s="99" t="s">
        <v>704</v>
      </c>
      <c r="Q173" s="362" t="s">
        <v>726</v>
      </c>
      <c r="R173" s="363" t="s">
        <v>203</v>
      </c>
      <c r="S173" s="363" t="s">
        <v>203</v>
      </c>
      <c r="T173" s="99" t="s">
        <v>203</v>
      </c>
      <c r="U173" s="364"/>
      <c r="V173" s="201">
        <v>5</v>
      </c>
      <c r="W173" s="112"/>
    </row>
    <row r="174" spans="1:23" s="49" customFormat="1" ht="37.5" x14ac:dyDescent="0.4">
      <c r="A174" s="49" t="s">
        <v>484</v>
      </c>
      <c r="B174" s="58">
        <f t="shared" si="1"/>
        <v>164</v>
      </c>
      <c r="C174" s="103" t="s">
        <v>180</v>
      </c>
      <c r="D174" s="56" t="s">
        <v>181</v>
      </c>
      <c r="E174" s="60" t="s">
        <v>182</v>
      </c>
      <c r="F174" s="58" t="s">
        <v>718</v>
      </c>
      <c r="G174" s="58">
        <v>4</v>
      </c>
      <c r="H174" s="56">
        <v>1</v>
      </c>
      <c r="I174" s="187"/>
      <c r="J174" s="39"/>
      <c r="K174" s="60" t="s">
        <v>184</v>
      </c>
      <c r="L174" s="61" t="s">
        <v>185</v>
      </c>
      <c r="M174" s="62" t="s">
        <v>186</v>
      </c>
      <c r="N174" s="63"/>
      <c r="O174" s="64" t="s">
        <v>203</v>
      </c>
      <c r="P174" s="65" t="s">
        <v>203</v>
      </c>
      <c r="Q174" s="66" t="s">
        <v>189</v>
      </c>
      <c r="R174" s="67" t="s">
        <v>203</v>
      </c>
      <c r="S174" s="67" t="s">
        <v>203</v>
      </c>
      <c r="T174" s="65" t="s">
        <v>203</v>
      </c>
      <c r="U174" s="68"/>
      <c r="V174" s="56">
        <v>5</v>
      </c>
      <c r="W174" s="57"/>
    </row>
    <row r="175" spans="1:23" s="49" customFormat="1" ht="37.5" x14ac:dyDescent="0.4">
      <c r="B175" s="35">
        <f t="shared" si="1"/>
        <v>165</v>
      </c>
      <c r="C175" s="36" t="s">
        <v>190</v>
      </c>
      <c r="D175" s="37" t="s">
        <v>187</v>
      </c>
      <c r="E175" s="38" t="s">
        <v>182</v>
      </c>
      <c r="F175" s="35" t="s">
        <v>718</v>
      </c>
      <c r="G175" s="35">
        <v>4</v>
      </c>
      <c r="H175" s="37">
        <v>2</v>
      </c>
      <c r="I175" s="181"/>
      <c r="J175" s="50"/>
      <c r="K175" s="38" t="s">
        <v>184</v>
      </c>
      <c r="L175" s="40" t="s">
        <v>185</v>
      </c>
      <c r="M175" s="41" t="s">
        <v>192</v>
      </c>
      <c r="N175" s="42"/>
      <c r="O175" s="51" t="s">
        <v>203</v>
      </c>
      <c r="P175" s="52" t="s">
        <v>203</v>
      </c>
      <c r="Q175" s="53" t="s">
        <v>189</v>
      </c>
      <c r="R175" s="54" t="s">
        <v>203</v>
      </c>
      <c r="S175" s="54" t="s">
        <v>203</v>
      </c>
      <c r="T175" s="52" t="s">
        <v>203</v>
      </c>
      <c r="U175" s="55"/>
      <c r="V175" s="56">
        <v>5</v>
      </c>
      <c r="W175" s="57"/>
    </row>
    <row r="176" spans="1:23" s="49" customFormat="1" ht="37.5" x14ac:dyDescent="0.4">
      <c r="B176" s="35">
        <f t="shared" si="1"/>
        <v>166</v>
      </c>
      <c r="C176" s="36" t="s">
        <v>193</v>
      </c>
      <c r="D176" s="37" t="s">
        <v>316</v>
      </c>
      <c r="E176" s="38" t="s">
        <v>182</v>
      </c>
      <c r="F176" s="58" t="s">
        <v>718</v>
      </c>
      <c r="G176" s="35">
        <v>4</v>
      </c>
      <c r="H176" s="56">
        <v>3</v>
      </c>
      <c r="I176" s="181"/>
      <c r="J176" s="50"/>
      <c r="K176" s="38" t="s">
        <v>184</v>
      </c>
      <c r="L176" s="40" t="s">
        <v>185</v>
      </c>
      <c r="M176" s="41" t="s">
        <v>192</v>
      </c>
      <c r="N176" s="42"/>
      <c r="O176" s="51" t="s">
        <v>203</v>
      </c>
      <c r="P176" s="52" t="s">
        <v>203</v>
      </c>
      <c r="Q176" s="53" t="s">
        <v>189</v>
      </c>
      <c r="R176" s="54" t="s">
        <v>203</v>
      </c>
      <c r="S176" s="54" t="s">
        <v>203</v>
      </c>
      <c r="T176" s="52" t="s">
        <v>203</v>
      </c>
      <c r="U176" s="55"/>
      <c r="V176" s="56">
        <v>5</v>
      </c>
      <c r="W176" s="57"/>
    </row>
    <row r="177" spans="2:23" s="49" customFormat="1" ht="37.5" x14ac:dyDescent="0.4">
      <c r="B177" s="35">
        <f t="shared" si="1"/>
        <v>167</v>
      </c>
      <c r="C177" s="36" t="s">
        <v>194</v>
      </c>
      <c r="D177" s="37" t="s">
        <v>316</v>
      </c>
      <c r="E177" s="38" t="s">
        <v>182</v>
      </c>
      <c r="F177" s="35" t="s">
        <v>718</v>
      </c>
      <c r="G177" s="35">
        <v>4</v>
      </c>
      <c r="H177" s="37">
        <v>4</v>
      </c>
      <c r="I177" s="181"/>
      <c r="J177" s="50"/>
      <c r="K177" s="38" t="s">
        <v>184</v>
      </c>
      <c r="L177" s="40" t="s">
        <v>185</v>
      </c>
      <c r="M177" s="41" t="s">
        <v>192</v>
      </c>
      <c r="N177" s="42"/>
      <c r="O177" s="51" t="s">
        <v>203</v>
      </c>
      <c r="P177" s="52" t="s">
        <v>203</v>
      </c>
      <c r="Q177" s="53" t="s">
        <v>189</v>
      </c>
      <c r="R177" s="54" t="s">
        <v>203</v>
      </c>
      <c r="S177" s="54" t="s">
        <v>203</v>
      </c>
      <c r="T177" s="52" t="s">
        <v>203</v>
      </c>
      <c r="U177" s="55"/>
      <c r="V177" s="56">
        <v>5</v>
      </c>
      <c r="W177" s="57"/>
    </row>
    <row r="178" spans="2:23" s="49" customFormat="1" ht="37.5" x14ac:dyDescent="0.4">
      <c r="B178" s="35">
        <f t="shared" si="1"/>
        <v>168</v>
      </c>
      <c r="C178" s="36" t="s">
        <v>195</v>
      </c>
      <c r="D178" s="37" t="s">
        <v>187</v>
      </c>
      <c r="E178" s="38" t="s">
        <v>182</v>
      </c>
      <c r="F178" s="58" t="s">
        <v>718</v>
      </c>
      <c r="G178" s="35">
        <v>4</v>
      </c>
      <c r="H178" s="56">
        <v>5</v>
      </c>
      <c r="I178" s="181"/>
      <c r="J178" s="50"/>
      <c r="K178" s="38" t="s">
        <v>184</v>
      </c>
      <c r="L178" s="40" t="s">
        <v>185</v>
      </c>
      <c r="M178" s="41" t="s">
        <v>192</v>
      </c>
      <c r="N178" s="42"/>
      <c r="O178" s="51" t="s">
        <v>203</v>
      </c>
      <c r="P178" s="52" t="s">
        <v>203</v>
      </c>
      <c r="Q178" s="53" t="s">
        <v>189</v>
      </c>
      <c r="R178" s="54" t="s">
        <v>203</v>
      </c>
      <c r="S178" s="54" t="s">
        <v>203</v>
      </c>
      <c r="T178" s="52" t="s">
        <v>203</v>
      </c>
      <c r="U178" s="55"/>
      <c r="V178" s="56">
        <v>5</v>
      </c>
      <c r="W178" s="57"/>
    </row>
    <row r="179" spans="2:23" s="49" customFormat="1" x14ac:dyDescent="0.4">
      <c r="B179" s="35">
        <f t="shared" si="1"/>
        <v>169</v>
      </c>
      <c r="C179" s="36" t="s">
        <v>707</v>
      </c>
      <c r="D179" s="37" t="s">
        <v>203</v>
      </c>
      <c r="E179" s="38" t="s">
        <v>182</v>
      </c>
      <c r="F179" s="35" t="s">
        <v>718</v>
      </c>
      <c r="G179" s="35">
        <v>4</v>
      </c>
      <c r="H179" s="37">
        <v>6</v>
      </c>
      <c r="I179" s="181">
        <v>620000</v>
      </c>
      <c r="J179" s="50"/>
      <c r="K179" s="38" t="s">
        <v>184</v>
      </c>
      <c r="L179" s="40" t="s">
        <v>185</v>
      </c>
      <c r="M179" s="41" t="s">
        <v>712</v>
      </c>
      <c r="N179" s="42"/>
      <c r="O179" s="51">
        <v>6</v>
      </c>
      <c r="P179" s="52" t="s">
        <v>342</v>
      </c>
      <c r="Q179" s="53" t="s">
        <v>200</v>
      </c>
      <c r="R179" s="54" t="s">
        <v>342</v>
      </c>
      <c r="S179" s="54">
        <v>6</v>
      </c>
      <c r="T179" s="52">
        <v>9</v>
      </c>
      <c r="U179" s="55"/>
      <c r="V179" s="56">
        <v>5</v>
      </c>
      <c r="W179" s="57"/>
    </row>
    <row r="180" spans="2:23" s="49" customFormat="1" x14ac:dyDescent="0.4">
      <c r="B180" s="35">
        <f t="shared" si="1"/>
        <v>170</v>
      </c>
      <c r="C180" s="36" t="s">
        <v>709</v>
      </c>
      <c r="D180" s="37" t="s">
        <v>203</v>
      </c>
      <c r="E180" s="38" t="s">
        <v>182</v>
      </c>
      <c r="F180" s="58" t="s">
        <v>718</v>
      </c>
      <c r="G180" s="35">
        <v>4</v>
      </c>
      <c r="H180" s="56">
        <v>7</v>
      </c>
      <c r="I180" s="181" t="s">
        <v>204</v>
      </c>
      <c r="J180" s="50"/>
      <c r="K180" s="38" t="s">
        <v>184</v>
      </c>
      <c r="L180" s="40" t="s">
        <v>185</v>
      </c>
      <c r="M180" s="41" t="s">
        <v>711</v>
      </c>
      <c r="N180" s="42"/>
      <c r="O180" s="51">
        <v>3</v>
      </c>
      <c r="P180" s="52" t="s">
        <v>342</v>
      </c>
      <c r="Q180" s="53" t="s">
        <v>200</v>
      </c>
      <c r="R180" s="54" t="s">
        <v>342</v>
      </c>
      <c r="S180" s="54">
        <v>3</v>
      </c>
      <c r="T180" s="52" t="s">
        <v>206</v>
      </c>
      <c r="U180" s="55"/>
      <c r="V180" s="56">
        <v>5</v>
      </c>
      <c r="W180" s="57"/>
    </row>
    <row r="181" spans="2:23" s="49" customFormat="1" ht="57" x14ac:dyDescent="0.4">
      <c r="B181" s="35">
        <f t="shared" si="1"/>
        <v>171</v>
      </c>
      <c r="C181" s="69" t="s">
        <v>207</v>
      </c>
      <c r="D181" s="37" t="s">
        <v>349</v>
      </c>
      <c r="E181" s="38" t="s">
        <v>182</v>
      </c>
      <c r="F181" s="35" t="s">
        <v>718</v>
      </c>
      <c r="G181" s="35">
        <v>4</v>
      </c>
      <c r="H181" s="37">
        <v>8</v>
      </c>
      <c r="I181" s="181" t="str">
        <f ca="1">IF(I182="","",$I$91)</f>
        <v/>
      </c>
      <c r="J181" s="50"/>
      <c r="K181" s="38" t="s">
        <v>210</v>
      </c>
      <c r="L181" s="40" t="s">
        <v>185</v>
      </c>
      <c r="M181" s="70" t="s">
        <v>211</v>
      </c>
      <c r="N181" s="42"/>
      <c r="O181" s="51">
        <v>7</v>
      </c>
      <c r="P181" s="52" t="s">
        <v>342</v>
      </c>
      <c r="Q181" s="53" t="s">
        <v>200</v>
      </c>
      <c r="R181" s="54" t="s">
        <v>342</v>
      </c>
      <c r="S181" s="54">
        <v>7</v>
      </c>
      <c r="T181" s="52" t="s">
        <v>212</v>
      </c>
      <c r="U181" s="55"/>
      <c r="V181" s="56">
        <v>5</v>
      </c>
      <c r="W181" s="57"/>
    </row>
    <row r="182" spans="2:23" s="49" customFormat="1" ht="37.5" x14ac:dyDescent="0.4">
      <c r="B182" s="35">
        <f t="shared" si="1"/>
        <v>172</v>
      </c>
      <c r="C182" s="69" t="s">
        <v>343</v>
      </c>
      <c r="D182" s="37" t="s">
        <v>341</v>
      </c>
      <c r="E182" s="38" t="s">
        <v>182</v>
      </c>
      <c r="F182" s="58" t="s">
        <v>718</v>
      </c>
      <c r="G182" s="35">
        <v>4</v>
      </c>
      <c r="H182" s="56">
        <v>9</v>
      </c>
      <c r="I182" s="181" t="str">
        <f ca="1">IF(INDIRECT("補記シート!D45")="","",INDIRECT("補記シート!D45"))</f>
        <v/>
      </c>
      <c r="J182" s="50"/>
      <c r="K182" s="38" t="s">
        <v>216</v>
      </c>
      <c r="L182" s="40" t="s">
        <v>344</v>
      </c>
      <c r="M182" s="41" t="s">
        <v>345</v>
      </c>
      <c r="N182" s="42"/>
      <c r="O182" s="51">
        <v>3</v>
      </c>
      <c r="P182" s="52" t="s">
        <v>342</v>
      </c>
      <c r="Q182" s="53" t="s">
        <v>200</v>
      </c>
      <c r="R182" s="54" t="s">
        <v>342</v>
      </c>
      <c r="S182" s="54">
        <v>3</v>
      </c>
      <c r="T182" s="52">
        <v>9</v>
      </c>
      <c r="U182" s="71"/>
      <c r="V182" s="56">
        <v>5</v>
      </c>
      <c r="W182" s="57"/>
    </row>
    <row r="183" spans="2:23" s="49" customFormat="1" ht="133.5" customHeight="1" x14ac:dyDescent="0.4">
      <c r="B183" s="35">
        <f t="shared" si="1"/>
        <v>173</v>
      </c>
      <c r="C183" s="69" t="s">
        <v>739</v>
      </c>
      <c r="D183" s="37" t="s">
        <v>1</v>
      </c>
      <c r="E183" s="38" t="s">
        <v>182</v>
      </c>
      <c r="F183" s="35" t="s">
        <v>718</v>
      </c>
      <c r="G183" s="35">
        <v>4</v>
      </c>
      <c r="H183" s="37">
        <v>10</v>
      </c>
      <c r="I183" s="181" t="str">
        <f ca="1">IF(INDIRECT("補記シート!D46")="","",INDIRECT("補記シート!D46"))</f>
        <v/>
      </c>
      <c r="J183" s="50"/>
      <c r="K183" s="38" t="s">
        <v>216</v>
      </c>
      <c r="L183" s="40" t="s">
        <v>703</v>
      </c>
      <c r="M183" s="41" t="s">
        <v>347</v>
      </c>
      <c r="N183" s="42"/>
      <c r="O183" s="51">
        <v>10</v>
      </c>
      <c r="P183" s="52" t="s">
        <v>342</v>
      </c>
      <c r="Q183" s="53" t="s">
        <v>200</v>
      </c>
      <c r="R183" s="54" t="s">
        <v>342</v>
      </c>
      <c r="S183" s="54">
        <v>10</v>
      </c>
      <c r="T183" s="52" t="s">
        <v>223</v>
      </c>
      <c r="U183" s="71"/>
      <c r="V183" s="37">
        <v>5</v>
      </c>
      <c r="W183" s="57"/>
    </row>
    <row r="184" spans="2:23" s="75" customFormat="1" ht="26.45" customHeight="1" x14ac:dyDescent="0.4">
      <c r="B184" s="35">
        <f t="shared" si="1"/>
        <v>174</v>
      </c>
      <c r="C184" s="104" t="s">
        <v>215</v>
      </c>
      <c r="D184" s="105" t="s">
        <v>208</v>
      </c>
      <c r="E184" s="38" t="s">
        <v>182</v>
      </c>
      <c r="F184" s="58" t="s">
        <v>718</v>
      </c>
      <c r="G184" s="35">
        <v>4</v>
      </c>
      <c r="H184" s="56">
        <v>11</v>
      </c>
      <c r="I184" s="181" t="str">
        <f ca="1">IF(INDIRECT("補記シート!D47")="","",INDIRECT("補記シート!D47"))</f>
        <v/>
      </c>
      <c r="J184" s="50"/>
      <c r="K184" s="38" t="s">
        <v>210</v>
      </c>
      <c r="L184" s="40" t="s">
        <v>185</v>
      </c>
      <c r="M184" s="41" t="s">
        <v>350</v>
      </c>
      <c r="N184" s="42"/>
      <c r="O184" s="51">
        <v>2</v>
      </c>
      <c r="P184" s="52" t="s">
        <v>342</v>
      </c>
      <c r="Q184" s="53" t="s">
        <v>200</v>
      </c>
      <c r="R184" s="54" t="s">
        <v>342</v>
      </c>
      <c r="S184" s="54">
        <v>2</v>
      </c>
      <c r="T184" s="52" t="s">
        <v>289</v>
      </c>
      <c r="U184" s="40"/>
      <c r="V184" s="73">
        <v>5</v>
      </c>
      <c r="W184" s="74"/>
    </row>
    <row r="185" spans="2:23" s="49" customFormat="1" ht="26.45" customHeight="1" x14ac:dyDescent="0.4">
      <c r="B185" s="35">
        <f t="shared" si="1"/>
        <v>175</v>
      </c>
      <c r="C185" s="223" t="s">
        <v>697</v>
      </c>
      <c r="D185" s="358" t="s">
        <v>181</v>
      </c>
      <c r="E185" s="38" t="s">
        <v>701</v>
      </c>
      <c r="F185" s="35" t="s">
        <v>718</v>
      </c>
      <c r="G185" s="35">
        <v>4</v>
      </c>
      <c r="H185" s="37">
        <v>12</v>
      </c>
      <c r="I185" s="181"/>
      <c r="J185" s="50"/>
      <c r="K185" s="38" t="s">
        <v>184</v>
      </c>
      <c r="L185" s="40" t="s">
        <v>185</v>
      </c>
      <c r="M185" s="41" t="s">
        <v>221</v>
      </c>
      <c r="N185" s="42"/>
      <c r="O185" s="51">
        <v>1</v>
      </c>
      <c r="P185" s="52" t="s">
        <v>705</v>
      </c>
      <c r="Q185" s="53" t="s">
        <v>356</v>
      </c>
      <c r="R185" s="54" t="s">
        <v>704</v>
      </c>
      <c r="S185" s="54">
        <v>1</v>
      </c>
      <c r="T185" s="52" t="s">
        <v>223</v>
      </c>
      <c r="U185" s="40"/>
      <c r="V185" s="73">
        <v>5</v>
      </c>
      <c r="W185" s="74"/>
    </row>
    <row r="186" spans="2:23" s="49" customFormat="1" ht="56.25" x14ac:dyDescent="0.4">
      <c r="B186" s="35">
        <f t="shared" si="1"/>
        <v>176</v>
      </c>
      <c r="C186" s="69" t="s">
        <v>695</v>
      </c>
      <c r="D186" s="37" t="s">
        <v>208</v>
      </c>
      <c r="E186" s="38" t="s">
        <v>702</v>
      </c>
      <c r="F186" s="58" t="s">
        <v>718</v>
      </c>
      <c r="G186" s="35">
        <v>4</v>
      </c>
      <c r="H186" s="56">
        <v>13</v>
      </c>
      <c r="I186" s="181" t="str">
        <f ca="1">IF(I184="1",TEXT(DATE(INDIRECT("一般振替ＤＶＰ制度に係る届出書兼一般振替ＤＶＰ制度に係る申請書!J27"),INDIRECT("一般振替ＤＶＰ制度に係る届出書兼一般振替ＤＶＰ制度に係る申請書!R27"),INDIRECT("一般振替ＤＶＰ制度に係る届出書兼一般振替ＤＶＰ制度に係る申請書!W27")),"YYYYMMDD"),"")</f>
        <v/>
      </c>
      <c r="J186" s="50"/>
      <c r="K186" s="38" t="s">
        <v>216</v>
      </c>
      <c r="L186" s="40" t="s">
        <v>717</v>
      </c>
      <c r="M186" s="41" t="s">
        <v>226</v>
      </c>
      <c r="N186" s="42"/>
      <c r="O186" s="51">
        <v>10</v>
      </c>
      <c r="P186" s="52" t="s">
        <v>342</v>
      </c>
      <c r="Q186" s="53" t="s">
        <v>353</v>
      </c>
      <c r="R186" s="54" t="s">
        <v>342</v>
      </c>
      <c r="S186" s="54" t="s">
        <v>354</v>
      </c>
      <c r="T186" s="52" t="s">
        <v>203</v>
      </c>
      <c r="U186" s="40"/>
      <c r="V186" s="73">
        <v>5</v>
      </c>
      <c r="W186" s="48"/>
    </row>
    <row r="187" spans="2:23" s="49" customFormat="1" x14ac:dyDescent="0.4">
      <c r="B187" s="35">
        <f t="shared" si="1"/>
        <v>177</v>
      </c>
      <c r="C187" s="223" t="s">
        <v>696</v>
      </c>
      <c r="D187" s="358" t="s">
        <v>181</v>
      </c>
      <c r="E187" s="38" t="s">
        <v>701</v>
      </c>
      <c r="F187" s="35" t="s">
        <v>718</v>
      </c>
      <c r="G187" s="35">
        <v>4</v>
      </c>
      <c r="H187" s="37">
        <v>14</v>
      </c>
      <c r="I187" s="181"/>
      <c r="J187" s="50"/>
      <c r="K187" s="38" t="s">
        <v>184</v>
      </c>
      <c r="L187" s="40" t="s">
        <v>185</v>
      </c>
      <c r="M187" s="41" t="s">
        <v>221</v>
      </c>
      <c r="N187" s="42"/>
      <c r="O187" s="51">
        <v>1</v>
      </c>
      <c r="P187" s="52" t="s">
        <v>704</v>
      </c>
      <c r="Q187" s="53" t="s">
        <v>356</v>
      </c>
      <c r="R187" s="54" t="s">
        <v>704</v>
      </c>
      <c r="S187" s="54">
        <v>1</v>
      </c>
      <c r="T187" s="52" t="s">
        <v>223</v>
      </c>
      <c r="U187" s="40"/>
      <c r="V187" s="73">
        <v>5</v>
      </c>
      <c r="W187" s="48"/>
    </row>
    <row r="188" spans="2:23" s="49" customFormat="1" ht="131.25" x14ac:dyDescent="0.4">
      <c r="B188" s="35">
        <f t="shared" si="1"/>
        <v>178</v>
      </c>
      <c r="C188" s="69" t="s">
        <v>694</v>
      </c>
      <c r="D188" s="37" t="s">
        <v>208</v>
      </c>
      <c r="E188" s="38" t="s">
        <v>702</v>
      </c>
      <c r="F188" s="58" t="s">
        <v>718</v>
      </c>
      <c r="G188" s="35">
        <v>4</v>
      </c>
      <c r="H188" s="56">
        <v>15</v>
      </c>
      <c r="I188" s="181">
        <v>29991231</v>
      </c>
      <c r="J188" s="50"/>
      <c r="K188" s="38" t="s">
        <v>184</v>
      </c>
      <c r="L188" s="40" t="s">
        <v>185</v>
      </c>
      <c r="M188" s="41" t="s">
        <v>716</v>
      </c>
      <c r="N188" s="42" t="s">
        <v>355</v>
      </c>
      <c r="O188" s="51">
        <v>10</v>
      </c>
      <c r="P188" s="52" t="s">
        <v>342</v>
      </c>
      <c r="Q188" s="53" t="s">
        <v>356</v>
      </c>
      <c r="R188" s="54" t="s">
        <v>342</v>
      </c>
      <c r="S188" s="54" t="s">
        <v>354</v>
      </c>
      <c r="T188" s="52" t="s">
        <v>203</v>
      </c>
      <c r="U188" s="40"/>
      <c r="V188" s="73">
        <v>5</v>
      </c>
      <c r="W188" s="48"/>
    </row>
    <row r="189" spans="2:23" s="49" customFormat="1" x14ac:dyDescent="0.4">
      <c r="B189" s="35">
        <f t="shared" si="1"/>
        <v>179</v>
      </c>
      <c r="C189" s="223" t="s">
        <v>698</v>
      </c>
      <c r="D189" s="358" t="s">
        <v>181</v>
      </c>
      <c r="E189" s="38" t="s">
        <v>701</v>
      </c>
      <c r="F189" s="35" t="s">
        <v>718</v>
      </c>
      <c r="G189" s="35">
        <v>4</v>
      </c>
      <c r="H189" s="37">
        <v>16</v>
      </c>
      <c r="I189" s="225"/>
      <c r="J189" s="50"/>
      <c r="K189" s="38" t="s">
        <v>184</v>
      </c>
      <c r="L189" s="40" t="s">
        <v>185</v>
      </c>
      <c r="M189" s="41" t="s">
        <v>221</v>
      </c>
      <c r="N189" s="42"/>
      <c r="O189" s="51">
        <v>1</v>
      </c>
      <c r="P189" s="52" t="s">
        <v>704</v>
      </c>
      <c r="Q189" s="53" t="s">
        <v>356</v>
      </c>
      <c r="R189" s="54" t="s">
        <v>704</v>
      </c>
      <c r="S189" s="54">
        <v>1</v>
      </c>
      <c r="T189" s="52" t="s">
        <v>223</v>
      </c>
      <c r="U189" s="40"/>
      <c r="V189" s="73">
        <v>5</v>
      </c>
      <c r="W189" s="57"/>
    </row>
    <row r="190" spans="2:23" s="49" customFormat="1" ht="50.25" customHeight="1" x14ac:dyDescent="0.4">
      <c r="B190" s="35">
        <f t="shared" si="1"/>
        <v>180</v>
      </c>
      <c r="C190" s="69" t="s">
        <v>499</v>
      </c>
      <c r="D190" s="37" t="s">
        <v>208</v>
      </c>
      <c r="E190" s="38" t="s">
        <v>702</v>
      </c>
      <c r="F190" s="58" t="s">
        <v>718</v>
      </c>
      <c r="G190" s="35">
        <v>4</v>
      </c>
      <c r="H190" s="56">
        <v>17</v>
      </c>
      <c r="I190" s="181" t="str">
        <f ca="1">IF(INDIRECT("一般振替ＤＶＰ制度に係る届出書兼一般振替ＤＶＰ制度に係る申請書!I80")="","",INDIRECT("一般振替ＤＶＰ制度に係る届出書兼一般振替ＤＶＰ制度に係る申請書!I80"))</f>
        <v/>
      </c>
      <c r="J190" s="50"/>
      <c r="K190" s="38" t="s">
        <v>216</v>
      </c>
      <c r="L190" s="40" t="s">
        <v>357</v>
      </c>
      <c r="M190" s="41" t="s">
        <v>347</v>
      </c>
      <c r="N190" s="42"/>
      <c r="O190" s="51" t="s">
        <v>358</v>
      </c>
      <c r="P190" s="52" t="s">
        <v>342</v>
      </c>
      <c r="Q190" s="53" t="s">
        <v>200</v>
      </c>
      <c r="R190" s="54" t="s">
        <v>342</v>
      </c>
      <c r="S190" s="54" t="s">
        <v>358</v>
      </c>
      <c r="T190" s="52">
        <v>9</v>
      </c>
      <c r="U190" s="71"/>
      <c r="V190" s="73">
        <v>5</v>
      </c>
      <c r="W190" s="57"/>
    </row>
    <row r="191" spans="2:23" s="49" customFormat="1" ht="50.25" customHeight="1" x14ac:dyDescent="0.4">
      <c r="B191" s="35">
        <f t="shared" si="1"/>
        <v>181</v>
      </c>
      <c r="C191" s="223" t="s">
        <v>699</v>
      </c>
      <c r="D191" s="358" t="s">
        <v>181</v>
      </c>
      <c r="E191" s="38" t="s">
        <v>701</v>
      </c>
      <c r="F191" s="35" t="s">
        <v>718</v>
      </c>
      <c r="G191" s="35">
        <v>4</v>
      </c>
      <c r="H191" s="37">
        <v>18</v>
      </c>
      <c r="I191" s="181"/>
      <c r="J191" s="50"/>
      <c r="K191" s="38" t="s">
        <v>184</v>
      </c>
      <c r="L191" s="40" t="s">
        <v>185</v>
      </c>
      <c r="M191" s="41" t="s">
        <v>221</v>
      </c>
      <c r="N191" s="42"/>
      <c r="O191" s="51">
        <v>1</v>
      </c>
      <c r="P191" s="52" t="s">
        <v>704</v>
      </c>
      <c r="Q191" s="53" t="s">
        <v>356</v>
      </c>
      <c r="R191" s="54" t="s">
        <v>704</v>
      </c>
      <c r="S191" s="54">
        <v>1</v>
      </c>
      <c r="T191" s="52" t="s">
        <v>223</v>
      </c>
      <c r="U191" s="71"/>
      <c r="V191" s="73">
        <v>5</v>
      </c>
      <c r="W191" s="57"/>
    </row>
    <row r="192" spans="2:23" s="49" customFormat="1" ht="50.25" customHeight="1" x14ac:dyDescent="0.4">
      <c r="B192" s="35">
        <f t="shared" si="1"/>
        <v>182</v>
      </c>
      <c r="C192" s="69" t="s">
        <v>500</v>
      </c>
      <c r="D192" s="37" t="s">
        <v>208</v>
      </c>
      <c r="E192" s="38" t="s">
        <v>702</v>
      </c>
      <c r="F192" s="58" t="s">
        <v>718</v>
      </c>
      <c r="G192" s="35">
        <v>4</v>
      </c>
      <c r="H192" s="56">
        <v>19</v>
      </c>
      <c r="I192" s="181" t="str">
        <f ca="1">IF(INDIRECT("一般振替ＤＶＰ制度に係る届出書兼一般振替ＤＶＰ制度に係る申請書!O80")="","",INDIRECT("一般振替ＤＶＰ制度に係る届出書兼一般振替ＤＶＰ制度に係る申請書!O80"))</f>
        <v/>
      </c>
      <c r="J192" s="50"/>
      <c r="K192" s="38" t="s">
        <v>216</v>
      </c>
      <c r="L192" s="40" t="s">
        <v>357</v>
      </c>
      <c r="M192" s="41" t="s">
        <v>347</v>
      </c>
      <c r="N192" s="42"/>
      <c r="O192" s="51" t="s">
        <v>358</v>
      </c>
      <c r="P192" s="52" t="s">
        <v>342</v>
      </c>
      <c r="Q192" s="53" t="s">
        <v>200</v>
      </c>
      <c r="R192" s="54" t="s">
        <v>342</v>
      </c>
      <c r="S192" s="54" t="s">
        <v>358</v>
      </c>
      <c r="T192" s="52" t="s">
        <v>201</v>
      </c>
      <c r="U192" s="40"/>
      <c r="V192" s="73">
        <v>5</v>
      </c>
      <c r="W192" s="48"/>
    </row>
    <row r="193" spans="1:23" s="49" customFormat="1" ht="50.25" customHeight="1" x14ac:dyDescent="0.4">
      <c r="B193" s="35">
        <f t="shared" ref="B193:B196" si="2">ROW()-10</f>
        <v>183</v>
      </c>
      <c r="C193" s="223" t="s">
        <v>722</v>
      </c>
      <c r="D193" s="358" t="s">
        <v>181</v>
      </c>
      <c r="E193" s="38" t="s">
        <v>701</v>
      </c>
      <c r="F193" s="35" t="s">
        <v>718</v>
      </c>
      <c r="G193" s="35">
        <v>4</v>
      </c>
      <c r="H193" s="37">
        <v>20</v>
      </c>
      <c r="I193" s="181"/>
      <c r="J193" s="50"/>
      <c r="K193" s="38" t="s">
        <v>184</v>
      </c>
      <c r="L193" s="40" t="s">
        <v>185</v>
      </c>
      <c r="M193" s="41" t="s">
        <v>221</v>
      </c>
      <c r="N193" s="42"/>
      <c r="O193" s="51">
        <v>1</v>
      </c>
      <c r="P193" s="52" t="s">
        <v>704</v>
      </c>
      <c r="Q193" s="53" t="s">
        <v>356</v>
      </c>
      <c r="R193" s="54" t="s">
        <v>704</v>
      </c>
      <c r="S193" s="54">
        <v>1</v>
      </c>
      <c r="T193" s="52" t="s">
        <v>223</v>
      </c>
      <c r="U193" s="40"/>
      <c r="V193" s="73">
        <v>5</v>
      </c>
      <c r="W193" s="57"/>
    </row>
    <row r="194" spans="1:23" s="49" customFormat="1" ht="57" x14ac:dyDescent="0.4">
      <c r="B194" s="35">
        <f t="shared" si="2"/>
        <v>184</v>
      </c>
      <c r="C194" s="69" t="s">
        <v>723</v>
      </c>
      <c r="D194" s="37" t="s">
        <v>208</v>
      </c>
      <c r="E194" s="38" t="s">
        <v>702</v>
      </c>
      <c r="F194" s="58" t="s">
        <v>718</v>
      </c>
      <c r="G194" s="35">
        <v>4</v>
      </c>
      <c r="H194" s="56">
        <v>21</v>
      </c>
      <c r="I194" s="181" t="str">
        <f ca="1">IF(INDIRECT("補記シート!H41")="","",INDIRECT("補記シート!H41"))</f>
        <v/>
      </c>
      <c r="J194" s="50"/>
      <c r="K194" s="38" t="s">
        <v>210</v>
      </c>
      <c r="L194" s="40" t="s">
        <v>185</v>
      </c>
      <c r="M194" s="70" t="s">
        <v>211</v>
      </c>
      <c r="N194" s="77" t="s">
        <v>360</v>
      </c>
      <c r="O194" s="51">
        <v>7</v>
      </c>
      <c r="P194" s="52" t="s">
        <v>342</v>
      </c>
      <c r="Q194" s="53" t="s">
        <v>356</v>
      </c>
      <c r="R194" s="54" t="s">
        <v>342</v>
      </c>
      <c r="S194" s="54">
        <v>7</v>
      </c>
      <c r="T194" s="52" t="s">
        <v>212</v>
      </c>
      <c r="U194" s="71"/>
      <c r="V194" s="73">
        <v>5</v>
      </c>
      <c r="W194" s="57"/>
    </row>
    <row r="195" spans="1:23" s="49" customFormat="1" x14ac:dyDescent="0.4">
      <c r="B195" s="35">
        <f t="shared" si="2"/>
        <v>185</v>
      </c>
      <c r="C195" s="223" t="s">
        <v>724</v>
      </c>
      <c r="D195" s="358" t="s">
        <v>181</v>
      </c>
      <c r="E195" s="38" t="s">
        <v>701</v>
      </c>
      <c r="F195" s="35" t="s">
        <v>718</v>
      </c>
      <c r="G195" s="35">
        <v>4</v>
      </c>
      <c r="H195" s="37">
        <v>22</v>
      </c>
      <c r="I195" s="181"/>
      <c r="J195" s="50"/>
      <c r="K195" s="38" t="s">
        <v>184</v>
      </c>
      <c r="L195" s="40" t="s">
        <v>185</v>
      </c>
      <c r="M195" s="41" t="s">
        <v>221</v>
      </c>
      <c r="N195" s="42"/>
      <c r="O195" s="51">
        <v>1</v>
      </c>
      <c r="P195" s="52" t="s">
        <v>704</v>
      </c>
      <c r="Q195" s="53" t="s">
        <v>356</v>
      </c>
      <c r="R195" s="54" t="s">
        <v>704</v>
      </c>
      <c r="S195" s="54">
        <v>1</v>
      </c>
      <c r="T195" s="52" t="s">
        <v>223</v>
      </c>
      <c r="U195" s="71"/>
      <c r="V195" s="73">
        <v>5</v>
      </c>
      <c r="W195" s="57"/>
    </row>
    <row r="196" spans="1:23" s="49" customFormat="1" ht="57" x14ac:dyDescent="0.4">
      <c r="B196" s="35">
        <f t="shared" si="2"/>
        <v>186</v>
      </c>
      <c r="C196" s="69" t="s">
        <v>700</v>
      </c>
      <c r="D196" s="37" t="s">
        <v>208</v>
      </c>
      <c r="E196" s="38" t="s">
        <v>702</v>
      </c>
      <c r="F196" s="58" t="s">
        <v>718</v>
      </c>
      <c r="G196" s="35">
        <v>4</v>
      </c>
      <c r="H196" s="56">
        <v>23</v>
      </c>
      <c r="I196" s="181" t="str">
        <f ca="1">IF(INDIRECT("補記シート!H42")="","",INDIRECT("補記シート!H42"))</f>
        <v/>
      </c>
      <c r="J196" s="50"/>
      <c r="K196" s="38" t="s">
        <v>210</v>
      </c>
      <c r="L196" s="40" t="s">
        <v>185</v>
      </c>
      <c r="M196" s="70" t="s">
        <v>211</v>
      </c>
      <c r="N196" s="77" t="s">
        <v>360</v>
      </c>
      <c r="O196" s="51">
        <v>7</v>
      </c>
      <c r="P196" s="52" t="s">
        <v>342</v>
      </c>
      <c r="Q196" s="53" t="s">
        <v>356</v>
      </c>
      <c r="R196" s="54" t="s">
        <v>342</v>
      </c>
      <c r="S196" s="54">
        <v>7</v>
      </c>
      <c r="T196" s="52" t="s">
        <v>212</v>
      </c>
      <c r="U196" s="40"/>
      <c r="V196" s="73">
        <v>5</v>
      </c>
      <c r="W196" s="48"/>
    </row>
    <row r="197" spans="1:23" s="49" customFormat="1" x14ac:dyDescent="0.4">
      <c r="B197" s="35">
        <f t="shared" si="1"/>
        <v>187</v>
      </c>
      <c r="C197" s="106" t="s">
        <v>362</v>
      </c>
      <c r="D197" s="37" t="s">
        <v>203</v>
      </c>
      <c r="E197" s="38" t="s">
        <v>182</v>
      </c>
      <c r="F197" s="35" t="s">
        <v>718</v>
      </c>
      <c r="G197" s="35">
        <v>4</v>
      </c>
      <c r="H197" s="37">
        <v>24</v>
      </c>
      <c r="I197" s="181"/>
      <c r="J197" s="107"/>
      <c r="K197" s="38" t="s">
        <v>184</v>
      </c>
      <c r="L197" s="40" t="s">
        <v>185</v>
      </c>
      <c r="M197" s="41" t="s">
        <v>364</v>
      </c>
      <c r="N197" s="41"/>
      <c r="O197" s="51" t="s">
        <v>314</v>
      </c>
      <c r="P197" s="52" t="s">
        <v>342</v>
      </c>
      <c r="Q197" s="78" t="s">
        <v>189</v>
      </c>
      <c r="R197" s="79" t="s">
        <v>203</v>
      </c>
      <c r="S197" s="79" t="s">
        <v>203</v>
      </c>
      <c r="T197" s="80" t="s">
        <v>203</v>
      </c>
      <c r="U197" s="40"/>
      <c r="V197" s="73">
        <v>5</v>
      </c>
      <c r="W197" s="109"/>
    </row>
    <row r="198" spans="1:23" s="49" customFormat="1" ht="37.5" x14ac:dyDescent="0.4">
      <c r="B198" s="35">
        <f t="shared" si="1"/>
        <v>188</v>
      </c>
      <c r="C198" s="69" t="s">
        <v>302</v>
      </c>
      <c r="D198" s="37" t="s">
        <v>203</v>
      </c>
      <c r="E198" s="38" t="s">
        <v>289</v>
      </c>
      <c r="F198" s="58" t="s">
        <v>718</v>
      </c>
      <c r="G198" s="35">
        <v>4</v>
      </c>
      <c r="H198" s="56">
        <v>25</v>
      </c>
      <c r="I198" s="181" t="str">
        <f ca="1">IF(INDIRECT("一般振替ＤＶＰ制度に係る届出書兼一般振替ＤＶＰ制度に係る申請書!J28")="","",INDIRECT("一般振替ＤＶＰ制度に係る届出書兼一般振替ＤＶＰ制度に係る申請書!J28"))</f>
        <v/>
      </c>
      <c r="J198" s="50"/>
      <c r="K198" s="38" t="s">
        <v>303</v>
      </c>
      <c r="L198" s="40" t="s">
        <v>304</v>
      </c>
      <c r="M198" s="41" t="s">
        <v>305</v>
      </c>
      <c r="N198" s="42"/>
      <c r="O198" s="51">
        <v>5</v>
      </c>
      <c r="P198" s="52" t="s">
        <v>342</v>
      </c>
      <c r="Q198" s="78" t="s">
        <v>306</v>
      </c>
      <c r="R198" s="79" t="s">
        <v>203</v>
      </c>
      <c r="S198" s="79" t="s">
        <v>307</v>
      </c>
      <c r="T198" s="80" t="s">
        <v>307</v>
      </c>
      <c r="U198" s="40"/>
      <c r="V198" s="73">
        <v>5</v>
      </c>
      <c r="W198" s="48"/>
    </row>
    <row r="199" spans="1:23" s="75" customFormat="1" ht="37.5" x14ac:dyDescent="0.4">
      <c r="B199" s="35">
        <f t="shared" si="1"/>
        <v>189</v>
      </c>
      <c r="C199" s="106" t="s">
        <v>366</v>
      </c>
      <c r="D199" s="37" t="s">
        <v>316</v>
      </c>
      <c r="E199" s="38" t="s">
        <v>182</v>
      </c>
      <c r="F199" s="35" t="s">
        <v>718</v>
      </c>
      <c r="G199" s="35">
        <v>4</v>
      </c>
      <c r="H199" s="37">
        <v>26</v>
      </c>
      <c r="I199" s="181" t="str">
        <f ca="1">IF(I182="","",$I$109)</f>
        <v/>
      </c>
      <c r="J199" s="107"/>
      <c r="K199" s="38" t="s">
        <v>210</v>
      </c>
      <c r="L199" s="106" t="s">
        <v>185</v>
      </c>
      <c r="M199" s="41" t="s">
        <v>322</v>
      </c>
      <c r="N199" s="42"/>
      <c r="O199" s="51">
        <v>10</v>
      </c>
      <c r="P199" s="52" t="s">
        <v>342</v>
      </c>
      <c r="Q199" s="78" t="s">
        <v>189</v>
      </c>
      <c r="R199" s="79" t="s">
        <v>203</v>
      </c>
      <c r="S199" s="79" t="s">
        <v>203</v>
      </c>
      <c r="T199" s="80" t="s">
        <v>203</v>
      </c>
      <c r="U199" s="47"/>
      <c r="V199" s="73">
        <v>5</v>
      </c>
      <c r="W199" s="57"/>
    </row>
    <row r="200" spans="1:23" s="75" customFormat="1" ht="75" x14ac:dyDescent="0.4">
      <c r="B200" s="35">
        <f t="shared" si="1"/>
        <v>190</v>
      </c>
      <c r="C200" s="106" t="s">
        <v>737</v>
      </c>
      <c r="D200" s="37" t="s">
        <v>203</v>
      </c>
      <c r="E200" s="38" t="s">
        <v>289</v>
      </c>
      <c r="F200" s="58" t="s">
        <v>718</v>
      </c>
      <c r="G200" s="35">
        <v>4</v>
      </c>
      <c r="H200" s="56">
        <v>27</v>
      </c>
      <c r="I200" s="181" t="str">
        <f ca="1">IF(I186="","",LEFT(I186,4)&amp;"/"&amp;MID(I186,5,2)&amp;"/"&amp;RIGHT(I186,2))</f>
        <v/>
      </c>
      <c r="J200" s="107"/>
      <c r="K200" s="38" t="s">
        <v>324</v>
      </c>
      <c r="L200" s="106" t="s">
        <v>310</v>
      </c>
      <c r="M200" s="110" t="s">
        <v>735</v>
      </c>
      <c r="N200" s="86"/>
      <c r="O200" s="51">
        <v>10</v>
      </c>
      <c r="P200" s="52" t="s">
        <v>704</v>
      </c>
      <c r="Q200" s="53" t="s">
        <v>726</v>
      </c>
      <c r="R200" s="54" t="s">
        <v>203</v>
      </c>
      <c r="S200" s="54" t="s">
        <v>203</v>
      </c>
      <c r="T200" s="52" t="s">
        <v>203</v>
      </c>
      <c r="U200" s="111"/>
      <c r="V200" s="73">
        <v>5</v>
      </c>
      <c r="W200" s="57"/>
    </row>
    <row r="201" spans="1:23" s="75" customFormat="1" ht="37.5" x14ac:dyDescent="0.4">
      <c r="B201" s="35">
        <f t="shared" si="1"/>
        <v>191</v>
      </c>
      <c r="C201" s="106" t="s">
        <v>368</v>
      </c>
      <c r="D201" s="37" t="s">
        <v>340</v>
      </c>
      <c r="E201" s="38" t="s">
        <v>182</v>
      </c>
      <c r="F201" s="58" t="s">
        <v>718</v>
      </c>
      <c r="G201" s="35">
        <v>4</v>
      </c>
      <c r="H201" s="56">
        <v>28</v>
      </c>
      <c r="I201" s="181" t="str">
        <f ca="1">LEFT(I183,4)&amp;"/"&amp;MID(I183,5,2)&amp;"/"&amp;RIGHT(I183,2)</f>
        <v>//</v>
      </c>
      <c r="J201" s="107"/>
      <c r="K201" s="38" t="s">
        <v>324</v>
      </c>
      <c r="L201" s="106" t="s">
        <v>185</v>
      </c>
      <c r="M201" s="110" t="s">
        <v>370</v>
      </c>
      <c r="N201" s="86"/>
      <c r="O201" s="51">
        <v>10</v>
      </c>
      <c r="P201" s="52" t="s">
        <v>342</v>
      </c>
      <c r="Q201" s="53" t="s">
        <v>189</v>
      </c>
      <c r="R201" s="54" t="s">
        <v>203</v>
      </c>
      <c r="S201" s="54" t="s">
        <v>203</v>
      </c>
      <c r="T201" s="52" t="s">
        <v>203</v>
      </c>
      <c r="U201" s="111"/>
      <c r="V201" s="37">
        <v>5</v>
      </c>
      <c r="W201" s="48"/>
    </row>
    <row r="202" spans="1:23" s="75" customFormat="1" ht="75" x14ac:dyDescent="0.4">
      <c r="B202" s="35">
        <f t="shared" si="1"/>
        <v>192</v>
      </c>
      <c r="C202" s="106" t="s">
        <v>371</v>
      </c>
      <c r="D202" s="37" t="s">
        <v>316</v>
      </c>
      <c r="E202" s="38" t="s">
        <v>182</v>
      </c>
      <c r="F202" s="35" t="s">
        <v>718</v>
      </c>
      <c r="G202" s="35">
        <v>4</v>
      </c>
      <c r="H202" s="224">
        <v>29</v>
      </c>
      <c r="I202" s="225">
        <v>401768</v>
      </c>
      <c r="J202" s="107"/>
      <c r="K202" s="38" t="s">
        <v>184</v>
      </c>
      <c r="L202" s="106" t="s">
        <v>185</v>
      </c>
      <c r="M202" s="36" t="s">
        <v>331</v>
      </c>
      <c r="N202" s="47" t="s">
        <v>332</v>
      </c>
      <c r="O202" s="51">
        <v>10</v>
      </c>
      <c r="P202" s="52" t="s">
        <v>342</v>
      </c>
      <c r="Q202" s="53" t="s">
        <v>189</v>
      </c>
      <c r="R202" s="54" t="s">
        <v>203</v>
      </c>
      <c r="S202" s="54" t="s">
        <v>203</v>
      </c>
      <c r="T202" s="52" t="s">
        <v>203</v>
      </c>
      <c r="U202" s="47"/>
      <c r="V202" s="37">
        <v>5</v>
      </c>
      <c r="W202" s="48"/>
    </row>
    <row r="203" spans="1:23" s="75" customFormat="1" ht="19.5" thickBot="1" x14ac:dyDescent="0.45">
      <c r="B203" s="91">
        <f t="shared" si="1"/>
        <v>193</v>
      </c>
      <c r="C203" s="359" t="s">
        <v>738</v>
      </c>
      <c r="D203" s="93" t="s">
        <v>203</v>
      </c>
      <c r="E203" s="94" t="s">
        <v>182</v>
      </c>
      <c r="F203" s="91" t="s">
        <v>718</v>
      </c>
      <c r="G203" s="91">
        <v>4</v>
      </c>
      <c r="H203" s="93">
        <v>30</v>
      </c>
      <c r="I203" s="360">
        <v>401768</v>
      </c>
      <c r="J203" s="361"/>
      <c r="K203" s="94" t="s">
        <v>732</v>
      </c>
      <c r="L203" s="359" t="s">
        <v>310</v>
      </c>
      <c r="M203" s="96" t="s">
        <v>733</v>
      </c>
      <c r="N203" s="97"/>
      <c r="O203" s="98">
        <v>10</v>
      </c>
      <c r="P203" s="99" t="s">
        <v>704</v>
      </c>
      <c r="Q203" s="362" t="s">
        <v>726</v>
      </c>
      <c r="R203" s="363" t="s">
        <v>203</v>
      </c>
      <c r="S203" s="363" t="s">
        <v>203</v>
      </c>
      <c r="T203" s="99" t="s">
        <v>203</v>
      </c>
      <c r="U203" s="364"/>
      <c r="V203" s="201">
        <v>5</v>
      </c>
      <c r="W203" s="112"/>
    </row>
    <row r="204" spans="1:23" s="49" customFormat="1" ht="37.5" x14ac:dyDescent="0.4">
      <c r="A204" s="49" t="s">
        <v>485</v>
      </c>
      <c r="B204" s="58">
        <f t="shared" si="1"/>
        <v>194</v>
      </c>
      <c r="C204" s="103" t="s">
        <v>180</v>
      </c>
      <c r="D204" s="56" t="s">
        <v>340</v>
      </c>
      <c r="E204" s="60" t="s">
        <v>182</v>
      </c>
      <c r="F204" s="58" t="s">
        <v>718</v>
      </c>
      <c r="G204" s="58">
        <v>5</v>
      </c>
      <c r="H204" s="56">
        <v>1</v>
      </c>
      <c r="I204" s="187"/>
      <c r="J204" s="39"/>
      <c r="K204" s="60" t="s">
        <v>184</v>
      </c>
      <c r="L204" s="61" t="s">
        <v>185</v>
      </c>
      <c r="M204" s="62" t="s">
        <v>186</v>
      </c>
      <c r="N204" s="63"/>
      <c r="O204" s="64" t="s">
        <v>203</v>
      </c>
      <c r="P204" s="65" t="s">
        <v>203</v>
      </c>
      <c r="Q204" s="66" t="s">
        <v>189</v>
      </c>
      <c r="R204" s="67" t="s">
        <v>203</v>
      </c>
      <c r="S204" s="67" t="s">
        <v>203</v>
      </c>
      <c r="T204" s="65" t="s">
        <v>203</v>
      </c>
      <c r="U204" s="68"/>
      <c r="V204" s="56">
        <v>5</v>
      </c>
      <c r="W204" s="57"/>
    </row>
    <row r="205" spans="1:23" s="49" customFormat="1" ht="37.5" x14ac:dyDescent="0.4">
      <c r="B205" s="35">
        <f t="shared" si="1"/>
        <v>195</v>
      </c>
      <c r="C205" s="36" t="s">
        <v>190</v>
      </c>
      <c r="D205" s="37" t="s">
        <v>181</v>
      </c>
      <c r="E205" s="38" t="s">
        <v>182</v>
      </c>
      <c r="F205" s="35" t="s">
        <v>718</v>
      </c>
      <c r="G205" s="35">
        <v>5</v>
      </c>
      <c r="H205" s="37">
        <v>2</v>
      </c>
      <c r="I205" s="181"/>
      <c r="J205" s="50"/>
      <c r="K205" s="38" t="s">
        <v>184</v>
      </c>
      <c r="L205" s="40" t="s">
        <v>185</v>
      </c>
      <c r="M205" s="41" t="s">
        <v>192</v>
      </c>
      <c r="N205" s="42"/>
      <c r="O205" s="51" t="s">
        <v>203</v>
      </c>
      <c r="P205" s="52" t="s">
        <v>203</v>
      </c>
      <c r="Q205" s="53" t="s">
        <v>189</v>
      </c>
      <c r="R205" s="54" t="s">
        <v>203</v>
      </c>
      <c r="S205" s="54" t="s">
        <v>203</v>
      </c>
      <c r="T205" s="52" t="s">
        <v>203</v>
      </c>
      <c r="U205" s="55"/>
      <c r="V205" s="56">
        <v>5</v>
      </c>
      <c r="W205" s="57"/>
    </row>
    <row r="206" spans="1:23" s="49" customFormat="1" ht="37.5" x14ac:dyDescent="0.4">
      <c r="B206" s="58">
        <f t="shared" si="1"/>
        <v>196</v>
      </c>
      <c r="C206" s="36" t="s">
        <v>193</v>
      </c>
      <c r="D206" s="37" t="s">
        <v>340</v>
      </c>
      <c r="E206" s="38" t="s">
        <v>182</v>
      </c>
      <c r="F206" s="58" t="s">
        <v>718</v>
      </c>
      <c r="G206" s="35">
        <v>5</v>
      </c>
      <c r="H206" s="56">
        <v>3</v>
      </c>
      <c r="I206" s="181"/>
      <c r="J206" s="50"/>
      <c r="K206" s="38" t="s">
        <v>184</v>
      </c>
      <c r="L206" s="40" t="s">
        <v>185</v>
      </c>
      <c r="M206" s="41" t="s">
        <v>192</v>
      </c>
      <c r="N206" s="42"/>
      <c r="O206" s="51" t="s">
        <v>203</v>
      </c>
      <c r="P206" s="52" t="s">
        <v>203</v>
      </c>
      <c r="Q206" s="53" t="s">
        <v>189</v>
      </c>
      <c r="R206" s="54" t="s">
        <v>203</v>
      </c>
      <c r="S206" s="54" t="s">
        <v>203</v>
      </c>
      <c r="T206" s="52" t="s">
        <v>203</v>
      </c>
      <c r="U206" s="55"/>
      <c r="V206" s="56">
        <v>5</v>
      </c>
      <c r="W206" s="57"/>
    </row>
    <row r="207" spans="1:23" s="49" customFormat="1" ht="37.5" x14ac:dyDescent="0.4">
      <c r="B207" s="35">
        <f t="shared" si="1"/>
        <v>197</v>
      </c>
      <c r="C207" s="36" t="s">
        <v>194</v>
      </c>
      <c r="D207" s="37" t="s">
        <v>187</v>
      </c>
      <c r="E207" s="38" t="s">
        <v>182</v>
      </c>
      <c r="F207" s="35" t="s">
        <v>718</v>
      </c>
      <c r="G207" s="35">
        <v>5</v>
      </c>
      <c r="H207" s="37">
        <v>4</v>
      </c>
      <c r="I207" s="181"/>
      <c r="J207" s="50"/>
      <c r="K207" s="38" t="s">
        <v>184</v>
      </c>
      <c r="L207" s="40" t="s">
        <v>185</v>
      </c>
      <c r="M207" s="41" t="s">
        <v>192</v>
      </c>
      <c r="N207" s="42"/>
      <c r="O207" s="51" t="s">
        <v>203</v>
      </c>
      <c r="P207" s="52" t="s">
        <v>203</v>
      </c>
      <c r="Q207" s="53" t="s">
        <v>189</v>
      </c>
      <c r="R207" s="54" t="s">
        <v>203</v>
      </c>
      <c r="S207" s="54" t="s">
        <v>203</v>
      </c>
      <c r="T207" s="52" t="s">
        <v>203</v>
      </c>
      <c r="U207" s="55"/>
      <c r="V207" s="56">
        <v>5</v>
      </c>
      <c r="W207" s="57"/>
    </row>
    <row r="208" spans="1:23" s="49" customFormat="1" ht="37.5" x14ac:dyDescent="0.4">
      <c r="B208" s="58">
        <f t="shared" si="1"/>
        <v>198</v>
      </c>
      <c r="C208" s="36" t="s">
        <v>195</v>
      </c>
      <c r="D208" s="37" t="s">
        <v>187</v>
      </c>
      <c r="E208" s="38" t="s">
        <v>182</v>
      </c>
      <c r="F208" s="58" t="s">
        <v>718</v>
      </c>
      <c r="G208" s="35">
        <v>5</v>
      </c>
      <c r="H208" s="56">
        <v>5</v>
      </c>
      <c r="I208" s="181"/>
      <c r="J208" s="50"/>
      <c r="K208" s="38" t="s">
        <v>184</v>
      </c>
      <c r="L208" s="40" t="s">
        <v>185</v>
      </c>
      <c r="M208" s="41" t="s">
        <v>192</v>
      </c>
      <c r="N208" s="42"/>
      <c r="O208" s="51" t="s">
        <v>203</v>
      </c>
      <c r="P208" s="52" t="s">
        <v>203</v>
      </c>
      <c r="Q208" s="53" t="s">
        <v>189</v>
      </c>
      <c r="R208" s="54" t="s">
        <v>203</v>
      </c>
      <c r="S208" s="54" t="s">
        <v>203</v>
      </c>
      <c r="T208" s="52" t="s">
        <v>203</v>
      </c>
      <c r="U208" s="55"/>
      <c r="V208" s="56">
        <v>5</v>
      </c>
      <c r="W208" s="57"/>
    </row>
    <row r="209" spans="2:23" s="49" customFormat="1" x14ac:dyDescent="0.4">
      <c r="B209" s="35">
        <f t="shared" si="1"/>
        <v>199</v>
      </c>
      <c r="C209" s="36" t="s">
        <v>707</v>
      </c>
      <c r="D209" s="37" t="s">
        <v>203</v>
      </c>
      <c r="E209" s="38" t="s">
        <v>182</v>
      </c>
      <c r="F209" s="35" t="s">
        <v>718</v>
      </c>
      <c r="G209" s="35">
        <v>5</v>
      </c>
      <c r="H209" s="37">
        <v>6</v>
      </c>
      <c r="I209" s="181">
        <v>620000</v>
      </c>
      <c r="J209" s="50"/>
      <c r="K209" s="38" t="s">
        <v>184</v>
      </c>
      <c r="L209" s="40" t="s">
        <v>185</v>
      </c>
      <c r="M209" s="41" t="s">
        <v>712</v>
      </c>
      <c r="N209" s="42"/>
      <c r="O209" s="51">
        <v>6</v>
      </c>
      <c r="P209" s="52" t="s">
        <v>342</v>
      </c>
      <c r="Q209" s="53" t="s">
        <v>200</v>
      </c>
      <c r="R209" s="54" t="s">
        <v>342</v>
      </c>
      <c r="S209" s="54">
        <v>6</v>
      </c>
      <c r="T209" s="52">
        <v>9</v>
      </c>
      <c r="U209" s="55"/>
      <c r="V209" s="56">
        <v>5</v>
      </c>
      <c r="W209" s="57"/>
    </row>
    <row r="210" spans="2:23" s="49" customFormat="1" x14ac:dyDescent="0.4">
      <c r="B210" s="58">
        <f t="shared" si="1"/>
        <v>200</v>
      </c>
      <c r="C210" s="36" t="s">
        <v>709</v>
      </c>
      <c r="D210" s="37" t="s">
        <v>203</v>
      </c>
      <c r="E210" s="38" t="s">
        <v>182</v>
      </c>
      <c r="F210" s="58" t="s">
        <v>718</v>
      </c>
      <c r="G210" s="35">
        <v>5</v>
      </c>
      <c r="H210" s="56">
        <v>7</v>
      </c>
      <c r="I210" s="181" t="s">
        <v>204</v>
      </c>
      <c r="J210" s="50"/>
      <c r="K210" s="38" t="s">
        <v>184</v>
      </c>
      <c r="L210" s="40" t="s">
        <v>185</v>
      </c>
      <c r="M210" s="41" t="s">
        <v>711</v>
      </c>
      <c r="N210" s="42"/>
      <c r="O210" s="51">
        <v>3</v>
      </c>
      <c r="P210" s="52" t="s">
        <v>342</v>
      </c>
      <c r="Q210" s="53" t="s">
        <v>200</v>
      </c>
      <c r="R210" s="54" t="s">
        <v>342</v>
      </c>
      <c r="S210" s="54">
        <v>3</v>
      </c>
      <c r="T210" s="52" t="s">
        <v>206</v>
      </c>
      <c r="U210" s="55"/>
      <c r="V210" s="56">
        <v>5</v>
      </c>
      <c r="W210" s="57"/>
    </row>
    <row r="211" spans="2:23" s="49" customFormat="1" ht="57" x14ac:dyDescent="0.4">
      <c r="B211" s="35">
        <f t="shared" si="1"/>
        <v>201</v>
      </c>
      <c r="C211" s="69" t="s">
        <v>207</v>
      </c>
      <c r="D211" s="37" t="s">
        <v>208</v>
      </c>
      <c r="E211" s="38" t="s">
        <v>182</v>
      </c>
      <c r="F211" s="35" t="s">
        <v>718</v>
      </c>
      <c r="G211" s="35">
        <v>5</v>
      </c>
      <c r="H211" s="37">
        <v>8</v>
      </c>
      <c r="I211" s="181" t="str">
        <f ca="1">IF(I212="","",$I$91)</f>
        <v/>
      </c>
      <c r="J211" s="50"/>
      <c r="K211" s="38" t="s">
        <v>210</v>
      </c>
      <c r="L211" s="40" t="s">
        <v>185</v>
      </c>
      <c r="M211" s="70" t="s">
        <v>211</v>
      </c>
      <c r="N211" s="42"/>
      <c r="O211" s="51">
        <v>7</v>
      </c>
      <c r="P211" s="52" t="s">
        <v>342</v>
      </c>
      <c r="Q211" s="53" t="s">
        <v>200</v>
      </c>
      <c r="R211" s="54" t="s">
        <v>342</v>
      </c>
      <c r="S211" s="54">
        <v>7</v>
      </c>
      <c r="T211" s="52" t="s">
        <v>212</v>
      </c>
      <c r="U211" s="55"/>
      <c r="V211" s="56">
        <v>5</v>
      </c>
      <c r="W211" s="57"/>
    </row>
    <row r="212" spans="2:23" s="49" customFormat="1" ht="37.5" x14ac:dyDescent="0.4">
      <c r="B212" s="58">
        <f t="shared" si="1"/>
        <v>202</v>
      </c>
      <c r="C212" s="69" t="s">
        <v>494</v>
      </c>
      <c r="D212" s="37" t="s">
        <v>341</v>
      </c>
      <c r="E212" s="38" t="s">
        <v>182</v>
      </c>
      <c r="F212" s="58" t="s">
        <v>718</v>
      </c>
      <c r="G212" s="35">
        <v>5</v>
      </c>
      <c r="H212" s="56">
        <v>9</v>
      </c>
      <c r="I212" s="181" t="str">
        <f ca="1">IF(INDIRECT("補記シート!D49")="","",INDIRECT("補記シート!D49"))</f>
        <v/>
      </c>
      <c r="J212" s="50"/>
      <c r="K212" s="38" t="s">
        <v>216</v>
      </c>
      <c r="L212" s="40" t="s">
        <v>344</v>
      </c>
      <c r="M212" s="41" t="s">
        <v>345</v>
      </c>
      <c r="N212" s="42"/>
      <c r="O212" s="51">
        <v>3</v>
      </c>
      <c r="P212" s="52" t="s">
        <v>342</v>
      </c>
      <c r="Q212" s="53" t="s">
        <v>200</v>
      </c>
      <c r="R212" s="54" t="s">
        <v>342</v>
      </c>
      <c r="S212" s="54">
        <v>3</v>
      </c>
      <c r="T212" s="52">
        <v>9</v>
      </c>
      <c r="U212" s="71"/>
      <c r="V212" s="56">
        <v>5</v>
      </c>
      <c r="W212" s="57"/>
    </row>
    <row r="213" spans="2:23" s="49" customFormat="1" ht="133.5" customHeight="1" x14ac:dyDescent="0.4">
      <c r="B213" s="35">
        <f t="shared" si="1"/>
        <v>203</v>
      </c>
      <c r="C213" s="69" t="s">
        <v>739</v>
      </c>
      <c r="D213" s="37" t="s">
        <v>1</v>
      </c>
      <c r="E213" s="38" t="s">
        <v>182</v>
      </c>
      <c r="F213" s="35" t="s">
        <v>718</v>
      </c>
      <c r="G213" s="35">
        <v>5</v>
      </c>
      <c r="H213" s="37">
        <v>10</v>
      </c>
      <c r="I213" s="181" t="str">
        <f ca="1">IF(INDIRECT("補記シート!D50")="","",INDIRECT("補記シート!D50"))</f>
        <v/>
      </c>
      <c r="J213" s="50"/>
      <c r="K213" s="38" t="s">
        <v>216</v>
      </c>
      <c r="L213" s="40" t="s">
        <v>703</v>
      </c>
      <c r="M213" s="41" t="s">
        <v>347</v>
      </c>
      <c r="N213" s="42"/>
      <c r="O213" s="51">
        <v>10</v>
      </c>
      <c r="P213" s="52" t="s">
        <v>342</v>
      </c>
      <c r="Q213" s="53" t="s">
        <v>200</v>
      </c>
      <c r="R213" s="54" t="s">
        <v>342</v>
      </c>
      <c r="S213" s="54">
        <v>10</v>
      </c>
      <c r="T213" s="52" t="s">
        <v>223</v>
      </c>
      <c r="U213" s="71"/>
      <c r="V213" s="37">
        <v>5</v>
      </c>
      <c r="W213" s="57"/>
    </row>
    <row r="214" spans="2:23" s="75" customFormat="1" ht="26.45" customHeight="1" x14ac:dyDescent="0.4">
      <c r="B214" s="35">
        <f t="shared" si="1"/>
        <v>204</v>
      </c>
      <c r="C214" s="104" t="s">
        <v>215</v>
      </c>
      <c r="D214" s="105" t="s">
        <v>208</v>
      </c>
      <c r="E214" s="38" t="s">
        <v>182</v>
      </c>
      <c r="F214" s="58" t="s">
        <v>718</v>
      </c>
      <c r="G214" s="35">
        <v>5</v>
      </c>
      <c r="H214" s="56">
        <v>11</v>
      </c>
      <c r="I214" s="181" t="str">
        <f ca="1">IF(INDIRECT("補記シート!D51")="","",INDIRECT("補記シート!D51"))</f>
        <v/>
      </c>
      <c r="J214" s="50"/>
      <c r="K214" s="38" t="s">
        <v>210</v>
      </c>
      <c r="L214" s="40" t="s">
        <v>185</v>
      </c>
      <c r="M214" s="41" t="s">
        <v>350</v>
      </c>
      <c r="N214" s="42"/>
      <c r="O214" s="51">
        <v>2</v>
      </c>
      <c r="P214" s="52" t="s">
        <v>342</v>
      </c>
      <c r="Q214" s="53" t="s">
        <v>200</v>
      </c>
      <c r="R214" s="54" t="s">
        <v>342</v>
      </c>
      <c r="S214" s="54">
        <v>2</v>
      </c>
      <c r="T214" s="52" t="s">
        <v>289</v>
      </c>
      <c r="U214" s="40"/>
      <c r="V214" s="73">
        <v>5</v>
      </c>
      <c r="W214" s="74"/>
    </row>
    <row r="215" spans="2:23" s="49" customFormat="1" ht="26.45" customHeight="1" x14ac:dyDescent="0.4">
      <c r="B215" s="35">
        <f t="shared" si="1"/>
        <v>205</v>
      </c>
      <c r="C215" s="223" t="s">
        <v>697</v>
      </c>
      <c r="D215" s="358" t="s">
        <v>181</v>
      </c>
      <c r="E215" s="38" t="s">
        <v>701</v>
      </c>
      <c r="F215" s="35" t="s">
        <v>718</v>
      </c>
      <c r="G215" s="35">
        <v>5</v>
      </c>
      <c r="H215" s="37">
        <v>12</v>
      </c>
      <c r="I215" s="181"/>
      <c r="J215" s="50"/>
      <c r="K215" s="38" t="s">
        <v>184</v>
      </c>
      <c r="L215" s="40" t="s">
        <v>185</v>
      </c>
      <c r="M215" s="41" t="s">
        <v>221</v>
      </c>
      <c r="N215" s="42"/>
      <c r="O215" s="51">
        <v>1</v>
      </c>
      <c r="P215" s="52" t="s">
        <v>704</v>
      </c>
      <c r="Q215" s="53" t="s">
        <v>356</v>
      </c>
      <c r="R215" s="54" t="s">
        <v>704</v>
      </c>
      <c r="S215" s="54">
        <v>1</v>
      </c>
      <c r="T215" s="52" t="s">
        <v>223</v>
      </c>
      <c r="U215" s="40"/>
      <c r="V215" s="73">
        <v>5</v>
      </c>
      <c r="W215" s="74"/>
    </row>
    <row r="216" spans="2:23" s="49" customFormat="1" ht="56.25" x14ac:dyDescent="0.4">
      <c r="B216" s="35">
        <f t="shared" si="1"/>
        <v>206</v>
      </c>
      <c r="C216" s="69" t="s">
        <v>695</v>
      </c>
      <c r="D216" s="37" t="s">
        <v>208</v>
      </c>
      <c r="E216" s="38" t="s">
        <v>702</v>
      </c>
      <c r="F216" s="58" t="s">
        <v>718</v>
      </c>
      <c r="G216" s="35">
        <v>5</v>
      </c>
      <c r="H216" s="56">
        <v>13</v>
      </c>
      <c r="I216" s="181" t="str">
        <f ca="1">IF(I214="1",TEXT(DATE(INDIRECT("一般振替ＤＶＰ制度に係る届出書兼一般振替ＤＶＰ制度に係る申請書!J27"),INDIRECT("一般振替ＤＶＰ制度に係る届出書兼一般振替ＤＶＰ制度に係る申請書!R27"),INDIRECT("一般振替ＤＶＰ制度に係る届出書兼一般振替ＤＶＰ制度に係る申請書!W27")),"YYYYMMDD"),"")</f>
        <v/>
      </c>
      <c r="J216" s="50"/>
      <c r="K216" s="38" t="s">
        <v>216</v>
      </c>
      <c r="L216" s="40" t="s">
        <v>717</v>
      </c>
      <c r="M216" s="41" t="s">
        <v>226</v>
      </c>
      <c r="N216" s="42"/>
      <c r="O216" s="51">
        <v>10</v>
      </c>
      <c r="P216" s="52" t="s">
        <v>342</v>
      </c>
      <c r="Q216" s="53" t="s">
        <v>353</v>
      </c>
      <c r="R216" s="54" t="s">
        <v>342</v>
      </c>
      <c r="S216" s="54" t="s">
        <v>354</v>
      </c>
      <c r="T216" s="52" t="s">
        <v>203</v>
      </c>
      <c r="U216" s="40"/>
      <c r="V216" s="73">
        <v>5</v>
      </c>
      <c r="W216" s="48"/>
    </row>
    <row r="217" spans="2:23" s="49" customFormat="1" x14ac:dyDescent="0.4">
      <c r="B217" s="35">
        <f t="shared" si="1"/>
        <v>207</v>
      </c>
      <c r="C217" s="223" t="s">
        <v>696</v>
      </c>
      <c r="D217" s="358" t="s">
        <v>181</v>
      </c>
      <c r="E217" s="38" t="s">
        <v>701</v>
      </c>
      <c r="F217" s="35" t="s">
        <v>718</v>
      </c>
      <c r="G217" s="35">
        <v>5</v>
      </c>
      <c r="H217" s="37">
        <v>14</v>
      </c>
      <c r="I217" s="181"/>
      <c r="J217" s="50"/>
      <c r="K217" s="38" t="s">
        <v>184</v>
      </c>
      <c r="L217" s="40" t="s">
        <v>185</v>
      </c>
      <c r="M217" s="41" t="s">
        <v>221</v>
      </c>
      <c r="N217" s="42"/>
      <c r="O217" s="51">
        <v>1</v>
      </c>
      <c r="P217" s="52" t="s">
        <v>704</v>
      </c>
      <c r="Q217" s="53" t="s">
        <v>356</v>
      </c>
      <c r="R217" s="54" t="s">
        <v>704</v>
      </c>
      <c r="S217" s="54">
        <v>1</v>
      </c>
      <c r="T217" s="52" t="s">
        <v>223</v>
      </c>
      <c r="U217" s="40"/>
      <c r="V217" s="73">
        <v>5</v>
      </c>
      <c r="W217" s="48"/>
    </row>
    <row r="218" spans="2:23" s="49" customFormat="1" ht="131.25" x14ac:dyDescent="0.4">
      <c r="B218" s="35">
        <f t="shared" si="1"/>
        <v>208</v>
      </c>
      <c r="C218" s="69" t="s">
        <v>694</v>
      </c>
      <c r="D218" s="37" t="s">
        <v>208</v>
      </c>
      <c r="E218" s="38" t="s">
        <v>702</v>
      </c>
      <c r="F218" s="58" t="s">
        <v>718</v>
      </c>
      <c r="G218" s="35">
        <v>5</v>
      </c>
      <c r="H218" s="56">
        <v>15</v>
      </c>
      <c r="I218" s="181">
        <v>29991231</v>
      </c>
      <c r="J218" s="50"/>
      <c r="K218" s="38" t="s">
        <v>184</v>
      </c>
      <c r="L218" s="40" t="s">
        <v>185</v>
      </c>
      <c r="M218" s="41" t="s">
        <v>716</v>
      </c>
      <c r="N218" s="42" t="s">
        <v>355</v>
      </c>
      <c r="O218" s="51">
        <v>10</v>
      </c>
      <c r="P218" s="52" t="s">
        <v>342</v>
      </c>
      <c r="Q218" s="53" t="s">
        <v>356</v>
      </c>
      <c r="R218" s="54" t="s">
        <v>342</v>
      </c>
      <c r="S218" s="54" t="s">
        <v>354</v>
      </c>
      <c r="T218" s="52" t="s">
        <v>203</v>
      </c>
      <c r="U218" s="40"/>
      <c r="V218" s="73">
        <v>5</v>
      </c>
      <c r="W218" s="48"/>
    </row>
    <row r="219" spans="2:23" s="49" customFormat="1" x14ac:dyDescent="0.4">
      <c r="B219" s="35">
        <f t="shared" si="1"/>
        <v>209</v>
      </c>
      <c r="C219" s="223" t="s">
        <v>698</v>
      </c>
      <c r="D219" s="358" t="s">
        <v>181</v>
      </c>
      <c r="E219" s="38" t="s">
        <v>701</v>
      </c>
      <c r="F219" s="35" t="s">
        <v>718</v>
      </c>
      <c r="G219" s="35">
        <v>5</v>
      </c>
      <c r="H219" s="37">
        <v>16</v>
      </c>
      <c r="I219" s="225"/>
      <c r="J219" s="50"/>
      <c r="K219" s="38" t="s">
        <v>184</v>
      </c>
      <c r="L219" s="40" t="s">
        <v>185</v>
      </c>
      <c r="M219" s="41" t="s">
        <v>221</v>
      </c>
      <c r="N219" s="42"/>
      <c r="O219" s="51">
        <v>1</v>
      </c>
      <c r="P219" s="52" t="s">
        <v>704</v>
      </c>
      <c r="Q219" s="53" t="s">
        <v>356</v>
      </c>
      <c r="R219" s="54" t="s">
        <v>704</v>
      </c>
      <c r="S219" s="54">
        <v>1</v>
      </c>
      <c r="T219" s="52" t="s">
        <v>223</v>
      </c>
      <c r="U219" s="40"/>
      <c r="V219" s="73">
        <v>5</v>
      </c>
      <c r="W219" s="57"/>
    </row>
    <row r="220" spans="2:23" s="49" customFormat="1" ht="50.25" customHeight="1" x14ac:dyDescent="0.4">
      <c r="B220" s="35">
        <f t="shared" si="1"/>
        <v>210</v>
      </c>
      <c r="C220" s="69" t="s">
        <v>499</v>
      </c>
      <c r="D220" s="37" t="s">
        <v>208</v>
      </c>
      <c r="E220" s="38" t="s">
        <v>702</v>
      </c>
      <c r="F220" s="58" t="s">
        <v>718</v>
      </c>
      <c r="G220" s="35">
        <v>5</v>
      </c>
      <c r="H220" s="56">
        <v>17</v>
      </c>
      <c r="I220" s="181" t="str">
        <f ca="1">IF(INDIRECT("一般振替ＤＶＰ制度に係る届出書兼一般振替ＤＶＰ制度に係る申請書!I81")="","",INDIRECT("一般振替ＤＶＰ制度に係る届出書兼一般振替ＤＶＰ制度に係る申請書!I81"))</f>
        <v/>
      </c>
      <c r="J220" s="50"/>
      <c r="K220" s="38" t="s">
        <v>216</v>
      </c>
      <c r="L220" s="40" t="s">
        <v>357</v>
      </c>
      <c r="M220" s="41" t="s">
        <v>347</v>
      </c>
      <c r="N220" s="42"/>
      <c r="O220" s="51" t="s">
        <v>358</v>
      </c>
      <c r="P220" s="52" t="s">
        <v>342</v>
      </c>
      <c r="Q220" s="53" t="s">
        <v>200</v>
      </c>
      <c r="R220" s="54" t="s">
        <v>342</v>
      </c>
      <c r="S220" s="54" t="s">
        <v>358</v>
      </c>
      <c r="T220" s="52">
        <v>9</v>
      </c>
      <c r="U220" s="71"/>
      <c r="V220" s="73">
        <v>5</v>
      </c>
      <c r="W220" s="57"/>
    </row>
    <row r="221" spans="2:23" s="49" customFormat="1" ht="50.25" customHeight="1" x14ac:dyDescent="0.4">
      <c r="B221" s="35">
        <f t="shared" si="1"/>
        <v>211</v>
      </c>
      <c r="C221" s="223" t="s">
        <v>699</v>
      </c>
      <c r="D221" s="358" t="s">
        <v>181</v>
      </c>
      <c r="E221" s="38" t="s">
        <v>701</v>
      </c>
      <c r="F221" s="35" t="s">
        <v>718</v>
      </c>
      <c r="G221" s="35">
        <v>5</v>
      </c>
      <c r="H221" s="37">
        <v>18</v>
      </c>
      <c r="I221" s="181"/>
      <c r="J221" s="50"/>
      <c r="K221" s="38" t="s">
        <v>184</v>
      </c>
      <c r="L221" s="40" t="s">
        <v>185</v>
      </c>
      <c r="M221" s="41" t="s">
        <v>221</v>
      </c>
      <c r="N221" s="42"/>
      <c r="O221" s="51">
        <v>1</v>
      </c>
      <c r="P221" s="52" t="s">
        <v>704</v>
      </c>
      <c r="Q221" s="53" t="s">
        <v>356</v>
      </c>
      <c r="R221" s="54" t="s">
        <v>704</v>
      </c>
      <c r="S221" s="54">
        <v>1</v>
      </c>
      <c r="T221" s="52" t="s">
        <v>223</v>
      </c>
      <c r="U221" s="71"/>
      <c r="V221" s="73">
        <v>5</v>
      </c>
      <c r="W221" s="57"/>
    </row>
    <row r="222" spans="2:23" s="49" customFormat="1" ht="50.25" customHeight="1" x14ac:dyDescent="0.4">
      <c r="B222" s="35">
        <f t="shared" si="1"/>
        <v>212</v>
      </c>
      <c r="C222" s="69" t="s">
        <v>500</v>
      </c>
      <c r="D222" s="37" t="s">
        <v>208</v>
      </c>
      <c r="E222" s="38" t="s">
        <v>702</v>
      </c>
      <c r="F222" s="58" t="s">
        <v>718</v>
      </c>
      <c r="G222" s="35">
        <v>5</v>
      </c>
      <c r="H222" s="56">
        <v>19</v>
      </c>
      <c r="I222" s="181" t="str">
        <f ca="1">IF(INDIRECT("一般振替ＤＶＰ制度に係る届出書兼一般振替ＤＶＰ制度に係る申請書!O81")="","",INDIRECT("一般振替ＤＶＰ制度に係る届出書兼一般振替ＤＶＰ制度に係る申請書!O81"))</f>
        <v/>
      </c>
      <c r="J222" s="50"/>
      <c r="K222" s="38" t="s">
        <v>216</v>
      </c>
      <c r="L222" s="40" t="s">
        <v>357</v>
      </c>
      <c r="M222" s="41" t="s">
        <v>347</v>
      </c>
      <c r="N222" s="42"/>
      <c r="O222" s="51" t="s">
        <v>358</v>
      </c>
      <c r="P222" s="52" t="s">
        <v>342</v>
      </c>
      <c r="Q222" s="53" t="s">
        <v>200</v>
      </c>
      <c r="R222" s="54" t="s">
        <v>342</v>
      </c>
      <c r="S222" s="54" t="s">
        <v>358</v>
      </c>
      <c r="T222" s="52" t="s">
        <v>201</v>
      </c>
      <c r="U222" s="40"/>
      <c r="V222" s="73">
        <v>5</v>
      </c>
      <c r="W222" s="48"/>
    </row>
    <row r="223" spans="2:23" s="49" customFormat="1" ht="50.25" customHeight="1" x14ac:dyDescent="0.4">
      <c r="B223" s="35">
        <f t="shared" si="1"/>
        <v>213</v>
      </c>
      <c r="C223" s="223" t="s">
        <v>722</v>
      </c>
      <c r="D223" s="358" t="s">
        <v>181</v>
      </c>
      <c r="E223" s="38" t="s">
        <v>701</v>
      </c>
      <c r="F223" s="35" t="s">
        <v>718</v>
      </c>
      <c r="G223" s="35">
        <v>5</v>
      </c>
      <c r="H223" s="37">
        <v>20</v>
      </c>
      <c r="I223" s="181"/>
      <c r="J223" s="50"/>
      <c r="K223" s="38" t="s">
        <v>184</v>
      </c>
      <c r="L223" s="40" t="s">
        <v>185</v>
      </c>
      <c r="M223" s="41" t="s">
        <v>221</v>
      </c>
      <c r="N223" s="42"/>
      <c r="O223" s="51">
        <v>1</v>
      </c>
      <c r="P223" s="52" t="s">
        <v>704</v>
      </c>
      <c r="Q223" s="53" t="s">
        <v>356</v>
      </c>
      <c r="R223" s="54" t="s">
        <v>704</v>
      </c>
      <c r="S223" s="54">
        <v>1</v>
      </c>
      <c r="T223" s="52" t="s">
        <v>223</v>
      </c>
      <c r="U223" s="40"/>
      <c r="V223" s="73">
        <v>5</v>
      </c>
      <c r="W223" s="57"/>
    </row>
    <row r="224" spans="2:23" s="49" customFormat="1" ht="57" x14ac:dyDescent="0.4">
      <c r="B224" s="35">
        <f t="shared" si="1"/>
        <v>214</v>
      </c>
      <c r="C224" s="69" t="s">
        <v>723</v>
      </c>
      <c r="D224" s="37" t="s">
        <v>208</v>
      </c>
      <c r="E224" s="38" t="s">
        <v>702</v>
      </c>
      <c r="F224" s="58" t="s">
        <v>718</v>
      </c>
      <c r="G224" s="35">
        <v>5</v>
      </c>
      <c r="H224" s="56">
        <v>21</v>
      </c>
      <c r="I224" s="181" t="str">
        <f ca="1">IF(INDIRECT("補記シート!H41")="","",INDIRECT("補記シート!H41"))</f>
        <v/>
      </c>
      <c r="J224" s="50"/>
      <c r="K224" s="38" t="s">
        <v>210</v>
      </c>
      <c r="L224" s="40" t="s">
        <v>185</v>
      </c>
      <c r="M224" s="70" t="s">
        <v>211</v>
      </c>
      <c r="N224" s="77" t="s">
        <v>360</v>
      </c>
      <c r="O224" s="51">
        <v>7</v>
      </c>
      <c r="P224" s="52" t="s">
        <v>342</v>
      </c>
      <c r="Q224" s="53" t="s">
        <v>356</v>
      </c>
      <c r="R224" s="54" t="s">
        <v>342</v>
      </c>
      <c r="S224" s="54">
        <v>7</v>
      </c>
      <c r="T224" s="52" t="s">
        <v>212</v>
      </c>
      <c r="U224" s="71"/>
      <c r="V224" s="73">
        <v>5</v>
      </c>
      <c r="W224" s="57"/>
    </row>
    <row r="225" spans="1:23" s="49" customFormat="1" x14ac:dyDescent="0.4">
      <c r="B225" s="35">
        <f t="shared" si="1"/>
        <v>215</v>
      </c>
      <c r="C225" s="223" t="s">
        <v>724</v>
      </c>
      <c r="D225" s="358" t="s">
        <v>181</v>
      </c>
      <c r="E225" s="38" t="s">
        <v>701</v>
      </c>
      <c r="F225" s="35" t="s">
        <v>718</v>
      </c>
      <c r="G225" s="35">
        <v>5</v>
      </c>
      <c r="H225" s="37">
        <v>22</v>
      </c>
      <c r="I225" s="181"/>
      <c r="J225" s="50"/>
      <c r="K225" s="38" t="s">
        <v>184</v>
      </c>
      <c r="L225" s="40" t="s">
        <v>185</v>
      </c>
      <c r="M225" s="41" t="s">
        <v>221</v>
      </c>
      <c r="N225" s="42"/>
      <c r="O225" s="51">
        <v>1</v>
      </c>
      <c r="P225" s="52" t="s">
        <v>704</v>
      </c>
      <c r="Q225" s="53" t="s">
        <v>356</v>
      </c>
      <c r="R225" s="54" t="s">
        <v>704</v>
      </c>
      <c r="S225" s="54">
        <v>1</v>
      </c>
      <c r="T225" s="52" t="s">
        <v>223</v>
      </c>
      <c r="U225" s="71"/>
      <c r="V225" s="73">
        <v>5</v>
      </c>
      <c r="W225" s="57"/>
    </row>
    <row r="226" spans="1:23" s="49" customFormat="1" ht="57" x14ac:dyDescent="0.4">
      <c r="B226" s="35">
        <f t="shared" si="1"/>
        <v>216</v>
      </c>
      <c r="C226" s="69" t="s">
        <v>700</v>
      </c>
      <c r="D226" s="37" t="s">
        <v>208</v>
      </c>
      <c r="E226" s="38" t="s">
        <v>702</v>
      </c>
      <c r="F226" s="58" t="s">
        <v>718</v>
      </c>
      <c r="G226" s="35">
        <v>5</v>
      </c>
      <c r="H226" s="56">
        <v>23</v>
      </c>
      <c r="I226" s="181" t="str">
        <f ca="1">IF(INDIRECT("補記シート!H42")="","",INDIRECT("補記シート!H42"))</f>
        <v/>
      </c>
      <c r="J226" s="50"/>
      <c r="K226" s="38" t="s">
        <v>210</v>
      </c>
      <c r="L226" s="40" t="s">
        <v>185</v>
      </c>
      <c r="M226" s="70" t="s">
        <v>211</v>
      </c>
      <c r="N226" s="77" t="s">
        <v>360</v>
      </c>
      <c r="O226" s="51">
        <v>7</v>
      </c>
      <c r="P226" s="52" t="s">
        <v>342</v>
      </c>
      <c r="Q226" s="53" t="s">
        <v>356</v>
      </c>
      <c r="R226" s="54" t="s">
        <v>342</v>
      </c>
      <c r="S226" s="54">
        <v>7</v>
      </c>
      <c r="T226" s="52" t="s">
        <v>212</v>
      </c>
      <c r="U226" s="40"/>
      <c r="V226" s="73">
        <v>5</v>
      </c>
      <c r="W226" s="48"/>
    </row>
    <row r="227" spans="1:23" s="49" customFormat="1" x14ac:dyDescent="0.4">
      <c r="B227" s="35">
        <f t="shared" si="1"/>
        <v>217</v>
      </c>
      <c r="C227" s="106" t="s">
        <v>362</v>
      </c>
      <c r="D227" s="37" t="s">
        <v>203</v>
      </c>
      <c r="E227" s="38" t="s">
        <v>182</v>
      </c>
      <c r="F227" s="35" t="s">
        <v>718</v>
      </c>
      <c r="G227" s="35">
        <v>5</v>
      </c>
      <c r="H227" s="37">
        <v>24</v>
      </c>
      <c r="I227" s="181"/>
      <c r="J227" s="107"/>
      <c r="K227" s="38" t="s">
        <v>184</v>
      </c>
      <c r="L227" s="40" t="s">
        <v>185</v>
      </c>
      <c r="M227" s="41" t="s">
        <v>364</v>
      </c>
      <c r="N227" s="41"/>
      <c r="O227" s="51" t="s">
        <v>314</v>
      </c>
      <c r="P227" s="52" t="s">
        <v>342</v>
      </c>
      <c r="Q227" s="78" t="s">
        <v>189</v>
      </c>
      <c r="R227" s="79" t="s">
        <v>203</v>
      </c>
      <c r="S227" s="79" t="s">
        <v>203</v>
      </c>
      <c r="T227" s="80" t="s">
        <v>203</v>
      </c>
      <c r="U227" s="40"/>
      <c r="V227" s="73">
        <v>5</v>
      </c>
      <c r="W227" s="109"/>
    </row>
    <row r="228" spans="1:23" s="49" customFormat="1" ht="37.5" x14ac:dyDescent="0.4">
      <c r="B228" s="35">
        <f t="shared" si="1"/>
        <v>218</v>
      </c>
      <c r="C228" s="69" t="s">
        <v>302</v>
      </c>
      <c r="D228" s="37" t="s">
        <v>203</v>
      </c>
      <c r="E228" s="38" t="s">
        <v>289</v>
      </c>
      <c r="F228" s="58" t="s">
        <v>718</v>
      </c>
      <c r="G228" s="35">
        <v>5</v>
      </c>
      <c r="H228" s="56">
        <v>25</v>
      </c>
      <c r="I228" s="181" t="str">
        <f ca="1">IF(INDIRECT("一般振替ＤＶＰ制度に係る届出書兼一般振替ＤＶＰ制度に係る申請書!J28")="","",INDIRECT("一般振替ＤＶＰ制度に係る届出書兼一般振替ＤＶＰ制度に係る申請書!J28"))</f>
        <v/>
      </c>
      <c r="J228" s="50"/>
      <c r="K228" s="38" t="s">
        <v>303</v>
      </c>
      <c r="L228" s="40" t="s">
        <v>304</v>
      </c>
      <c r="M228" s="41" t="s">
        <v>305</v>
      </c>
      <c r="N228" s="42"/>
      <c r="O228" s="51">
        <v>5</v>
      </c>
      <c r="P228" s="52" t="s">
        <v>342</v>
      </c>
      <c r="Q228" s="78" t="s">
        <v>306</v>
      </c>
      <c r="R228" s="79" t="s">
        <v>203</v>
      </c>
      <c r="S228" s="79" t="s">
        <v>307</v>
      </c>
      <c r="T228" s="80" t="s">
        <v>307</v>
      </c>
      <c r="U228" s="40"/>
      <c r="V228" s="73">
        <v>5</v>
      </c>
      <c r="W228" s="48"/>
    </row>
    <row r="229" spans="1:23" s="75" customFormat="1" ht="37.5" x14ac:dyDescent="0.4">
      <c r="B229" s="35">
        <f t="shared" si="1"/>
        <v>219</v>
      </c>
      <c r="C229" s="106" t="s">
        <v>366</v>
      </c>
      <c r="D229" s="37" t="s">
        <v>377</v>
      </c>
      <c r="E229" s="38" t="s">
        <v>182</v>
      </c>
      <c r="F229" s="35" t="s">
        <v>718</v>
      </c>
      <c r="G229" s="35">
        <v>5</v>
      </c>
      <c r="H229" s="37">
        <v>26</v>
      </c>
      <c r="I229" s="181" t="str">
        <f ca="1">IF(I212="","",$I$109)</f>
        <v/>
      </c>
      <c r="J229" s="107"/>
      <c r="K229" s="38" t="s">
        <v>210</v>
      </c>
      <c r="L229" s="106" t="s">
        <v>185</v>
      </c>
      <c r="M229" s="41" t="s">
        <v>322</v>
      </c>
      <c r="N229" s="42"/>
      <c r="O229" s="51">
        <v>10</v>
      </c>
      <c r="P229" s="52" t="s">
        <v>342</v>
      </c>
      <c r="Q229" s="78" t="s">
        <v>189</v>
      </c>
      <c r="R229" s="79" t="s">
        <v>203</v>
      </c>
      <c r="S229" s="79" t="s">
        <v>203</v>
      </c>
      <c r="T229" s="80" t="s">
        <v>203</v>
      </c>
      <c r="U229" s="47"/>
      <c r="V229" s="73">
        <v>5</v>
      </c>
      <c r="W229" s="57"/>
    </row>
    <row r="230" spans="1:23" s="75" customFormat="1" ht="75" x14ac:dyDescent="0.4">
      <c r="B230" s="35">
        <f t="shared" si="1"/>
        <v>220</v>
      </c>
      <c r="C230" s="106" t="s">
        <v>737</v>
      </c>
      <c r="D230" s="37" t="s">
        <v>203</v>
      </c>
      <c r="E230" s="38" t="s">
        <v>289</v>
      </c>
      <c r="F230" s="58" t="s">
        <v>718</v>
      </c>
      <c r="G230" s="35">
        <v>5</v>
      </c>
      <c r="H230" s="56">
        <v>27</v>
      </c>
      <c r="I230" s="181" t="str">
        <f ca="1">IF(I216="","",LEFT(I216,4)&amp;"/"&amp;MID(I216,5,2)&amp;"/"&amp;RIGHT(I216,2))</f>
        <v/>
      </c>
      <c r="J230" s="107"/>
      <c r="K230" s="38" t="s">
        <v>324</v>
      </c>
      <c r="L230" s="106" t="s">
        <v>310</v>
      </c>
      <c r="M230" s="110" t="s">
        <v>736</v>
      </c>
      <c r="N230" s="86"/>
      <c r="O230" s="51">
        <v>10</v>
      </c>
      <c r="P230" s="52" t="s">
        <v>704</v>
      </c>
      <c r="Q230" s="53" t="s">
        <v>726</v>
      </c>
      <c r="R230" s="54" t="s">
        <v>203</v>
      </c>
      <c r="S230" s="54" t="s">
        <v>203</v>
      </c>
      <c r="T230" s="52" t="s">
        <v>203</v>
      </c>
      <c r="U230" s="111"/>
      <c r="V230" s="73">
        <v>5</v>
      </c>
      <c r="W230" s="57"/>
    </row>
    <row r="231" spans="1:23" s="75" customFormat="1" ht="37.5" x14ac:dyDescent="0.4">
      <c r="B231" s="35">
        <f t="shared" si="1"/>
        <v>221</v>
      </c>
      <c r="C231" s="106" t="s">
        <v>368</v>
      </c>
      <c r="D231" s="37" t="s">
        <v>316</v>
      </c>
      <c r="E231" s="38" t="s">
        <v>182</v>
      </c>
      <c r="F231" s="58" t="s">
        <v>718</v>
      </c>
      <c r="G231" s="35">
        <v>5</v>
      </c>
      <c r="H231" s="56">
        <v>28</v>
      </c>
      <c r="I231" s="181" t="str">
        <f ca="1">IF(I213="","",I213)</f>
        <v/>
      </c>
      <c r="J231" s="107"/>
      <c r="K231" s="38" t="s">
        <v>324</v>
      </c>
      <c r="L231" s="106" t="s">
        <v>185</v>
      </c>
      <c r="M231" s="110" t="s">
        <v>370</v>
      </c>
      <c r="N231" s="86"/>
      <c r="O231" s="51">
        <v>10</v>
      </c>
      <c r="P231" s="52" t="s">
        <v>342</v>
      </c>
      <c r="Q231" s="78" t="s">
        <v>189</v>
      </c>
      <c r="R231" s="79" t="s">
        <v>203</v>
      </c>
      <c r="S231" s="79" t="s">
        <v>203</v>
      </c>
      <c r="T231" s="80" t="s">
        <v>203</v>
      </c>
      <c r="U231" s="111"/>
      <c r="V231" s="37">
        <v>5</v>
      </c>
      <c r="W231" s="48"/>
    </row>
    <row r="232" spans="1:23" s="75" customFormat="1" ht="75" x14ac:dyDescent="0.4">
      <c r="B232" s="35">
        <f t="shared" si="1"/>
        <v>222</v>
      </c>
      <c r="C232" s="106" t="s">
        <v>371</v>
      </c>
      <c r="D232" s="37" t="s">
        <v>374</v>
      </c>
      <c r="E232" s="38" t="s">
        <v>182</v>
      </c>
      <c r="F232" s="35" t="s">
        <v>718</v>
      </c>
      <c r="G232" s="35">
        <v>5</v>
      </c>
      <c r="H232" s="224">
        <v>29</v>
      </c>
      <c r="I232" s="225">
        <v>401768</v>
      </c>
      <c r="J232" s="107"/>
      <c r="K232" s="38" t="s">
        <v>184</v>
      </c>
      <c r="L232" s="106" t="s">
        <v>185</v>
      </c>
      <c r="M232" s="36" t="s">
        <v>331</v>
      </c>
      <c r="N232" s="47" t="s">
        <v>332</v>
      </c>
      <c r="O232" s="51">
        <v>10</v>
      </c>
      <c r="P232" s="52" t="s">
        <v>342</v>
      </c>
      <c r="Q232" s="78" t="s">
        <v>189</v>
      </c>
      <c r="R232" s="79" t="s">
        <v>203</v>
      </c>
      <c r="S232" s="79" t="s">
        <v>203</v>
      </c>
      <c r="T232" s="80" t="s">
        <v>203</v>
      </c>
      <c r="U232" s="47"/>
      <c r="V232" s="37">
        <v>5</v>
      </c>
      <c r="W232" s="48"/>
    </row>
    <row r="233" spans="1:23" s="75" customFormat="1" ht="19.5" thickBot="1" x14ac:dyDescent="0.45">
      <c r="B233" s="91">
        <f t="shared" si="1"/>
        <v>223</v>
      </c>
      <c r="C233" s="359" t="s">
        <v>738</v>
      </c>
      <c r="D233" s="93" t="s">
        <v>203</v>
      </c>
      <c r="E233" s="94" t="s">
        <v>182</v>
      </c>
      <c r="F233" s="91" t="s">
        <v>718</v>
      </c>
      <c r="G233" s="91">
        <v>5</v>
      </c>
      <c r="H233" s="93">
        <v>30</v>
      </c>
      <c r="I233" s="360">
        <v>401768</v>
      </c>
      <c r="J233" s="361"/>
      <c r="K233" s="94" t="s">
        <v>732</v>
      </c>
      <c r="L233" s="359" t="s">
        <v>310</v>
      </c>
      <c r="M233" s="96" t="s">
        <v>733</v>
      </c>
      <c r="N233" s="97"/>
      <c r="O233" s="98">
        <v>10</v>
      </c>
      <c r="P233" s="99" t="s">
        <v>704</v>
      </c>
      <c r="Q233" s="362" t="s">
        <v>726</v>
      </c>
      <c r="R233" s="363" t="s">
        <v>203</v>
      </c>
      <c r="S233" s="363" t="s">
        <v>203</v>
      </c>
      <c r="T233" s="99" t="s">
        <v>203</v>
      </c>
      <c r="U233" s="364"/>
      <c r="V233" s="201">
        <v>5</v>
      </c>
      <c r="W233" s="112"/>
    </row>
    <row r="234" spans="1:23" s="49" customFormat="1" ht="37.5" x14ac:dyDescent="0.4">
      <c r="A234" s="49" t="s">
        <v>486</v>
      </c>
      <c r="B234" s="58">
        <f t="shared" si="1"/>
        <v>224</v>
      </c>
      <c r="C234" s="103" t="s">
        <v>180</v>
      </c>
      <c r="D234" s="56" t="s">
        <v>188</v>
      </c>
      <c r="E234" s="60" t="s">
        <v>182</v>
      </c>
      <c r="F234" s="58" t="s">
        <v>378</v>
      </c>
      <c r="G234" s="58">
        <v>1</v>
      </c>
      <c r="H234" s="56">
        <v>1</v>
      </c>
      <c r="I234" s="187"/>
      <c r="J234" s="39"/>
      <c r="K234" s="60" t="s">
        <v>184</v>
      </c>
      <c r="L234" s="61" t="s">
        <v>185</v>
      </c>
      <c r="M234" s="62" t="s">
        <v>186</v>
      </c>
      <c r="N234" s="63"/>
      <c r="O234" s="64" t="s">
        <v>181</v>
      </c>
      <c r="P234" s="65" t="s">
        <v>340</v>
      </c>
      <c r="Q234" s="66" t="s">
        <v>189</v>
      </c>
      <c r="R234" s="67" t="s">
        <v>340</v>
      </c>
      <c r="S234" s="67" t="s">
        <v>374</v>
      </c>
      <c r="T234" s="65" t="s">
        <v>188</v>
      </c>
      <c r="U234" s="68"/>
      <c r="V234" s="56">
        <v>20</v>
      </c>
      <c r="W234" s="57"/>
    </row>
    <row r="235" spans="1:23" s="49" customFormat="1" ht="37.5" x14ac:dyDescent="0.4">
      <c r="B235" s="35">
        <f t="shared" si="1"/>
        <v>225</v>
      </c>
      <c r="C235" s="36" t="s">
        <v>190</v>
      </c>
      <c r="D235" s="37" t="s">
        <v>188</v>
      </c>
      <c r="E235" s="38" t="s">
        <v>182</v>
      </c>
      <c r="F235" s="35" t="s">
        <v>378</v>
      </c>
      <c r="G235" s="35">
        <v>1</v>
      </c>
      <c r="H235" s="37">
        <v>2</v>
      </c>
      <c r="I235" s="181"/>
      <c r="J235" s="50"/>
      <c r="K235" s="38" t="s">
        <v>184</v>
      </c>
      <c r="L235" s="40" t="s">
        <v>185</v>
      </c>
      <c r="M235" s="41" t="s">
        <v>192</v>
      </c>
      <c r="N235" s="42"/>
      <c r="O235" s="51" t="s">
        <v>191</v>
      </c>
      <c r="P235" s="52" t="s">
        <v>379</v>
      </c>
      <c r="Q235" s="53" t="s">
        <v>189</v>
      </c>
      <c r="R235" s="54" t="s">
        <v>191</v>
      </c>
      <c r="S235" s="54" t="s">
        <v>191</v>
      </c>
      <c r="T235" s="52" t="s">
        <v>191</v>
      </c>
      <c r="U235" s="55"/>
      <c r="V235" s="56">
        <v>20</v>
      </c>
      <c r="W235" s="57"/>
    </row>
    <row r="236" spans="1:23" s="49" customFormat="1" ht="37.5" x14ac:dyDescent="0.4">
      <c r="B236" s="35">
        <f t="shared" si="1"/>
        <v>226</v>
      </c>
      <c r="C236" s="36" t="s">
        <v>193</v>
      </c>
      <c r="D236" s="37" t="s">
        <v>191</v>
      </c>
      <c r="E236" s="38" t="s">
        <v>182</v>
      </c>
      <c r="F236" s="35" t="s">
        <v>378</v>
      </c>
      <c r="G236" s="35">
        <v>1</v>
      </c>
      <c r="H236" s="37">
        <v>3</v>
      </c>
      <c r="I236" s="181"/>
      <c r="J236" s="50"/>
      <c r="K236" s="38" t="s">
        <v>184</v>
      </c>
      <c r="L236" s="40" t="s">
        <v>185</v>
      </c>
      <c r="M236" s="41" t="s">
        <v>192</v>
      </c>
      <c r="N236" s="42"/>
      <c r="O236" s="51" t="s">
        <v>191</v>
      </c>
      <c r="P236" s="52" t="s">
        <v>187</v>
      </c>
      <c r="Q236" s="53" t="s">
        <v>189</v>
      </c>
      <c r="R236" s="54" t="s">
        <v>316</v>
      </c>
      <c r="S236" s="54" t="s">
        <v>379</v>
      </c>
      <c r="T236" s="52" t="s">
        <v>316</v>
      </c>
      <c r="U236" s="55"/>
      <c r="V236" s="56">
        <v>20</v>
      </c>
      <c r="W236" s="57"/>
    </row>
    <row r="237" spans="1:23" s="49" customFormat="1" ht="37.5" x14ac:dyDescent="0.4">
      <c r="B237" s="35">
        <f t="shared" si="1"/>
        <v>227</v>
      </c>
      <c r="C237" s="36" t="s">
        <v>194</v>
      </c>
      <c r="D237" s="37" t="s">
        <v>191</v>
      </c>
      <c r="E237" s="38" t="s">
        <v>182</v>
      </c>
      <c r="F237" s="35" t="s">
        <v>378</v>
      </c>
      <c r="G237" s="35">
        <v>1</v>
      </c>
      <c r="H237" s="37">
        <v>4</v>
      </c>
      <c r="I237" s="181"/>
      <c r="J237" s="50"/>
      <c r="K237" s="38" t="s">
        <v>184</v>
      </c>
      <c r="L237" s="40" t="s">
        <v>185</v>
      </c>
      <c r="M237" s="41" t="s">
        <v>192</v>
      </c>
      <c r="N237" s="42"/>
      <c r="O237" s="51" t="s">
        <v>191</v>
      </c>
      <c r="P237" s="52" t="s">
        <v>187</v>
      </c>
      <c r="Q237" s="53" t="s">
        <v>189</v>
      </c>
      <c r="R237" s="54" t="s">
        <v>191</v>
      </c>
      <c r="S237" s="54" t="s">
        <v>191</v>
      </c>
      <c r="T237" s="52" t="s">
        <v>187</v>
      </c>
      <c r="U237" s="55"/>
      <c r="V237" s="56">
        <v>20</v>
      </c>
      <c r="W237" s="57"/>
    </row>
    <row r="238" spans="1:23" s="49" customFormat="1" ht="37.5" x14ac:dyDescent="0.4">
      <c r="B238" s="35">
        <f t="shared" si="1"/>
        <v>228</v>
      </c>
      <c r="C238" s="36" t="s">
        <v>195</v>
      </c>
      <c r="D238" s="37" t="s">
        <v>187</v>
      </c>
      <c r="E238" s="38" t="s">
        <v>182</v>
      </c>
      <c r="F238" s="35" t="s">
        <v>378</v>
      </c>
      <c r="G238" s="35">
        <v>1</v>
      </c>
      <c r="H238" s="37">
        <v>5</v>
      </c>
      <c r="I238" s="181"/>
      <c r="J238" s="50"/>
      <c r="K238" s="38" t="s">
        <v>184</v>
      </c>
      <c r="L238" s="40" t="s">
        <v>185</v>
      </c>
      <c r="M238" s="41" t="s">
        <v>192</v>
      </c>
      <c r="N238" s="42"/>
      <c r="O238" s="51" t="s">
        <v>316</v>
      </c>
      <c r="P238" s="52" t="s">
        <v>187</v>
      </c>
      <c r="Q238" s="53" t="s">
        <v>189</v>
      </c>
      <c r="R238" s="54" t="s">
        <v>187</v>
      </c>
      <c r="S238" s="54" t="s">
        <v>191</v>
      </c>
      <c r="T238" s="52" t="s">
        <v>187</v>
      </c>
      <c r="U238" s="55"/>
      <c r="V238" s="56">
        <v>20</v>
      </c>
      <c r="W238" s="57"/>
    </row>
    <row r="239" spans="1:23" s="49" customFormat="1" ht="30.2" customHeight="1" x14ac:dyDescent="0.4">
      <c r="B239" s="58">
        <f t="shared" si="1"/>
        <v>229</v>
      </c>
      <c r="C239" s="59" t="s">
        <v>196</v>
      </c>
      <c r="D239" s="56" t="s">
        <v>187</v>
      </c>
      <c r="E239" s="60" t="s">
        <v>182</v>
      </c>
      <c r="F239" s="35" t="s">
        <v>378</v>
      </c>
      <c r="G239" s="35">
        <v>1</v>
      </c>
      <c r="H239" s="37">
        <v>6</v>
      </c>
      <c r="I239" s="187">
        <v>631000</v>
      </c>
      <c r="J239" s="39"/>
      <c r="K239" s="60" t="s">
        <v>184</v>
      </c>
      <c r="L239" s="61" t="s">
        <v>185</v>
      </c>
      <c r="M239" s="62" t="s">
        <v>381</v>
      </c>
      <c r="N239" s="63"/>
      <c r="O239" s="64">
        <v>6</v>
      </c>
      <c r="P239" s="65" t="s">
        <v>382</v>
      </c>
      <c r="Q239" s="66" t="s">
        <v>200</v>
      </c>
      <c r="R239" s="67" t="s">
        <v>382</v>
      </c>
      <c r="S239" s="67">
        <v>6</v>
      </c>
      <c r="T239" s="65" t="s">
        <v>201</v>
      </c>
      <c r="U239" s="68"/>
      <c r="V239" s="56">
        <v>20</v>
      </c>
      <c r="W239" s="57"/>
    </row>
    <row r="240" spans="1:23" s="49" customFormat="1" ht="30.2" customHeight="1" x14ac:dyDescent="0.4">
      <c r="B240" s="35">
        <f t="shared" si="1"/>
        <v>230</v>
      </c>
      <c r="C240" s="69" t="s">
        <v>202</v>
      </c>
      <c r="D240" s="37" t="s">
        <v>203</v>
      </c>
      <c r="E240" s="38" t="s">
        <v>182</v>
      </c>
      <c r="F240" s="35" t="s">
        <v>378</v>
      </c>
      <c r="G240" s="35">
        <v>1</v>
      </c>
      <c r="H240" s="37">
        <v>7</v>
      </c>
      <c r="I240" s="181" t="s">
        <v>714</v>
      </c>
      <c r="J240" s="50"/>
      <c r="K240" s="38" t="s">
        <v>184</v>
      </c>
      <c r="L240" s="40" t="s">
        <v>185</v>
      </c>
      <c r="M240" s="41" t="s">
        <v>205</v>
      </c>
      <c r="N240" s="42"/>
      <c r="O240" s="51">
        <v>3</v>
      </c>
      <c r="P240" s="65" t="s">
        <v>382</v>
      </c>
      <c r="Q240" s="53" t="s">
        <v>200</v>
      </c>
      <c r="R240" s="54" t="s">
        <v>382</v>
      </c>
      <c r="S240" s="54">
        <v>3</v>
      </c>
      <c r="T240" s="52" t="s">
        <v>206</v>
      </c>
      <c r="U240" s="55"/>
      <c r="V240" s="56">
        <v>20</v>
      </c>
      <c r="W240" s="57"/>
    </row>
    <row r="241" spans="2:23" s="49" customFormat="1" ht="57" x14ac:dyDescent="0.4">
      <c r="B241" s="35">
        <f t="shared" si="1"/>
        <v>231</v>
      </c>
      <c r="C241" s="69" t="s">
        <v>207</v>
      </c>
      <c r="D241" s="37" t="s">
        <v>373</v>
      </c>
      <c r="E241" s="38" t="s">
        <v>182</v>
      </c>
      <c r="F241" s="35" t="s">
        <v>378</v>
      </c>
      <c r="G241" s="35">
        <v>1</v>
      </c>
      <c r="H241" s="37">
        <v>8</v>
      </c>
      <c r="I241" s="181" t="str">
        <f ca="1">IF(INDIRECT("補記シート!D53")="","",INDIRECT("補記シート!D53"))</f>
        <v/>
      </c>
      <c r="J241" s="50"/>
      <c r="K241" s="38" t="s">
        <v>210</v>
      </c>
      <c r="L241" s="40" t="s">
        <v>185</v>
      </c>
      <c r="M241" s="70" t="s">
        <v>211</v>
      </c>
      <c r="N241" s="42"/>
      <c r="O241" s="51">
        <v>7</v>
      </c>
      <c r="P241" s="65" t="s">
        <v>382</v>
      </c>
      <c r="Q241" s="53" t="s">
        <v>200</v>
      </c>
      <c r="R241" s="54" t="s">
        <v>382</v>
      </c>
      <c r="S241" s="54">
        <v>7</v>
      </c>
      <c r="T241" s="52" t="s">
        <v>212</v>
      </c>
      <c r="U241" s="55"/>
      <c r="V241" s="56">
        <v>20</v>
      </c>
      <c r="W241" s="57"/>
    </row>
    <row r="242" spans="2:23" s="49" customFormat="1" ht="56.25" x14ac:dyDescent="0.4">
      <c r="B242" s="35">
        <f t="shared" si="1"/>
        <v>232</v>
      </c>
      <c r="C242" s="69" t="s">
        <v>383</v>
      </c>
      <c r="D242" s="37" t="s">
        <v>384</v>
      </c>
      <c r="E242" s="38" t="s">
        <v>182</v>
      </c>
      <c r="F242" s="35" t="s">
        <v>378</v>
      </c>
      <c r="G242" s="35">
        <v>1</v>
      </c>
      <c r="H242" s="37">
        <v>9</v>
      </c>
      <c r="I242" s="181" t="str">
        <f ca="1">IF(INDIRECT("補記シート!D54")="","",INDIRECT("補記シート!D54"))</f>
        <v/>
      </c>
      <c r="J242" s="50"/>
      <c r="K242" s="38" t="s">
        <v>303</v>
      </c>
      <c r="L242" s="40" t="s">
        <v>385</v>
      </c>
      <c r="M242" s="40" t="s">
        <v>386</v>
      </c>
      <c r="N242" s="42" t="s">
        <v>387</v>
      </c>
      <c r="O242" s="51">
        <v>2</v>
      </c>
      <c r="P242" s="65" t="s">
        <v>382</v>
      </c>
      <c r="Q242" s="53" t="s">
        <v>200</v>
      </c>
      <c r="R242" s="54" t="s">
        <v>382</v>
      </c>
      <c r="S242" s="54">
        <v>2</v>
      </c>
      <c r="T242" s="52" t="s">
        <v>201</v>
      </c>
      <c r="U242" s="71"/>
      <c r="V242" s="56">
        <v>20</v>
      </c>
      <c r="W242" s="57"/>
    </row>
    <row r="243" spans="2:23" s="49" customFormat="1" ht="94.7" customHeight="1" x14ac:dyDescent="0.4">
      <c r="B243" s="35">
        <f t="shared" si="1"/>
        <v>233</v>
      </c>
      <c r="C243" s="69" t="s">
        <v>213</v>
      </c>
      <c r="D243" s="37" t="s">
        <v>1</v>
      </c>
      <c r="E243" s="38" t="s">
        <v>182</v>
      </c>
      <c r="F243" s="35" t="s">
        <v>378</v>
      </c>
      <c r="G243" s="35">
        <v>1</v>
      </c>
      <c r="H243" s="37">
        <v>10</v>
      </c>
      <c r="I243" s="181" t="str">
        <f ca="1">IF(INDIRECT("補記シート!D55")="","",INDIRECT("補記シート!D55"))</f>
        <v/>
      </c>
      <c r="J243" s="50"/>
      <c r="K243" s="38" t="s">
        <v>210</v>
      </c>
      <c r="L243" s="40" t="s">
        <v>185</v>
      </c>
      <c r="M243" s="41" t="s">
        <v>214</v>
      </c>
      <c r="N243" s="113" t="s">
        <v>388</v>
      </c>
      <c r="O243" s="51">
        <v>8</v>
      </c>
      <c r="P243" s="65" t="s">
        <v>382</v>
      </c>
      <c r="Q243" s="53" t="s">
        <v>200</v>
      </c>
      <c r="R243" s="54" t="s">
        <v>382</v>
      </c>
      <c r="S243" s="54">
        <v>8</v>
      </c>
      <c r="T243" s="52" t="s">
        <v>201</v>
      </c>
      <c r="U243" s="71"/>
      <c r="V243" s="56">
        <v>20</v>
      </c>
      <c r="W243" s="57"/>
    </row>
    <row r="244" spans="2:23" s="49" customFormat="1" ht="37.5" x14ac:dyDescent="0.4">
      <c r="B244" s="35">
        <f t="shared" si="1"/>
        <v>234</v>
      </c>
      <c r="C244" s="69" t="s">
        <v>215</v>
      </c>
      <c r="D244" s="37" t="s">
        <v>1</v>
      </c>
      <c r="E244" s="38" t="s">
        <v>182</v>
      </c>
      <c r="F244" s="35" t="s">
        <v>378</v>
      </c>
      <c r="G244" s="35">
        <v>1</v>
      </c>
      <c r="H244" s="37">
        <v>11</v>
      </c>
      <c r="I244" s="181" t="str">
        <f ca="1">IF(INDIRECT("補記シート!D56")="","",INDIRECT("補記シート!D56"))</f>
        <v/>
      </c>
      <c r="J244" s="50"/>
      <c r="K244" s="38" t="s">
        <v>216</v>
      </c>
      <c r="L244" s="40" t="s">
        <v>217</v>
      </c>
      <c r="M244" s="41" t="s">
        <v>218</v>
      </c>
      <c r="N244" s="42"/>
      <c r="O244" s="51">
        <v>1</v>
      </c>
      <c r="P244" s="65" t="s">
        <v>382</v>
      </c>
      <c r="Q244" s="53" t="s">
        <v>200</v>
      </c>
      <c r="R244" s="54" t="s">
        <v>382</v>
      </c>
      <c r="S244" s="54">
        <v>1</v>
      </c>
      <c r="T244" s="52" t="s">
        <v>201</v>
      </c>
      <c r="U244" s="71"/>
      <c r="V244" s="56">
        <v>20</v>
      </c>
      <c r="W244" s="57"/>
    </row>
    <row r="245" spans="2:23" s="49" customFormat="1" x14ac:dyDescent="0.4">
      <c r="B245" s="35">
        <f t="shared" si="1"/>
        <v>235</v>
      </c>
      <c r="C245" s="69" t="s">
        <v>219</v>
      </c>
      <c r="D245" s="37" t="s">
        <v>203</v>
      </c>
      <c r="E245" s="38" t="s">
        <v>220</v>
      </c>
      <c r="F245" s="35" t="s">
        <v>378</v>
      </c>
      <c r="G245" s="35">
        <v>1</v>
      </c>
      <c r="H245" s="37">
        <v>12</v>
      </c>
      <c r="I245" s="181"/>
      <c r="J245" s="50"/>
      <c r="K245" s="38" t="s">
        <v>184</v>
      </c>
      <c r="L245" s="40" t="s">
        <v>185</v>
      </c>
      <c r="M245" s="41" t="s">
        <v>221</v>
      </c>
      <c r="N245" s="42"/>
      <c r="O245" s="51">
        <v>1</v>
      </c>
      <c r="P245" s="65" t="s">
        <v>382</v>
      </c>
      <c r="Q245" s="53" t="s">
        <v>222</v>
      </c>
      <c r="R245" s="54" t="s">
        <v>382</v>
      </c>
      <c r="S245" s="54">
        <v>1</v>
      </c>
      <c r="T245" s="52" t="s">
        <v>223</v>
      </c>
      <c r="U245" s="40"/>
      <c r="V245" s="56">
        <v>20</v>
      </c>
      <c r="W245" s="48"/>
    </row>
    <row r="246" spans="2:23" s="49" customFormat="1" ht="56.25" x14ac:dyDescent="0.4">
      <c r="B246" s="35">
        <f t="shared" si="1"/>
        <v>236</v>
      </c>
      <c r="C246" s="69" t="s">
        <v>224</v>
      </c>
      <c r="D246" s="37" t="s">
        <v>1</v>
      </c>
      <c r="E246" s="38" t="s">
        <v>225</v>
      </c>
      <c r="F246" s="35" t="s">
        <v>378</v>
      </c>
      <c r="G246" s="35">
        <v>1</v>
      </c>
      <c r="H246" s="37">
        <v>13</v>
      </c>
      <c r="I246" s="181" t="str">
        <f ca="1">IF(INDIRECT("補記シート!D57")="","",INDIRECT("補記シート!D57"))</f>
        <v/>
      </c>
      <c r="J246" s="50"/>
      <c r="K246" s="38" t="s">
        <v>216</v>
      </c>
      <c r="L246" s="40" t="s">
        <v>214</v>
      </c>
      <c r="M246" s="41" t="s">
        <v>226</v>
      </c>
      <c r="N246" s="42"/>
      <c r="O246" s="51">
        <v>8</v>
      </c>
      <c r="P246" s="65" t="s">
        <v>382</v>
      </c>
      <c r="Q246" s="53" t="s">
        <v>389</v>
      </c>
      <c r="R246" s="54" t="s">
        <v>382</v>
      </c>
      <c r="S246" s="54">
        <v>8</v>
      </c>
      <c r="T246" s="52" t="s">
        <v>201</v>
      </c>
      <c r="U246" s="40"/>
      <c r="V246" s="56">
        <v>20</v>
      </c>
      <c r="W246" s="48"/>
    </row>
    <row r="247" spans="2:23" s="49" customFormat="1" x14ac:dyDescent="0.4">
      <c r="B247" s="35">
        <f t="shared" si="1"/>
        <v>237</v>
      </c>
      <c r="C247" s="69" t="s">
        <v>228</v>
      </c>
      <c r="D247" s="37" t="s">
        <v>203</v>
      </c>
      <c r="E247" s="38" t="s">
        <v>220</v>
      </c>
      <c r="F247" s="35" t="s">
        <v>378</v>
      </c>
      <c r="G247" s="35">
        <v>1</v>
      </c>
      <c r="H247" s="37">
        <v>14</v>
      </c>
      <c r="I247" s="181"/>
      <c r="J247" s="50"/>
      <c r="K247" s="38" t="s">
        <v>184</v>
      </c>
      <c r="L247" s="40" t="s">
        <v>185</v>
      </c>
      <c r="M247" s="41" t="s">
        <v>221</v>
      </c>
      <c r="N247" s="42"/>
      <c r="O247" s="51">
        <v>1</v>
      </c>
      <c r="P247" s="65" t="s">
        <v>382</v>
      </c>
      <c r="Q247" s="53" t="s">
        <v>222</v>
      </c>
      <c r="R247" s="54" t="s">
        <v>382</v>
      </c>
      <c r="S247" s="54">
        <v>1</v>
      </c>
      <c r="T247" s="52" t="s">
        <v>223</v>
      </c>
      <c r="U247" s="71"/>
      <c r="V247" s="56">
        <v>20</v>
      </c>
      <c r="W247" s="57"/>
    </row>
    <row r="248" spans="2:23" s="49" customFormat="1" x14ac:dyDescent="0.4">
      <c r="B248" s="35">
        <f t="shared" si="1"/>
        <v>238</v>
      </c>
      <c r="C248" s="69" t="s">
        <v>229</v>
      </c>
      <c r="D248" s="37" t="s">
        <v>1</v>
      </c>
      <c r="E248" s="38" t="s">
        <v>225</v>
      </c>
      <c r="F248" s="35" t="s">
        <v>378</v>
      </c>
      <c r="G248" s="35">
        <v>1</v>
      </c>
      <c r="H248" s="37">
        <v>15</v>
      </c>
      <c r="I248" s="181">
        <v>29991231</v>
      </c>
      <c r="J248" s="50"/>
      <c r="K248" s="38" t="s">
        <v>184</v>
      </c>
      <c r="L248" s="40" t="s">
        <v>185</v>
      </c>
      <c r="M248" s="41" t="s">
        <v>230</v>
      </c>
      <c r="N248" s="42"/>
      <c r="O248" s="51">
        <v>8</v>
      </c>
      <c r="P248" s="65" t="s">
        <v>382</v>
      </c>
      <c r="Q248" s="53" t="s">
        <v>222</v>
      </c>
      <c r="R248" s="54" t="s">
        <v>382</v>
      </c>
      <c r="S248" s="54">
        <v>8</v>
      </c>
      <c r="T248" s="52" t="s">
        <v>201</v>
      </c>
      <c r="U248" s="71"/>
      <c r="V248" s="56">
        <v>20</v>
      </c>
      <c r="W248" s="57"/>
    </row>
    <row r="249" spans="2:23" s="49" customFormat="1" x14ac:dyDescent="0.4">
      <c r="B249" s="35">
        <f t="shared" si="1"/>
        <v>239</v>
      </c>
      <c r="C249" s="69" t="s">
        <v>390</v>
      </c>
      <c r="D249" s="37" t="s">
        <v>203</v>
      </c>
      <c r="E249" s="38" t="s">
        <v>220</v>
      </c>
      <c r="F249" s="35" t="s">
        <v>378</v>
      </c>
      <c r="G249" s="35">
        <v>1</v>
      </c>
      <c r="H249" s="37">
        <v>16</v>
      </c>
      <c r="I249" s="181"/>
      <c r="J249" s="50"/>
      <c r="K249" s="38" t="s">
        <v>184</v>
      </c>
      <c r="L249" s="40" t="s">
        <v>185</v>
      </c>
      <c r="M249" s="41" t="s">
        <v>364</v>
      </c>
      <c r="N249" s="42"/>
      <c r="O249" s="51">
        <v>1</v>
      </c>
      <c r="P249" s="65" t="s">
        <v>382</v>
      </c>
      <c r="Q249" s="53" t="s">
        <v>222</v>
      </c>
      <c r="R249" s="54" t="s">
        <v>382</v>
      </c>
      <c r="S249" s="54">
        <v>1</v>
      </c>
      <c r="T249" s="52" t="s">
        <v>223</v>
      </c>
      <c r="U249" s="40"/>
      <c r="V249" s="56">
        <v>20</v>
      </c>
      <c r="W249" s="57"/>
    </row>
    <row r="250" spans="2:23" s="49" customFormat="1" ht="37.5" x14ac:dyDescent="0.4">
      <c r="B250" s="35">
        <f t="shared" si="1"/>
        <v>240</v>
      </c>
      <c r="C250" s="69" t="s">
        <v>495</v>
      </c>
      <c r="D250" s="37" t="s">
        <v>384</v>
      </c>
      <c r="E250" s="38" t="s">
        <v>225</v>
      </c>
      <c r="F250" s="35" t="s">
        <v>378</v>
      </c>
      <c r="G250" s="35">
        <v>1</v>
      </c>
      <c r="H250" s="37">
        <v>17</v>
      </c>
      <c r="I250" s="181" t="str">
        <f ca="1">IF(INDIRECT("補記シート!D58")="","",INDIRECT("補記シート!D58"))</f>
        <v/>
      </c>
      <c r="J250" s="50"/>
      <c r="K250" s="38" t="s">
        <v>210</v>
      </c>
      <c r="L250" s="40" t="s">
        <v>344</v>
      </c>
      <c r="M250" s="41" t="s">
        <v>345</v>
      </c>
      <c r="N250" s="42" t="s">
        <v>391</v>
      </c>
      <c r="O250" s="51">
        <v>3</v>
      </c>
      <c r="P250" s="65" t="s">
        <v>382</v>
      </c>
      <c r="Q250" s="53" t="s">
        <v>200</v>
      </c>
      <c r="R250" s="54" t="s">
        <v>382</v>
      </c>
      <c r="S250" s="54">
        <v>3</v>
      </c>
      <c r="T250" s="52">
        <v>9</v>
      </c>
      <c r="U250" s="40"/>
      <c r="V250" s="56">
        <v>20</v>
      </c>
      <c r="W250" s="48"/>
    </row>
    <row r="251" spans="2:23" s="49" customFormat="1" x14ac:dyDescent="0.4">
      <c r="B251" s="35">
        <f t="shared" si="1"/>
        <v>241</v>
      </c>
      <c r="C251" s="69" t="s">
        <v>392</v>
      </c>
      <c r="D251" s="37" t="s">
        <v>203</v>
      </c>
      <c r="E251" s="38" t="s">
        <v>220</v>
      </c>
      <c r="F251" s="35" t="s">
        <v>378</v>
      </c>
      <c r="G251" s="35">
        <v>1</v>
      </c>
      <c r="H251" s="37">
        <v>18</v>
      </c>
      <c r="I251" s="181"/>
      <c r="J251" s="50"/>
      <c r="K251" s="38" t="s">
        <v>184</v>
      </c>
      <c r="L251" s="40" t="s">
        <v>185</v>
      </c>
      <c r="M251" s="41" t="s">
        <v>364</v>
      </c>
      <c r="N251" s="42"/>
      <c r="O251" s="51">
        <v>1</v>
      </c>
      <c r="P251" s="65" t="s">
        <v>382</v>
      </c>
      <c r="Q251" s="53" t="s">
        <v>222</v>
      </c>
      <c r="R251" s="54" t="s">
        <v>382</v>
      </c>
      <c r="S251" s="54">
        <v>1</v>
      </c>
      <c r="T251" s="52" t="s">
        <v>223</v>
      </c>
      <c r="U251" s="40"/>
      <c r="V251" s="56">
        <v>20</v>
      </c>
      <c r="W251" s="48"/>
    </row>
    <row r="252" spans="2:23" s="49" customFormat="1" ht="75" x14ac:dyDescent="0.4">
      <c r="B252" s="35">
        <f t="shared" si="1"/>
        <v>242</v>
      </c>
      <c r="C252" s="69" t="s">
        <v>393</v>
      </c>
      <c r="D252" s="37" t="s">
        <v>384</v>
      </c>
      <c r="E252" s="38" t="s">
        <v>225</v>
      </c>
      <c r="F252" s="35" t="s">
        <v>378</v>
      </c>
      <c r="G252" s="35">
        <v>1</v>
      </c>
      <c r="H252" s="37">
        <v>19</v>
      </c>
      <c r="I252" s="181" t="str">
        <f ca="1">IF(INDIRECT("補記シート!D59")="","",INDIRECT("補記シート!D59"))</f>
        <v/>
      </c>
      <c r="J252" s="50"/>
      <c r="K252" s="38" t="s">
        <v>394</v>
      </c>
      <c r="L252" s="40" t="s">
        <v>385</v>
      </c>
      <c r="M252" s="41" t="s">
        <v>395</v>
      </c>
      <c r="N252" s="42" t="s">
        <v>396</v>
      </c>
      <c r="O252" s="51">
        <v>1</v>
      </c>
      <c r="P252" s="65" t="s">
        <v>382</v>
      </c>
      <c r="Q252" s="53" t="s">
        <v>200</v>
      </c>
      <c r="R252" s="54" t="s">
        <v>382</v>
      </c>
      <c r="S252" s="54">
        <v>1</v>
      </c>
      <c r="T252" s="52"/>
      <c r="U252" s="40"/>
      <c r="V252" s="56">
        <v>20</v>
      </c>
      <c r="W252" s="48"/>
    </row>
    <row r="253" spans="2:23" s="49" customFormat="1" x14ac:dyDescent="0.4">
      <c r="B253" s="35">
        <f t="shared" si="1"/>
        <v>243</v>
      </c>
      <c r="C253" s="69" t="s">
        <v>308</v>
      </c>
      <c r="D253" s="37" t="s">
        <v>203</v>
      </c>
      <c r="E253" s="38" t="s">
        <v>397</v>
      </c>
      <c r="F253" s="35" t="s">
        <v>378</v>
      </c>
      <c r="G253" s="35">
        <v>1</v>
      </c>
      <c r="H253" s="37">
        <v>20</v>
      </c>
      <c r="I253" s="181"/>
      <c r="J253" s="50"/>
      <c r="K253" s="38" t="s">
        <v>184</v>
      </c>
      <c r="L253" s="40" t="s">
        <v>310</v>
      </c>
      <c r="M253" s="41" t="s">
        <v>311</v>
      </c>
      <c r="N253" s="42"/>
      <c r="O253" s="51" t="s">
        <v>398</v>
      </c>
      <c r="P253" s="65" t="s">
        <v>382</v>
      </c>
      <c r="Q253" s="78" t="s">
        <v>189</v>
      </c>
      <c r="R253" s="79" t="s">
        <v>203</v>
      </c>
      <c r="S253" s="79" t="s">
        <v>203</v>
      </c>
      <c r="T253" s="80" t="s">
        <v>203</v>
      </c>
      <c r="U253" s="40"/>
      <c r="V253" s="56">
        <v>20</v>
      </c>
      <c r="W253" s="48"/>
    </row>
    <row r="254" spans="2:23" s="49" customFormat="1" ht="37.5" x14ac:dyDescent="0.4">
      <c r="B254" s="35">
        <f t="shared" si="1"/>
        <v>244</v>
      </c>
      <c r="C254" s="69" t="s">
        <v>302</v>
      </c>
      <c r="D254" s="37" t="s">
        <v>203</v>
      </c>
      <c r="E254" s="38" t="s">
        <v>289</v>
      </c>
      <c r="F254" s="35" t="s">
        <v>378</v>
      </c>
      <c r="G254" s="35">
        <v>1</v>
      </c>
      <c r="H254" s="37">
        <v>21</v>
      </c>
      <c r="I254" s="181" t="str">
        <f ca="1">IF(INDIRECT("一般振替ＤＶＰ制度に係る届出書兼一般振替ＤＶＰ制度に係る申請書!J28")="","",INDIRECT("一般振替ＤＶＰ制度に係る届出書兼一般振替ＤＶＰ制度に係る申請書!J28"))</f>
        <v/>
      </c>
      <c r="J254" s="50"/>
      <c r="K254" s="38" t="s">
        <v>303</v>
      </c>
      <c r="L254" s="40" t="s">
        <v>304</v>
      </c>
      <c r="M254" s="41" t="s">
        <v>305</v>
      </c>
      <c r="N254" s="42"/>
      <c r="O254" s="51">
        <v>5</v>
      </c>
      <c r="P254" s="65" t="s">
        <v>382</v>
      </c>
      <c r="Q254" s="78" t="s">
        <v>306</v>
      </c>
      <c r="R254" s="79" t="s">
        <v>399</v>
      </c>
      <c r="S254" s="79" t="s">
        <v>307</v>
      </c>
      <c r="T254" s="80" t="s">
        <v>307</v>
      </c>
      <c r="U254" s="40"/>
      <c r="V254" s="56">
        <v>20</v>
      </c>
      <c r="W254" s="48"/>
    </row>
    <row r="255" spans="2:23" s="49" customFormat="1" ht="37.5" x14ac:dyDescent="0.4">
      <c r="B255" s="35">
        <f t="shared" si="1"/>
        <v>245</v>
      </c>
      <c r="C255" s="69" t="s">
        <v>400</v>
      </c>
      <c r="D255" s="37" t="s">
        <v>203</v>
      </c>
      <c r="E255" s="83" t="s">
        <v>289</v>
      </c>
      <c r="F255" s="35" t="s">
        <v>378</v>
      </c>
      <c r="G255" s="35">
        <v>1</v>
      </c>
      <c r="H255" s="37">
        <v>22</v>
      </c>
      <c r="I255" s="181" t="str">
        <f ca="1">IF(INDIRECT("補記シート!D60")="","",INDIRECT("補記シート!D60"))</f>
        <v/>
      </c>
      <c r="J255" s="50"/>
      <c r="K255" s="38" t="s">
        <v>210</v>
      </c>
      <c r="L255" s="40" t="s">
        <v>185</v>
      </c>
      <c r="M255" s="41" t="s">
        <v>322</v>
      </c>
      <c r="N255" s="42"/>
      <c r="O255" s="51">
        <v>10</v>
      </c>
      <c r="P255" s="65" t="s">
        <v>382</v>
      </c>
      <c r="Q255" s="78" t="s">
        <v>189</v>
      </c>
      <c r="R255" s="79" t="s">
        <v>307</v>
      </c>
      <c r="S255" s="79" t="s">
        <v>307</v>
      </c>
      <c r="T255" s="80" t="s">
        <v>307</v>
      </c>
      <c r="U255" s="89"/>
      <c r="V255" s="56">
        <v>20</v>
      </c>
      <c r="W255" s="57"/>
    </row>
    <row r="256" spans="2:23" s="49" customFormat="1" ht="75" x14ac:dyDescent="0.4">
      <c r="B256" s="35">
        <f t="shared" si="1"/>
        <v>246</v>
      </c>
      <c r="C256" s="69" t="s">
        <v>323</v>
      </c>
      <c r="D256" s="37" t="s">
        <v>203</v>
      </c>
      <c r="E256" s="83" t="s">
        <v>289</v>
      </c>
      <c r="F256" s="35" t="s">
        <v>378</v>
      </c>
      <c r="G256" s="35">
        <v>1</v>
      </c>
      <c r="H256" s="37">
        <v>23</v>
      </c>
      <c r="I256" s="181" t="str">
        <f ca="1">IF(I246="","",LEFT(I246,4)&amp;"/"&amp;MID(I246,5,2)&amp;"/"&amp;RIGHT(I246,2))</f>
        <v/>
      </c>
      <c r="J256" s="50"/>
      <c r="K256" s="38" t="s">
        <v>324</v>
      </c>
      <c r="L256" s="72" t="s">
        <v>185</v>
      </c>
      <c r="M256" s="41" t="s">
        <v>325</v>
      </c>
      <c r="N256" s="42"/>
      <c r="O256" s="51">
        <v>10</v>
      </c>
      <c r="P256" s="65" t="s">
        <v>382</v>
      </c>
      <c r="Q256" s="78" t="s">
        <v>189</v>
      </c>
      <c r="R256" s="79" t="s">
        <v>307</v>
      </c>
      <c r="S256" s="79" t="s">
        <v>307</v>
      </c>
      <c r="T256" s="80" t="s">
        <v>307</v>
      </c>
      <c r="U256" s="40"/>
      <c r="V256" s="56">
        <v>20</v>
      </c>
      <c r="W256" s="74"/>
    </row>
    <row r="257" spans="1:23" s="49" customFormat="1" ht="37.5" x14ac:dyDescent="0.4">
      <c r="B257" s="35">
        <f t="shared" si="1"/>
        <v>247</v>
      </c>
      <c r="C257" s="69" t="s">
        <v>326</v>
      </c>
      <c r="D257" s="37" t="s">
        <v>203</v>
      </c>
      <c r="E257" s="83" t="s">
        <v>369</v>
      </c>
      <c r="F257" s="35" t="s">
        <v>378</v>
      </c>
      <c r="G257" s="35">
        <v>1</v>
      </c>
      <c r="H257" s="37">
        <v>24</v>
      </c>
      <c r="I257" s="181" t="str">
        <f ca="1">IF(I243="","",LEFT(I243,4)&amp;"/"&amp;MID(I243,5,2)&amp;"/"&amp;RIGHT(I243,2))</f>
        <v/>
      </c>
      <c r="J257" s="90"/>
      <c r="K257" s="38" t="s">
        <v>324</v>
      </c>
      <c r="L257" s="40" t="s">
        <v>185</v>
      </c>
      <c r="M257" s="41" t="s">
        <v>327</v>
      </c>
      <c r="N257" s="42"/>
      <c r="O257" s="51">
        <v>10</v>
      </c>
      <c r="P257" s="65" t="s">
        <v>382</v>
      </c>
      <c r="Q257" s="78" t="s">
        <v>189</v>
      </c>
      <c r="R257" s="79" t="s">
        <v>307</v>
      </c>
      <c r="S257" s="79" t="s">
        <v>307</v>
      </c>
      <c r="T257" s="80" t="s">
        <v>307</v>
      </c>
      <c r="U257" s="71"/>
      <c r="V257" s="56">
        <v>20</v>
      </c>
      <c r="W257" s="57"/>
    </row>
    <row r="258" spans="1:23" s="49" customFormat="1" ht="75" x14ac:dyDescent="0.4">
      <c r="B258" s="35">
        <f t="shared" si="1"/>
        <v>248</v>
      </c>
      <c r="C258" s="69" t="s">
        <v>328</v>
      </c>
      <c r="D258" s="37" t="s">
        <v>203</v>
      </c>
      <c r="E258" s="83" t="s">
        <v>329</v>
      </c>
      <c r="F258" s="35" t="s">
        <v>378</v>
      </c>
      <c r="G258" s="35">
        <v>1</v>
      </c>
      <c r="H258" s="37">
        <v>25</v>
      </c>
      <c r="I258" s="181" t="s">
        <v>330</v>
      </c>
      <c r="J258" s="50"/>
      <c r="K258" s="38" t="s">
        <v>184</v>
      </c>
      <c r="L258" s="40" t="s">
        <v>185</v>
      </c>
      <c r="M258" s="41" t="s">
        <v>331</v>
      </c>
      <c r="N258" s="42" t="s">
        <v>332</v>
      </c>
      <c r="O258" s="51">
        <v>10</v>
      </c>
      <c r="P258" s="65" t="s">
        <v>382</v>
      </c>
      <c r="Q258" s="78" t="s">
        <v>189</v>
      </c>
      <c r="R258" s="79" t="s">
        <v>307</v>
      </c>
      <c r="S258" s="79" t="s">
        <v>307</v>
      </c>
      <c r="T258" s="80" t="s">
        <v>307</v>
      </c>
      <c r="U258" s="40"/>
      <c r="V258" s="56">
        <v>20</v>
      </c>
      <c r="W258" s="48"/>
    </row>
    <row r="259" spans="1:23" s="49" customFormat="1" ht="19.5" thickBot="1" x14ac:dyDescent="0.45">
      <c r="B259" s="91">
        <f t="shared" si="1"/>
        <v>249</v>
      </c>
      <c r="C259" s="92" t="s">
        <v>333</v>
      </c>
      <c r="D259" s="93" t="s">
        <v>203</v>
      </c>
      <c r="E259" s="94" t="s">
        <v>309</v>
      </c>
      <c r="F259" s="91" t="s">
        <v>378</v>
      </c>
      <c r="G259" s="35">
        <v>1</v>
      </c>
      <c r="H259" s="37">
        <v>26</v>
      </c>
      <c r="I259" s="189" t="s">
        <v>330</v>
      </c>
      <c r="J259" s="114"/>
      <c r="K259" s="94" t="s">
        <v>184</v>
      </c>
      <c r="L259" s="95" t="s">
        <v>185</v>
      </c>
      <c r="M259" s="96" t="s">
        <v>331</v>
      </c>
      <c r="N259" s="97"/>
      <c r="O259" s="98">
        <v>10</v>
      </c>
      <c r="P259" s="115" t="s">
        <v>382</v>
      </c>
      <c r="Q259" s="100" t="s">
        <v>189</v>
      </c>
      <c r="R259" s="101" t="s">
        <v>307</v>
      </c>
      <c r="S259" s="101" t="s">
        <v>307</v>
      </c>
      <c r="T259" s="102" t="s">
        <v>307</v>
      </c>
      <c r="U259" s="95"/>
      <c r="V259" s="93">
        <v>20</v>
      </c>
      <c r="W259" s="112"/>
    </row>
    <row r="260" spans="1:23" s="49" customFormat="1" ht="37.5" x14ac:dyDescent="0.4">
      <c r="A260" s="49" t="s">
        <v>487</v>
      </c>
      <c r="B260" s="58">
        <f t="shared" si="1"/>
        <v>250</v>
      </c>
      <c r="C260" s="103" t="s">
        <v>180</v>
      </c>
      <c r="D260" s="56" t="s">
        <v>316</v>
      </c>
      <c r="E260" s="60" t="s">
        <v>182</v>
      </c>
      <c r="F260" s="58" t="s">
        <v>378</v>
      </c>
      <c r="G260" s="58">
        <v>2</v>
      </c>
      <c r="H260" s="56">
        <v>1</v>
      </c>
      <c r="I260" s="187"/>
      <c r="J260" s="39"/>
      <c r="K260" s="60" t="s">
        <v>184</v>
      </c>
      <c r="L260" s="61" t="s">
        <v>185</v>
      </c>
      <c r="M260" s="62" t="s">
        <v>186</v>
      </c>
      <c r="N260" s="63"/>
      <c r="O260" s="64" t="s">
        <v>188</v>
      </c>
      <c r="P260" s="65" t="s">
        <v>188</v>
      </c>
      <c r="Q260" s="66" t="s">
        <v>189</v>
      </c>
      <c r="R260" s="67" t="s">
        <v>316</v>
      </c>
      <c r="S260" s="67" t="s">
        <v>374</v>
      </c>
      <c r="T260" s="65" t="s">
        <v>374</v>
      </c>
      <c r="U260" s="68"/>
      <c r="V260" s="56">
        <v>20</v>
      </c>
      <c r="W260" s="57"/>
    </row>
    <row r="261" spans="1:23" s="49" customFormat="1" ht="37.5" x14ac:dyDescent="0.4">
      <c r="B261" s="35">
        <f t="shared" ref="B261:B515" si="3">ROW()-10</f>
        <v>251</v>
      </c>
      <c r="C261" s="36" t="s">
        <v>190</v>
      </c>
      <c r="D261" s="37" t="s">
        <v>188</v>
      </c>
      <c r="E261" s="38" t="s">
        <v>182</v>
      </c>
      <c r="F261" s="35" t="s">
        <v>378</v>
      </c>
      <c r="G261" s="58">
        <v>2</v>
      </c>
      <c r="H261" s="37">
        <v>2</v>
      </c>
      <c r="I261" s="181"/>
      <c r="J261" s="50"/>
      <c r="K261" s="38" t="s">
        <v>184</v>
      </c>
      <c r="L261" s="40" t="s">
        <v>185</v>
      </c>
      <c r="M261" s="41" t="s">
        <v>192</v>
      </c>
      <c r="N261" s="42"/>
      <c r="O261" s="51" t="s">
        <v>187</v>
      </c>
      <c r="P261" s="52" t="s">
        <v>316</v>
      </c>
      <c r="Q261" s="53" t="s">
        <v>189</v>
      </c>
      <c r="R261" s="54" t="s">
        <v>188</v>
      </c>
      <c r="S261" s="54" t="s">
        <v>316</v>
      </c>
      <c r="T261" s="52" t="s">
        <v>188</v>
      </c>
      <c r="U261" s="55"/>
      <c r="V261" s="56">
        <v>20</v>
      </c>
      <c r="W261" s="57"/>
    </row>
    <row r="262" spans="1:23" s="49" customFormat="1" ht="37.5" x14ac:dyDescent="0.4">
      <c r="B262" s="35">
        <f t="shared" si="3"/>
        <v>252</v>
      </c>
      <c r="C262" s="36" t="s">
        <v>193</v>
      </c>
      <c r="D262" s="37" t="s">
        <v>316</v>
      </c>
      <c r="E262" s="38" t="s">
        <v>182</v>
      </c>
      <c r="F262" s="35" t="s">
        <v>378</v>
      </c>
      <c r="G262" s="58">
        <v>2</v>
      </c>
      <c r="H262" s="37">
        <v>3</v>
      </c>
      <c r="I262" s="181"/>
      <c r="J262" s="50"/>
      <c r="K262" s="38" t="s">
        <v>184</v>
      </c>
      <c r="L262" s="40" t="s">
        <v>185</v>
      </c>
      <c r="M262" s="41" t="s">
        <v>192</v>
      </c>
      <c r="N262" s="42"/>
      <c r="O262" s="51" t="s">
        <v>187</v>
      </c>
      <c r="P262" s="52" t="s">
        <v>187</v>
      </c>
      <c r="Q262" s="53" t="s">
        <v>189</v>
      </c>
      <c r="R262" s="54" t="s">
        <v>316</v>
      </c>
      <c r="S262" s="54" t="s">
        <v>316</v>
      </c>
      <c r="T262" s="52" t="s">
        <v>187</v>
      </c>
      <c r="U262" s="55"/>
      <c r="V262" s="56">
        <v>20</v>
      </c>
      <c r="W262" s="57"/>
    </row>
    <row r="263" spans="1:23" s="49" customFormat="1" ht="37.5" x14ac:dyDescent="0.4">
      <c r="B263" s="35">
        <f t="shared" si="3"/>
        <v>253</v>
      </c>
      <c r="C263" s="36" t="s">
        <v>194</v>
      </c>
      <c r="D263" s="37" t="s">
        <v>187</v>
      </c>
      <c r="E263" s="38" t="s">
        <v>182</v>
      </c>
      <c r="F263" s="35" t="s">
        <v>378</v>
      </c>
      <c r="G263" s="58">
        <v>2</v>
      </c>
      <c r="H263" s="37">
        <v>4</v>
      </c>
      <c r="I263" s="181"/>
      <c r="J263" s="50"/>
      <c r="K263" s="38" t="s">
        <v>184</v>
      </c>
      <c r="L263" s="40" t="s">
        <v>185</v>
      </c>
      <c r="M263" s="41" t="s">
        <v>192</v>
      </c>
      <c r="N263" s="42"/>
      <c r="O263" s="51" t="s">
        <v>187</v>
      </c>
      <c r="P263" s="52" t="s">
        <v>316</v>
      </c>
      <c r="Q263" s="53" t="s">
        <v>189</v>
      </c>
      <c r="R263" s="54" t="s">
        <v>187</v>
      </c>
      <c r="S263" s="54" t="s">
        <v>187</v>
      </c>
      <c r="T263" s="52" t="s">
        <v>188</v>
      </c>
      <c r="U263" s="55"/>
      <c r="V263" s="56">
        <v>20</v>
      </c>
      <c r="W263" s="57"/>
    </row>
    <row r="264" spans="1:23" s="49" customFormat="1" ht="37.5" x14ac:dyDescent="0.4">
      <c r="B264" s="35">
        <f t="shared" si="3"/>
        <v>254</v>
      </c>
      <c r="C264" s="36" t="s">
        <v>195</v>
      </c>
      <c r="D264" s="37" t="s">
        <v>187</v>
      </c>
      <c r="E264" s="38" t="s">
        <v>182</v>
      </c>
      <c r="F264" s="35" t="s">
        <v>378</v>
      </c>
      <c r="G264" s="58">
        <v>2</v>
      </c>
      <c r="H264" s="37">
        <v>5</v>
      </c>
      <c r="I264" s="181"/>
      <c r="J264" s="50"/>
      <c r="K264" s="38" t="s">
        <v>184</v>
      </c>
      <c r="L264" s="40" t="s">
        <v>185</v>
      </c>
      <c r="M264" s="41" t="s">
        <v>192</v>
      </c>
      <c r="N264" s="42"/>
      <c r="O264" s="51" t="s">
        <v>316</v>
      </c>
      <c r="P264" s="52" t="s">
        <v>316</v>
      </c>
      <c r="Q264" s="53" t="s">
        <v>189</v>
      </c>
      <c r="R264" s="54" t="s">
        <v>187</v>
      </c>
      <c r="S264" s="54" t="s">
        <v>316</v>
      </c>
      <c r="T264" s="52" t="s">
        <v>187</v>
      </c>
      <c r="U264" s="55"/>
      <c r="V264" s="56">
        <v>20</v>
      </c>
      <c r="W264" s="57"/>
    </row>
    <row r="265" spans="1:23" s="49" customFormat="1" ht="30.2" customHeight="1" x14ac:dyDescent="0.4">
      <c r="B265" s="58">
        <f t="shared" si="3"/>
        <v>255</v>
      </c>
      <c r="C265" s="59" t="s">
        <v>196</v>
      </c>
      <c r="D265" s="56" t="s">
        <v>187</v>
      </c>
      <c r="E265" s="60" t="s">
        <v>182</v>
      </c>
      <c r="F265" s="35" t="s">
        <v>378</v>
      </c>
      <c r="G265" s="58">
        <v>2</v>
      </c>
      <c r="H265" s="37">
        <v>6</v>
      </c>
      <c r="I265" s="187" t="s">
        <v>380</v>
      </c>
      <c r="J265" s="39"/>
      <c r="K265" s="60" t="s">
        <v>184</v>
      </c>
      <c r="L265" s="61" t="s">
        <v>185</v>
      </c>
      <c r="M265" s="62" t="s">
        <v>381</v>
      </c>
      <c r="N265" s="63"/>
      <c r="O265" s="64">
        <v>6</v>
      </c>
      <c r="P265" s="65" t="s">
        <v>382</v>
      </c>
      <c r="Q265" s="66" t="s">
        <v>200</v>
      </c>
      <c r="R265" s="67" t="s">
        <v>382</v>
      </c>
      <c r="S265" s="67">
        <v>6</v>
      </c>
      <c r="T265" s="65" t="s">
        <v>201</v>
      </c>
      <c r="U265" s="68"/>
      <c r="V265" s="56">
        <v>20</v>
      </c>
      <c r="W265" s="57"/>
    </row>
    <row r="266" spans="1:23" s="49" customFormat="1" ht="30.2" customHeight="1" x14ac:dyDescent="0.4">
      <c r="B266" s="35">
        <f t="shared" si="3"/>
        <v>256</v>
      </c>
      <c r="C266" s="69" t="s">
        <v>202</v>
      </c>
      <c r="D266" s="37" t="s">
        <v>203</v>
      </c>
      <c r="E266" s="38" t="s">
        <v>182</v>
      </c>
      <c r="F266" s="35" t="s">
        <v>378</v>
      </c>
      <c r="G266" s="58">
        <v>2</v>
      </c>
      <c r="H266" s="37">
        <v>7</v>
      </c>
      <c r="I266" s="181" t="s">
        <v>204</v>
      </c>
      <c r="J266" s="50"/>
      <c r="K266" s="38" t="s">
        <v>184</v>
      </c>
      <c r="L266" s="40" t="s">
        <v>185</v>
      </c>
      <c r="M266" s="41" t="s">
        <v>205</v>
      </c>
      <c r="N266" s="42"/>
      <c r="O266" s="51">
        <v>3</v>
      </c>
      <c r="P266" s="65" t="s">
        <v>382</v>
      </c>
      <c r="Q266" s="53" t="s">
        <v>200</v>
      </c>
      <c r="R266" s="54" t="s">
        <v>382</v>
      </c>
      <c r="S266" s="54">
        <v>3</v>
      </c>
      <c r="T266" s="52" t="s">
        <v>206</v>
      </c>
      <c r="U266" s="55"/>
      <c r="V266" s="56">
        <v>20</v>
      </c>
      <c r="W266" s="57"/>
    </row>
    <row r="267" spans="1:23" s="49" customFormat="1" ht="57" x14ac:dyDescent="0.4">
      <c r="B267" s="35">
        <f t="shared" si="3"/>
        <v>257</v>
      </c>
      <c r="C267" s="69" t="s">
        <v>207</v>
      </c>
      <c r="D267" s="37" t="s">
        <v>352</v>
      </c>
      <c r="E267" s="38" t="s">
        <v>182</v>
      </c>
      <c r="F267" s="35" t="s">
        <v>378</v>
      </c>
      <c r="G267" s="58">
        <v>2</v>
      </c>
      <c r="H267" s="37">
        <v>8</v>
      </c>
      <c r="I267" s="181" t="str">
        <f ca="1">IF(I268="","",$I$241)</f>
        <v/>
      </c>
      <c r="J267" s="50"/>
      <c r="K267" s="38" t="s">
        <v>210</v>
      </c>
      <c r="L267" s="40" t="s">
        <v>185</v>
      </c>
      <c r="M267" s="70" t="s">
        <v>211</v>
      </c>
      <c r="N267" s="42"/>
      <c r="O267" s="51">
        <v>7</v>
      </c>
      <c r="P267" s="65" t="s">
        <v>382</v>
      </c>
      <c r="Q267" s="53" t="s">
        <v>200</v>
      </c>
      <c r="R267" s="54" t="s">
        <v>382</v>
      </c>
      <c r="S267" s="54">
        <v>7</v>
      </c>
      <c r="T267" s="52" t="s">
        <v>212</v>
      </c>
      <c r="U267" s="55"/>
      <c r="V267" s="56">
        <v>20</v>
      </c>
      <c r="W267" s="57"/>
    </row>
    <row r="268" spans="1:23" s="49" customFormat="1" ht="56.25" x14ac:dyDescent="0.4">
      <c r="B268" s="35">
        <f t="shared" si="3"/>
        <v>258</v>
      </c>
      <c r="C268" s="69" t="s">
        <v>383</v>
      </c>
      <c r="D268" s="37" t="s">
        <v>208</v>
      </c>
      <c r="E268" s="38" t="s">
        <v>182</v>
      </c>
      <c r="F268" s="35" t="s">
        <v>378</v>
      </c>
      <c r="G268" s="58">
        <v>2</v>
      </c>
      <c r="H268" s="37">
        <v>9</v>
      </c>
      <c r="I268" s="181" t="str">
        <f ca="1">IF(INDIRECT("補記シート!D61")="","",INDIRECT("補記シート!D61"))</f>
        <v/>
      </c>
      <c r="J268" s="50"/>
      <c r="K268" s="38" t="s">
        <v>303</v>
      </c>
      <c r="L268" s="40" t="s">
        <v>385</v>
      </c>
      <c r="M268" s="40" t="s">
        <v>386</v>
      </c>
      <c r="N268" s="42" t="s">
        <v>387</v>
      </c>
      <c r="O268" s="51">
        <v>2</v>
      </c>
      <c r="P268" s="65" t="s">
        <v>382</v>
      </c>
      <c r="Q268" s="53" t="s">
        <v>200</v>
      </c>
      <c r="R268" s="54" t="s">
        <v>382</v>
      </c>
      <c r="S268" s="54">
        <v>2</v>
      </c>
      <c r="T268" s="52" t="s">
        <v>201</v>
      </c>
      <c r="U268" s="71"/>
      <c r="V268" s="56">
        <v>20</v>
      </c>
      <c r="W268" s="57"/>
    </row>
    <row r="269" spans="1:23" s="49" customFormat="1" ht="94.7" customHeight="1" x14ac:dyDescent="0.4">
      <c r="B269" s="35">
        <f t="shared" si="3"/>
        <v>259</v>
      </c>
      <c r="C269" s="69" t="s">
        <v>213</v>
      </c>
      <c r="D269" s="37" t="s">
        <v>1</v>
      </c>
      <c r="E269" s="38" t="s">
        <v>182</v>
      </c>
      <c r="F269" s="35" t="s">
        <v>378</v>
      </c>
      <c r="G269" s="58">
        <v>2</v>
      </c>
      <c r="H269" s="37">
        <v>10</v>
      </c>
      <c r="I269" s="181" t="str">
        <f ca="1">IF(INDIRECT("補記シート!D62")="","",INDIRECT("補記シート!D62"))</f>
        <v/>
      </c>
      <c r="J269" s="50"/>
      <c r="K269" s="38" t="s">
        <v>210</v>
      </c>
      <c r="L269" s="40" t="s">
        <v>185</v>
      </c>
      <c r="M269" s="41" t="s">
        <v>214</v>
      </c>
      <c r="N269" s="113" t="s">
        <v>388</v>
      </c>
      <c r="O269" s="51">
        <v>8</v>
      </c>
      <c r="P269" s="65" t="s">
        <v>382</v>
      </c>
      <c r="Q269" s="53" t="s">
        <v>200</v>
      </c>
      <c r="R269" s="54" t="s">
        <v>382</v>
      </c>
      <c r="S269" s="54">
        <v>8</v>
      </c>
      <c r="T269" s="52" t="s">
        <v>201</v>
      </c>
      <c r="U269" s="71"/>
      <c r="V269" s="56">
        <v>20</v>
      </c>
      <c r="W269" s="57"/>
    </row>
    <row r="270" spans="1:23" s="49" customFormat="1" ht="37.5" x14ac:dyDescent="0.4">
      <c r="B270" s="35">
        <f t="shared" si="3"/>
        <v>260</v>
      </c>
      <c r="C270" s="69" t="s">
        <v>215</v>
      </c>
      <c r="D270" s="37" t="s">
        <v>1</v>
      </c>
      <c r="E270" s="38" t="s">
        <v>182</v>
      </c>
      <c r="F270" s="35" t="s">
        <v>378</v>
      </c>
      <c r="G270" s="58">
        <v>2</v>
      </c>
      <c r="H270" s="37">
        <v>11</v>
      </c>
      <c r="I270" s="181" t="str">
        <f ca="1">IF(INDIRECT("補記シート!D63")="","",INDIRECT("補記シート!D63"))</f>
        <v/>
      </c>
      <c r="J270" s="50"/>
      <c r="K270" s="38" t="s">
        <v>216</v>
      </c>
      <c r="L270" s="40" t="s">
        <v>217</v>
      </c>
      <c r="M270" s="41" t="s">
        <v>218</v>
      </c>
      <c r="N270" s="42"/>
      <c r="O270" s="51">
        <v>1</v>
      </c>
      <c r="P270" s="65" t="s">
        <v>382</v>
      </c>
      <c r="Q270" s="53" t="s">
        <v>200</v>
      </c>
      <c r="R270" s="54" t="s">
        <v>382</v>
      </c>
      <c r="S270" s="54">
        <v>1</v>
      </c>
      <c r="T270" s="52" t="s">
        <v>201</v>
      </c>
      <c r="U270" s="71"/>
      <c r="V270" s="56">
        <v>20</v>
      </c>
      <c r="W270" s="57"/>
    </row>
    <row r="271" spans="1:23" s="49" customFormat="1" x14ac:dyDescent="0.4">
      <c r="B271" s="35">
        <f t="shared" si="3"/>
        <v>261</v>
      </c>
      <c r="C271" s="69" t="s">
        <v>219</v>
      </c>
      <c r="D271" s="37" t="s">
        <v>203</v>
      </c>
      <c r="E271" s="38" t="s">
        <v>220</v>
      </c>
      <c r="F271" s="35" t="s">
        <v>378</v>
      </c>
      <c r="G271" s="58">
        <v>2</v>
      </c>
      <c r="H271" s="37">
        <v>12</v>
      </c>
      <c r="I271" s="181"/>
      <c r="J271" s="50"/>
      <c r="K271" s="38" t="s">
        <v>184</v>
      </c>
      <c r="L271" s="40" t="s">
        <v>185</v>
      </c>
      <c r="M271" s="41" t="s">
        <v>221</v>
      </c>
      <c r="N271" s="42"/>
      <c r="O271" s="51">
        <v>1</v>
      </c>
      <c r="P271" s="65" t="s">
        <v>382</v>
      </c>
      <c r="Q271" s="53" t="s">
        <v>222</v>
      </c>
      <c r="R271" s="54" t="s">
        <v>382</v>
      </c>
      <c r="S271" s="54">
        <v>1</v>
      </c>
      <c r="T271" s="52" t="s">
        <v>223</v>
      </c>
      <c r="U271" s="40"/>
      <c r="V271" s="56">
        <v>20</v>
      </c>
      <c r="W271" s="48"/>
    </row>
    <row r="272" spans="1:23" s="49" customFormat="1" ht="56.25" x14ac:dyDescent="0.4">
      <c r="B272" s="35">
        <f t="shared" si="3"/>
        <v>262</v>
      </c>
      <c r="C272" s="69" t="s">
        <v>224</v>
      </c>
      <c r="D272" s="37" t="s">
        <v>1</v>
      </c>
      <c r="E272" s="38" t="s">
        <v>225</v>
      </c>
      <c r="F272" s="35" t="s">
        <v>378</v>
      </c>
      <c r="G272" s="58">
        <v>2</v>
      </c>
      <c r="H272" s="37">
        <v>13</v>
      </c>
      <c r="I272" s="181" t="str">
        <f ca="1">IF(INDIRECT("補記シート!D64")="","",INDIRECT("補記シート!D64"))</f>
        <v/>
      </c>
      <c r="J272" s="50"/>
      <c r="K272" s="38" t="s">
        <v>216</v>
      </c>
      <c r="L272" s="40" t="s">
        <v>214</v>
      </c>
      <c r="M272" s="41" t="s">
        <v>226</v>
      </c>
      <c r="N272" s="42"/>
      <c r="O272" s="51">
        <v>8</v>
      </c>
      <c r="P272" s="65" t="s">
        <v>382</v>
      </c>
      <c r="Q272" s="53" t="s">
        <v>401</v>
      </c>
      <c r="R272" s="54" t="s">
        <v>382</v>
      </c>
      <c r="S272" s="54">
        <v>8</v>
      </c>
      <c r="T272" s="52" t="s">
        <v>201</v>
      </c>
      <c r="U272" s="40"/>
      <c r="V272" s="56">
        <v>20</v>
      </c>
      <c r="W272" s="48"/>
    </row>
    <row r="273" spans="1:23" s="49" customFormat="1" x14ac:dyDescent="0.4">
      <c r="B273" s="35">
        <f t="shared" si="3"/>
        <v>263</v>
      </c>
      <c r="C273" s="69" t="s">
        <v>228</v>
      </c>
      <c r="D273" s="37" t="s">
        <v>203</v>
      </c>
      <c r="E273" s="38" t="s">
        <v>220</v>
      </c>
      <c r="F273" s="35" t="s">
        <v>378</v>
      </c>
      <c r="G273" s="58">
        <v>2</v>
      </c>
      <c r="H273" s="37">
        <v>14</v>
      </c>
      <c r="I273" s="181"/>
      <c r="J273" s="50"/>
      <c r="K273" s="38" t="s">
        <v>184</v>
      </c>
      <c r="L273" s="40" t="s">
        <v>185</v>
      </c>
      <c r="M273" s="41" t="s">
        <v>221</v>
      </c>
      <c r="N273" s="42"/>
      <c r="O273" s="51">
        <v>1</v>
      </c>
      <c r="P273" s="65" t="s">
        <v>382</v>
      </c>
      <c r="Q273" s="53" t="s">
        <v>222</v>
      </c>
      <c r="R273" s="54" t="s">
        <v>382</v>
      </c>
      <c r="S273" s="54">
        <v>1</v>
      </c>
      <c r="T273" s="52" t="s">
        <v>223</v>
      </c>
      <c r="U273" s="71"/>
      <c r="V273" s="56">
        <v>20</v>
      </c>
      <c r="W273" s="57"/>
    </row>
    <row r="274" spans="1:23" s="49" customFormat="1" x14ac:dyDescent="0.4">
      <c r="B274" s="35">
        <f t="shared" si="3"/>
        <v>264</v>
      </c>
      <c r="C274" s="69" t="s">
        <v>229</v>
      </c>
      <c r="D274" s="37" t="s">
        <v>1</v>
      </c>
      <c r="E274" s="38" t="s">
        <v>225</v>
      </c>
      <c r="F274" s="35" t="s">
        <v>378</v>
      </c>
      <c r="G274" s="58">
        <v>2</v>
      </c>
      <c r="H274" s="37">
        <v>15</v>
      </c>
      <c r="I274" s="181">
        <v>29991231</v>
      </c>
      <c r="J274" s="50"/>
      <c r="K274" s="38" t="s">
        <v>184</v>
      </c>
      <c r="L274" s="40" t="s">
        <v>185</v>
      </c>
      <c r="M274" s="41" t="s">
        <v>230</v>
      </c>
      <c r="N274" s="42"/>
      <c r="O274" s="51">
        <v>8</v>
      </c>
      <c r="P274" s="65" t="s">
        <v>382</v>
      </c>
      <c r="Q274" s="53" t="s">
        <v>222</v>
      </c>
      <c r="R274" s="54" t="s">
        <v>382</v>
      </c>
      <c r="S274" s="54">
        <v>8</v>
      </c>
      <c r="T274" s="52" t="s">
        <v>201</v>
      </c>
      <c r="U274" s="71"/>
      <c r="V274" s="56">
        <v>20</v>
      </c>
      <c r="W274" s="57"/>
    </row>
    <row r="275" spans="1:23" s="49" customFormat="1" x14ac:dyDescent="0.4">
      <c r="B275" s="35">
        <f t="shared" si="3"/>
        <v>265</v>
      </c>
      <c r="C275" s="69" t="s">
        <v>390</v>
      </c>
      <c r="D275" s="37" t="s">
        <v>203</v>
      </c>
      <c r="E275" s="38" t="s">
        <v>220</v>
      </c>
      <c r="F275" s="35" t="s">
        <v>378</v>
      </c>
      <c r="G275" s="35">
        <v>2</v>
      </c>
      <c r="H275" s="37">
        <v>16</v>
      </c>
      <c r="I275" s="181"/>
      <c r="J275" s="50"/>
      <c r="K275" s="38" t="s">
        <v>184</v>
      </c>
      <c r="L275" s="40" t="s">
        <v>185</v>
      </c>
      <c r="M275" s="41" t="s">
        <v>364</v>
      </c>
      <c r="N275" s="42"/>
      <c r="O275" s="51">
        <v>1</v>
      </c>
      <c r="P275" s="65" t="s">
        <v>382</v>
      </c>
      <c r="Q275" s="53" t="s">
        <v>222</v>
      </c>
      <c r="R275" s="54" t="s">
        <v>382</v>
      </c>
      <c r="S275" s="54">
        <v>1</v>
      </c>
      <c r="T275" s="52" t="s">
        <v>223</v>
      </c>
      <c r="U275" s="40"/>
      <c r="V275" s="56">
        <v>20</v>
      </c>
      <c r="W275" s="57"/>
    </row>
    <row r="276" spans="1:23" s="49" customFormat="1" ht="37.5" x14ac:dyDescent="0.4">
      <c r="B276" s="35">
        <f t="shared" si="3"/>
        <v>266</v>
      </c>
      <c r="C276" s="69" t="s">
        <v>343</v>
      </c>
      <c r="D276" s="37" t="s">
        <v>384</v>
      </c>
      <c r="E276" s="38" t="s">
        <v>225</v>
      </c>
      <c r="F276" s="35" t="s">
        <v>378</v>
      </c>
      <c r="G276" s="35">
        <v>2</v>
      </c>
      <c r="H276" s="37">
        <v>17</v>
      </c>
      <c r="I276" s="181" t="str">
        <f ca="1">IF(INDIRECT("補記シート!D65")="","",INDIRECT("補記シート!D65"))</f>
        <v/>
      </c>
      <c r="J276" s="50"/>
      <c r="K276" s="38" t="s">
        <v>210</v>
      </c>
      <c r="L276" s="40" t="s">
        <v>344</v>
      </c>
      <c r="M276" s="41" t="s">
        <v>345</v>
      </c>
      <c r="N276" s="42" t="s">
        <v>391</v>
      </c>
      <c r="O276" s="51">
        <v>3</v>
      </c>
      <c r="P276" s="65" t="s">
        <v>382</v>
      </c>
      <c r="Q276" s="53" t="s">
        <v>200</v>
      </c>
      <c r="R276" s="54" t="s">
        <v>382</v>
      </c>
      <c r="S276" s="54">
        <v>3</v>
      </c>
      <c r="T276" s="52">
        <v>9</v>
      </c>
      <c r="U276" s="40"/>
      <c r="V276" s="56">
        <v>20</v>
      </c>
      <c r="W276" s="48"/>
    </row>
    <row r="277" spans="1:23" s="49" customFormat="1" x14ac:dyDescent="0.4">
      <c r="B277" s="35">
        <f t="shared" si="3"/>
        <v>267</v>
      </c>
      <c r="C277" s="69" t="s">
        <v>392</v>
      </c>
      <c r="D277" s="37" t="s">
        <v>203</v>
      </c>
      <c r="E277" s="38" t="s">
        <v>220</v>
      </c>
      <c r="F277" s="35" t="s">
        <v>378</v>
      </c>
      <c r="G277" s="35">
        <v>2</v>
      </c>
      <c r="H277" s="37">
        <v>18</v>
      </c>
      <c r="I277" s="181"/>
      <c r="J277" s="50"/>
      <c r="K277" s="38" t="s">
        <v>184</v>
      </c>
      <c r="L277" s="40" t="s">
        <v>185</v>
      </c>
      <c r="M277" s="41" t="s">
        <v>364</v>
      </c>
      <c r="N277" s="42"/>
      <c r="O277" s="51">
        <v>1</v>
      </c>
      <c r="P277" s="65" t="s">
        <v>382</v>
      </c>
      <c r="Q277" s="53" t="s">
        <v>222</v>
      </c>
      <c r="R277" s="54" t="s">
        <v>382</v>
      </c>
      <c r="S277" s="54">
        <v>1</v>
      </c>
      <c r="T277" s="52" t="s">
        <v>223</v>
      </c>
      <c r="U277" s="40"/>
      <c r="V277" s="56">
        <v>20</v>
      </c>
      <c r="W277" s="48"/>
    </row>
    <row r="278" spans="1:23" s="49" customFormat="1" ht="75" x14ac:dyDescent="0.4">
      <c r="B278" s="35">
        <f t="shared" si="3"/>
        <v>268</v>
      </c>
      <c r="C278" s="69" t="s">
        <v>393</v>
      </c>
      <c r="D278" s="37" t="s">
        <v>352</v>
      </c>
      <c r="E278" s="38" t="s">
        <v>225</v>
      </c>
      <c r="F278" s="35" t="s">
        <v>378</v>
      </c>
      <c r="G278" s="35">
        <v>2</v>
      </c>
      <c r="H278" s="37">
        <v>19</v>
      </c>
      <c r="I278" s="181" t="str">
        <f ca="1">IF(INDIRECT("補記シート!D66")="","",INDIRECT("補記シート!D66"))</f>
        <v/>
      </c>
      <c r="J278" s="50"/>
      <c r="K278" s="38" t="s">
        <v>394</v>
      </c>
      <c r="L278" s="40" t="s">
        <v>385</v>
      </c>
      <c r="M278" s="41" t="s">
        <v>395</v>
      </c>
      <c r="N278" s="42" t="s">
        <v>396</v>
      </c>
      <c r="O278" s="51">
        <v>1</v>
      </c>
      <c r="P278" s="65" t="s">
        <v>382</v>
      </c>
      <c r="Q278" s="53" t="s">
        <v>200</v>
      </c>
      <c r="R278" s="54" t="s">
        <v>382</v>
      </c>
      <c r="S278" s="54">
        <v>1</v>
      </c>
      <c r="T278" s="52"/>
      <c r="U278" s="40"/>
      <c r="V278" s="56">
        <v>20</v>
      </c>
      <c r="W278" s="48"/>
    </row>
    <row r="279" spans="1:23" s="49" customFormat="1" x14ac:dyDescent="0.4">
      <c r="B279" s="35">
        <f t="shared" si="3"/>
        <v>269</v>
      </c>
      <c r="C279" s="69" t="s">
        <v>308</v>
      </c>
      <c r="D279" s="37" t="s">
        <v>203</v>
      </c>
      <c r="E279" s="38" t="s">
        <v>182</v>
      </c>
      <c r="F279" s="35" t="s">
        <v>378</v>
      </c>
      <c r="G279" s="35">
        <v>2</v>
      </c>
      <c r="H279" s="37">
        <v>20</v>
      </c>
      <c r="I279" s="181"/>
      <c r="J279" s="50"/>
      <c r="K279" s="38" t="s">
        <v>184</v>
      </c>
      <c r="L279" s="40" t="s">
        <v>310</v>
      </c>
      <c r="M279" s="41" t="s">
        <v>311</v>
      </c>
      <c r="N279" s="42"/>
      <c r="O279" s="51" t="s">
        <v>398</v>
      </c>
      <c r="P279" s="65" t="s">
        <v>382</v>
      </c>
      <c r="Q279" s="78" t="s">
        <v>189</v>
      </c>
      <c r="R279" s="79" t="s">
        <v>203</v>
      </c>
      <c r="S279" s="79" t="s">
        <v>203</v>
      </c>
      <c r="T279" s="80" t="s">
        <v>203</v>
      </c>
      <c r="U279" s="40"/>
      <c r="V279" s="56">
        <v>20</v>
      </c>
      <c r="W279" s="48"/>
    </row>
    <row r="280" spans="1:23" s="49" customFormat="1" ht="37.5" x14ac:dyDescent="0.4">
      <c r="B280" s="35">
        <f t="shared" si="3"/>
        <v>270</v>
      </c>
      <c r="C280" s="69" t="s">
        <v>302</v>
      </c>
      <c r="D280" s="37" t="s">
        <v>203</v>
      </c>
      <c r="E280" s="38" t="s">
        <v>289</v>
      </c>
      <c r="F280" s="35" t="s">
        <v>378</v>
      </c>
      <c r="G280" s="35">
        <v>2</v>
      </c>
      <c r="H280" s="37">
        <v>21</v>
      </c>
      <c r="I280" s="181" t="str">
        <f ca="1">IF(INDIRECT("一般振替ＤＶＰ制度に係る届出書兼一般振替ＤＶＰ制度に係る申請書!J28")="","",INDIRECT("一般振替ＤＶＰ制度に係る届出書兼一般振替ＤＶＰ制度に係る申請書!J28"))</f>
        <v/>
      </c>
      <c r="J280" s="50"/>
      <c r="K280" s="38" t="s">
        <v>303</v>
      </c>
      <c r="L280" s="40" t="s">
        <v>304</v>
      </c>
      <c r="M280" s="41" t="s">
        <v>305</v>
      </c>
      <c r="N280" s="42"/>
      <c r="O280" s="51">
        <v>5</v>
      </c>
      <c r="P280" s="65" t="s">
        <v>382</v>
      </c>
      <c r="Q280" s="78" t="s">
        <v>306</v>
      </c>
      <c r="R280" s="79" t="s">
        <v>316</v>
      </c>
      <c r="S280" s="79" t="s">
        <v>307</v>
      </c>
      <c r="T280" s="80" t="s">
        <v>307</v>
      </c>
      <c r="U280" s="40"/>
      <c r="V280" s="56">
        <v>20</v>
      </c>
      <c r="W280" s="48"/>
    </row>
    <row r="281" spans="1:23" s="49" customFormat="1" ht="37.5" x14ac:dyDescent="0.4">
      <c r="B281" s="35">
        <f t="shared" si="3"/>
        <v>271</v>
      </c>
      <c r="C281" s="69" t="s">
        <v>400</v>
      </c>
      <c r="D281" s="37" t="s">
        <v>203</v>
      </c>
      <c r="E281" s="83" t="s">
        <v>289</v>
      </c>
      <c r="F281" s="35" t="s">
        <v>378</v>
      </c>
      <c r="G281" s="35">
        <v>2</v>
      </c>
      <c r="H281" s="37">
        <v>22</v>
      </c>
      <c r="I281" s="181" t="str">
        <f ca="1">IF(I268="","",$I$255)</f>
        <v/>
      </c>
      <c r="J281" s="50"/>
      <c r="K281" s="38" t="s">
        <v>210</v>
      </c>
      <c r="L281" s="40" t="s">
        <v>185</v>
      </c>
      <c r="M281" s="41" t="s">
        <v>322</v>
      </c>
      <c r="N281" s="42"/>
      <c r="O281" s="51">
        <v>10</v>
      </c>
      <c r="P281" s="65" t="s">
        <v>382</v>
      </c>
      <c r="Q281" s="78" t="s">
        <v>189</v>
      </c>
      <c r="R281" s="79" t="s">
        <v>307</v>
      </c>
      <c r="S281" s="79" t="s">
        <v>307</v>
      </c>
      <c r="T281" s="80" t="s">
        <v>307</v>
      </c>
      <c r="U281" s="89"/>
      <c r="V281" s="56">
        <v>20</v>
      </c>
      <c r="W281" s="57"/>
    </row>
    <row r="282" spans="1:23" s="49" customFormat="1" ht="75" x14ac:dyDescent="0.4">
      <c r="B282" s="35">
        <f t="shared" si="3"/>
        <v>272</v>
      </c>
      <c r="C282" s="69" t="s">
        <v>323</v>
      </c>
      <c r="D282" s="37" t="s">
        <v>203</v>
      </c>
      <c r="E282" s="83" t="s">
        <v>289</v>
      </c>
      <c r="F282" s="35" t="s">
        <v>378</v>
      </c>
      <c r="G282" s="35">
        <v>2</v>
      </c>
      <c r="H282" s="37">
        <v>23</v>
      </c>
      <c r="I282" s="181" t="str">
        <f ca="1">IF(I272="","",LEFT(I272,4)&amp;"/"&amp;MID(I272,5,2)&amp;"/"&amp;RIGHT(I272,2))</f>
        <v/>
      </c>
      <c r="J282" s="50"/>
      <c r="K282" s="38" t="s">
        <v>324</v>
      </c>
      <c r="L282" s="72" t="s">
        <v>185</v>
      </c>
      <c r="M282" s="41" t="s">
        <v>325</v>
      </c>
      <c r="N282" s="42"/>
      <c r="O282" s="51">
        <v>10</v>
      </c>
      <c r="P282" s="65" t="s">
        <v>382</v>
      </c>
      <c r="Q282" s="78" t="s">
        <v>189</v>
      </c>
      <c r="R282" s="79" t="s">
        <v>307</v>
      </c>
      <c r="S282" s="79" t="s">
        <v>307</v>
      </c>
      <c r="T282" s="80" t="s">
        <v>307</v>
      </c>
      <c r="U282" s="40"/>
      <c r="V282" s="56">
        <v>20</v>
      </c>
      <c r="W282" s="74"/>
    </row>
    <row r="283" spans="1:23" s="49" customFormat="1" ht="37.5" x14ac:dyDescent="0.4">
      <c r="B283" s="35">
        <f t="shared" si="3"/>
        <v>273</v>
      </c>
      <c r="C283" s="69" t="s">
        <v>326</v>
      </c>
      <c r="D283" s="37" t="s">
        <v>203</v>
      </c>
      <c r="E283" s="83" t="s">
        <v>182</v>
      </c>
      <c r="F283" s="35" t="s">
        <v>378</v>
      </c>
      <c r="G283" s="35">
        <v>2</v>
      </c>
      <c r="H283" s="37">
        <v>24</v>
      </c>
      <c r="I283" s="181" t="str">
        <f ca="1">IF(I269="","",LEFT(I269,4)&amp;"/"&amp;MID(I269,5,2)&amp;"/"&amp;RIGHT(I269,2))</f>
        <v/>
      </c>
      <c r="J283" s="90"/>
      <c r="K283" s="38" t="s">
        <v>324</v>
      </c>
      <c r="L283" s="40" t="s">
        <v>185</v>
      </c>
      <c r="M283" s="41" t="s">
        <v>327</v>
      </c>
      <c r="N283" s="42"/>
      <c r="O283" s="51">
        <v>10</v>
      </c>
      <c r="P283" s="65" t="s">
        <v>382</v>
      </c>
      <c r="Q283" s="78" t="s">
        <v>189</v>
      </c>
      <c r="R283" s="79" t="s">
        <v>307</v>
      </c>
      <c r="S283" s="79" t="s">
        <v>307</v>
      </c>
      <c r="T283" s="80" t="s">
        <v>307</v>
      </c>
      <c r="U283" s="71"/>
      <c r="V283" s="56">
        <v>20</v>
      </c>
      <c r="W283" s="57"/>
    </row>
    <row r="284" spans="1:23" s="49" customFormat="1" ht="75" x14ac:dyDescent="0.4">
      <c r="B284" s="35">
        <f t="shared" si="3"/>
        <v>274</v>
      </c>
      <c r="C284" s="69" t="s">
        <v>328</v>
      </c>
      <c r="D284" s="37" t="s">
        <v>203</v>
      </c>
      <c r="E284" s="83" t="s">
        <v>182</v>
      </c>
      <c r="F284" s="35" t="s">
        <v>378</v>
      </c>
      <c r="G284" s="35">
        <v>2</v>
      </c>
      <c r="H284" s="37">
        <v>25</v>
      </c>
      <c r="I284" s="181" t="s">
        <v>330</v>
      </c>
      <c r="J284" s="50"/>
      <c r="K284" s="38" t="s">
        <v>184</v>
      </c>
      <c r="L284" s="40" t="s">
        <v>185</v>
      </c>
      <c r="M284" s="41" t="s">
        <v>331</v>
      </c>
      <c r="N284" s="42" t="s">
        <v>332</v>
      </c>
      <c r="O284" s="51">
        <v>10</v>
      </c>
      <c r="P284" s="65" t="s">
        <v>382</v>
      </c>
      <c r="Q284" s="78" t="s">
        <v>189</v>
      </c>
      <c r="R284" s="79" t="s">
        <v>307</v>
      </c>
      <c r="S284" s="79" t="s">
        <v>307</v>
      </c>
      <c r="T284" s="80" t="s">
        <v>307</v>
      </c>
      <c r="U284" s="40"/>
      <c r="V284" s="56">
        <v>20</v>
      </c>
      <c r="W284" s="48"/>
    </row>
    <row r="285" spans="1:23" s="49" customFormat="1" ht="19.5" thickBot="1" x14ac:dyDescent="0.45">
      <c r="B285" s="91">
        <f t="shared" si="3"/>
        <v>275</v>
      </c>
      <c r="C285" s="92" t="s">
        <v>333</v>
      </c>
      <c r="D285" s="93" t="s">
        <v>203</v>
      </c>
      <c r="E285" s="94" t="s">
        <v>182</v>
      </c>
      <c r="F285" s="91" t="s">
        <v>378</v>
      </c>
      <c r="G285" s="91">
        <v>2</v>
      </c>
      <c r="H285" s="37">
        <v>26</v>
      </c>
      <c r="I285" s="189" t="s">
        <v>330</v>
      </c>
      <c r="J285" s="114"/>
      <c r="K285" s="94" t="s">
        <v>184</v>
      </c>
      <c r="L285" s="95" t="s">
        <v>185</v>
      </c>
      <c r="M285" s="96" t="s">
        <v>331</v>
      </c>
      <c r="N285" s="97"/>
      <c r="O285" s="98">
        <v>10</v>
      </c>
      <c r="P285" s="115" t="s">
        <v>382</v>
      </c>
      <c r="Q285" s="100" t="s">
        <v>189</v>
      </c>
      <c r="R285" s="101" t="s">
        <v>307</v>
      </c>
      <c r="S285" s="101" t="s">
        <v>307</v>
      </c>
      <c r="T285" s="102" t="s">
        <v>307</v>
      </c>
      <c r="U285" s="95"/>
      <c r="V285" s="93">
        <v>20</v>
      </c>
      <c r="W285" s="112"/>
    </row>
    <row r="286" spans="1:23" s="49" customFormat="1" ht="37.5" x14ac:dyDescent="0.4">
      <c r="A286" s="49" t="s">
        <v>488</v>
      </c>
      <c r="B286" s="58">
        <f t="shared" si="3"/>
        <v>276</v>
      </c>
      <c r="C286" s="103" t="s">
        <v>180</v>
      </c>
      <c r="D286" s="56" t="s">
        <v>316</v>
      </c>
      <c r="E286" s="60" t="s">
        <v>182</v>
      </c>
      <c r="F286" s="58" t="s">
        <v>378</v>
      </c>
      <c r="G286" s="58">
        <v>3</v>
      </c>
      <c r="H286" s="56">
        <v>1</v>
      </c>
      <c r="I286" s="187"/>
      <c r="J286" s="39"/>
      <c r="K286" s="60" t="s">
        <v>184</v>
      </c>
      <c r="L286" s="61" t="s">
        <v>185</v>
      </c>
      <c r="M286" s="62" t="s">
        <v>186</v>
      </c>
      <c r="N286" s="63"/>
      <c r="O286" s="64" t="s">
        <v>188</v>
      </c>
      <c r="P286" s="65" t="s">
        <v>188</v>
      </c>
      <c r="Q286" s="66" t="s">
        <v>189</v>
      </c>
      <c r="R286" s="67" t="s">
        <v>402</v>
      </c>
      <c r="S286" s="67" t="s">
        <v>399</v>
      </c>
      <c r="T286" s="65" t="s">
        <v>188</v>
      </c>
      <c r="U286" s="68"/>
      <c r="V286" s="56">
        <v>20</v>
      </c>
      <c r="W286" s="57"/>
    </row>
    <row r="287" spans="1:23" s="49" customFormat="1" ht="37.5" x14ac:dyDescent="0.4">
      <c r="B287" s="35">
        <f t="shared" si="3"/>
        <v>277</v>
      </c>
      <c r="C287" s="36" t="s">
        <v>190</v>
      </c>
      <c r="D287" s="37" t="s">
        <v>187</v>
      </c>
      <c r="E287" s="38" t="s">
        <v>182</v>
      </c>
      <c r="F287" s="35" t="s">
        <v>378</v>
      </c>
      <c r="G287" s="35">
        <v>3</v>
      </c>
      <c r="H287" s="37">
        <v>2</v>
      </c>
      <c r="I287" s="181"/>
      <c r="J287" s="50"/>
      <c r="K287" s="38" t="s">
        <v>184</v>
      </c>
      <c r="L287" s="40" t="s">
        <v>185</v>
      </c>
      <c r="M287" s="41" t="s">
        <v>192</v>
      </c>
      <c r="N287" s="42"/>
      <c r="O287" s="51" t="s">
        <v>188</v>
      </c>
      <c r="P287" s="52" t="s">
        <v>187</v>
      </c>
      <c r="Q287" s="53" t="s">
        <v>189</v>
      </c>
      <c r="R287" s="54" t="s">
        <v>187</v>
      </c>
      <c r="S287" s="54" t="s">
        <v>316</v>
      </c>
      <c r="T287" s="52" t="s">
        <v>316</v>
      </c>
      <c r="U287" s="55"/>
      <c r="V287" s="56">
        <v>20</v>
      </c>
      <c r="W287" s="57"/>
    </row>
    <row r="288" spans="1:23" s="49" customFormat="1" ht="37.5" x14ac:dyDescent="0.4">
      <c r="B288" s="35">
        <f t="shared" si="3"/>
        <v>278</v>
      </c>
      <c r="C288" s="36" t="s">
        <v>193</v>
      </c>
      <c r="D288" s="37" t="s">
        <v>181</v>
      </c>
      <c r="E288" s="38" t="s">
        <v>182</v>
      </c>
      <c r="F288" s="35" t="s">
        <v>378</v>
      </c>
      <c r="G288" s="35">
        <v>3</v>
      </c>
      <c r="H288" s="37">
        <v>3</v>
      </c>
      <c r="I288" s="181"/>
      <c r="J288" s="50"/>
      <c r="K288" s="38" t="s">
        <v>184</v>
      </c>
      <c r="L288" s="40" t="s">
        <v>185</v>
      </c>
      <c r="M288" s="41" t="s">
        <v>192</v>
      </c>
      <c r="N288" s="42"/>
      <c r="O288" s="51" t="s">
        <v>187</v>
      </c>
      <c r="P288" s="52" t="s">
        <v>316</v>
      </c>
      <c r="Q288" s="53" t="s">
        <v>189</v>
      </c>
      <c r="R288" s="54" t="s">
        <v>316</v>
      </c>
      <c r="S288" s="54" t="s">
        <v>316</v>
      </c>
      <c r="T288" s="52" t="s">
        <v>316</v>
      </c>
      <c r="U288" s="55"/>
      <c r="V288" s="56">
        <v>20</v>
      </c>
      <c r="W288" s="57"/>
    </row>
    <row r="289" spans="2:23" s="49" customFormat="1" ht="37.5" x14ac:dyDescent="0.4">
      <c r="B289" s="35">
        <f t="shared" si="3"/>
        <v>279</v>
      </c>
      <c r="C289" s="36" t="s">
        <v>194</v>
      </c>
      <c r="D289" s="37" t="s">
        <v>316</v>
      </c>
      <c r="E289" s="38" t="s">
        <v>182</v>
      </c>
      <c r="F289" s="35" t="s">
        <v>378</v>
      </c>
      <c r="G289" s="35">
        <v>3</v>
      </c>
      <c r="H289" s="37">
        <v>4</v>
      </c>
      <c r="I289" s="181"/>
      <c r="J289" s="50"/>
      <c r="K289" s="38" t="s">
        <v>184</v>
      </c>
      <c r="L289" s="40" t="s">
        <v>185</v>
      </c>
      <c r="M289" s="41" t="s">
        <v>192</v>
      </c>
      <c r="N289" s="42"/>
      <c r="O289" s="51" t="s">
        <v>188</v>
      </c>
      <c r="P289" s="52" t="s">
        <v>187</v>
      </c>
      <c r="Q289" s="53" t="s">
        <v>189</v>
      </c>
      <c r="R289" s="54" t="s">
        <v>187</v>
      </c>
      <c r="S289" s="54" t="s">
        <v>316</v>
      </c>
      <c r="T289" s="52" t="s">
        <v>188</v>
      </c>
      <c r="U289" s="55"/>
      <c r="V289" s="56">
        <v>20</v>
      </c>
      <c r="W289" s="57"/>
    </row>
    <row r="290" spans="2:23" s="49" customFormat="1" ht="37.5" x14ac:dyDescent="0.4">
      <c r="B290" s="35">
        <f t="shared" si="3"/>
        <v>280</v>
      </c>
      <c r="C290" s="36" t="s">
        <v>195</v>
      </c>
      <c r="D290" s="37" t="s">
        <v>316</v>
      </c>
      <c r="E290" s="38" t="s">
        <v>182</v>
      </c>
      <c r="F290" s="35" t="s">
        <v>378</v>
      </c>
      <c r="G290" s="35">
        <v>3</v>
      </c>
      <c r="H290" s="37">
        <v>5</v>
      </c>
      <c r="I290" s="181"/>
      <c r="J290" s="50"/>
      <c r="K290" s="38" t="s">
        <v>184</v>
      </c>
      <c r="L290" s="40" t="s">
        <v>185</v>
      </c>
      <c r="M290" s="41" t="s">
        <v>192</v>
      </c>
      <c r="N290" s="42"/>
      <c r="O290" s="51" t="s">
        <v>188</v>
      </c>
      <c r="P290" s="52" t="s">
        <v>188</v>
      </c>
      <c r="Q290" s="53" t="s">
        <v>189</v>
      </c>
      <c r="R290" s="54" t="s">
        <v>187</v>
      </c>
      <c r="S290" s="54" t="s">
        <v>187</v>
      </c>
      <c r="T290" s="52" t="s">
        <v>187</v>
      </c>
      <c r="U290" s="55"/>
      <c r="V290" s="56">
        <v>20</v>
      </c>
      <c r="W290" s="57"/>
    </row>
    <row r="291" spans="2:23" s="49" customFormat="1" ht="30.2" customHeight="1" x14ac:dyDescent="0.4">
      <c r="B291" s="58">
        <f t="shared" si="3"/>
        <v>281</v>
      </c>
      <c r="C291" s="59" t="s">
        <v>196</v>
      </c>
      <c r="D291" s="56" t="s">
        <v>316</v>
      </c>
      <c r="E291" s="60" t="s">
        <v>182</v>
      </c>
      <c r="F291" s="35" t="s">
        <v>378</v>
      </c>
      <c r="G291" s="35">
        <v>3</v>
      </c>
      <c r="H291" s="37">
        <v>6</v>
      </c>
      <c r="I291" s="187" t="s">
        <v>380</v>
      </c>
      <c r="J291" s="39"/>
      <c r="K291" s="60" t="s">
        <v>184</v>
      </c>
      <c r="L291" s="61" t="s">
        <v>185</v>
      </c>
      <c r="M291" s="62" t="s">
        <v>381</v>
      </c>
      <c r="N291" s="63"/>
      <c r="O291" s="64">
        <v>6</v>
      </c>
      <c r="P291" s="65" t="s">
        <v>382</v>
      </c>
      <c r="Q291" s="66" t="s">
        <v>200</v>
      </c>
      <c r="R291" s="67" t="s">
        <v>382</v>
      </c>
      <c r="S291" s="67">
        <v>6</v>
      </c>
      <c r="T291" s="65" t="s">
        <v>201</v>
      </c>
      <c r="U291" s="68"/>
      <c r="V291" s="56">
        <v>20</v>
      </c>
      <c r="W291" s="57"/>
    </row>
    <row r="292" spans="2:23" s="49" customFormat="1" ht="30.2" customHeight="1" x14ac:dyDescent="0.4">
      <c r="B292" s="35">
        <f t="shared" si="3"/>
        <v>282</v>
      </c>
      <c r="C292" s="69" t="s">
        <v>202</v>
      </c>
      <c r="D292" s="37" t="s">
        <v>203</v>
      </c>
      <c r="E292" s="38" t="s">
        <v>182</v>
      </c>
      <c r="F292" s="35" t="s">
        <v>378</v>
      </c>
      <c r="G292" s="35">
        <v>3</v>
      </c>
      <c r="H292" s="37">
        <v>7</v>
      </c>
      <c r="I292" s="181" t="s">
        <v>204</v>
      </c>
      <c r="J292" s="50"/>
      <c r="K292" s="38" t="s">
        <v>184</v>
      </c>
      <c r="L292" s="40" t="s">
        <v>185</v>
      </c>
      <c r="M292" s="41" t="s">
        <v>205</v>
      </c>
      <c r="N292" s="42"/>
      <c r="O292" s="51">
        <v>3</v>
      </c>
      <c r="P292" s="65" t="s">
        <v>382</v>
      </c>
      <c r="Q292" s="53" t="s">
        <v>200</v>
      </c>
      <c r="R292" s="54" t="s">
        <v>382</v>
      </c>
      <c r="S292" s="54">
        <v>3</v>
      </c>
      <c r="T292" s="52" t="s">
        <v>206</v>
      </c>
      <c r="U292" s="55"/>
      <c r="V292" s="56">
        <v>20</v>
      </c>
      <c r="W292" s="57"/>
    </row>
    <row r="293" spans="2:23" s="49" customFormat="1" ht="57" x14ac:dyDescent="0.4">
      <c r="B293" s="35">
        <f t="shared" si="3"/>
        <v>283</v>
      </c>
      <c r="C293" s="69" t="s">
        <v>207</v>
      </c>
      <c r="D293" s="37" t="s">
        <v>349</v>
      </c>
      <c r="E293" s="38" t="s">
        <v>182</v>
      </c>
      <c r="F293" s="35" t="s">
        <v>378</v>
      </c>
      <c r="G293" s="35">
        <v>3</v>
      </c>
      <c r="H293" s="37">
        <v>8</v>
      </c>
      <c r="I293" s="181" t="str">
        <f ca="1">IF(I294="","",$I$241)</f>
        <v/>
      </c>
      <c r="J293" s="50"/>
      <c r="K293" s="38" t="s">
        <v>210</v>
      </c>
      <c r="L293" s="40" t="s">
        <v>185</v>
      </c>
      <c r="M293" s="70" t="s">
        <v>211</v>
      </c>
      <c r="N293" s="42"/>
      <c r="O293" s="51">
        <v>7</v>
      </c>
      <c r="P293" s="65" t="s">
        <v>382</v>
      </c>
      <c r="Q293" s="53" t="s">
        <v>200</v>
      </c>
      <c r="R293" s="54" t="s">
        <v>382</v>
      </c>
      <c r="S293" s="54">
        <v>7</v>
      </c>
      <c r="T293" s="52" t="s">
        <v>212</v>
      </c>
      <c r="U293" s="55"/>
      <c r="V293" s="56">
        <v>20</v>
      </c>
      <c r="W293" s="57"/>
    </row>
    <row r="294" spans="2:23" s="49" customFormat="1" ht="56.25" x14ac:dyDescent="0.4">
      <c r="B294" s="35">
        <f t="shared" si="3"/>
        <v>284</v>
      </c>
      <c r="C294" s="69" t="s">
        <v>383</v>
      </c>
      <c r="D294" s="37" t="s">
        <v>265</v>
      </c>
      <c r="E294" s="38" t="s">
        <v>182</v>
      </c>
      <c r="F294" s="35" t="s">
        <v>378</v>
      </c>
      <c r="G294" s="35">
        <v>3</v>
      </c>
      <c r="H294" s="37">
        <v>9</v>
      </c>
      <c r="I294" s="181" t="str">
        <f ca="1">IF(INDIRECT("補記シート!D67")="","",INDIRECT("補記シート!D67"))</f>
        <v/>
      </c>
      <c r="J294" s="50"/>
      <c r="K294" s="38" t="s">
        <v>303</v>
      </c>
      <c r="L294" s="40" t="s">
        <v>385</v>
      </c>
      <c r="M294" s="40" t="s">
        <v>386</v>
      </c>
      <c r="N294" s="42" t="s">
        <v>387</v>
      </c>
      <c r="O294" s="51">
        <v>2</v>
      </c>
      <c r="P294" s="65" t="s">
        <v>382</v>
      </c>
      <c r="Q294" s="53" t="s">
        <v>200</v>
      </c>
      <c r="R294" s="54" t="s">
        <v>382</v>
      </c>
      <c r="S294" s="54">
        <v>2</v>
      </c>
      <c r="T294" s="52" t="s">
        <v>201</v>
      </c>
      <c r="U294" s="71"/>
      <c r="V294" s="56">
        <v>20</v>
      </c>
      <c r="W294" s="57"/>
    </row>
    <row r="295" spans="2:23" s="49" customFormat="1" ht="94.7" customHeight="1" x14ac:dyDescent="0.4">
      <c r="B295" s="35">
        <f t="shared" si="3"/>
        <v>285</v>
      </c>
      <c r="C295" s="69" t="s">
        <v>213</v>
      </c>
      <c r="D295" s="37" t="s">
        <v>1</v>
      </c>
      <c r="E295" s="38" t="s">
        <v>182</v>
      </c>
      <c r="F295" s="35" t="s">
        <v>378</v>
      </c>
      <c r="G295" s="35">
        <v>3</v>
      </c>
      <c r="H295" s="37">
        <v>10</v>
      </c>
      <c r="I295" s="181" t="str">
        <f ca="1">IF(INDIRECT("補記シート!D68")="","",INDIRECT("補記シート!D68"))</f>
        <v/>
      </c>
      <c r="J295" s="50"/>
      <c r="K295" s="38" t="s">
        <v>210</v>
      </c>
      <c r="L295" s="40" t="s">
        <v>185</v>
      </c>
      <c r="M295" s="41" t="s">
        <v>214</v>
      </c>
      <c r="N295" s="113" t="s">
        <v>388</v>
      </c>
      <c r="O295" s="51">
        <v>8</v>
      </c>
      <c r="P295" s="65" t="s">
        <v>382</v>
      </c>
      <c r="Q295" s="53" t="s">
        <v>200</v>
      </c>
      <c r="R295" s="54" t="s">
        <v>382</v>
      </c>
      <c r="S295" s="54">
        <v>8</v>
      </c>
      <c r="T295" s="52" t="s">
        <v>201</v>
      </c>
      <c r="U295" s="71"/>
      <c r="V295" s="56">
        <v>20</v>
      </c>
      <c r="W295" s="57"/>
    </row>
    <row r="296" spans="2:23" s="49" customFormat="1" ht="37.5" x14ac:dyDescent="0.4">
      <c r="B296" s="35">
        <f t="shared" si="3"/>
        <v>286</v>
      </c>
      <c r="C296" s="69" t="s">
        <v>215</v>
      </c>
      <c r="D296" s="37" t="s">
        <v>1</v>
      </c>
      <c r="E296" s="38" t="s">
        <v>182</v>
      </c>
      <c r="F296" s="35" t="s">
        <v>378</v>
      </c>
      <c r="G296" s="35">
        <v>3</v>
      </c>
      <c r="H296" s="37">
        <v>11</v>
      </c>
      <c r="I296" s="181" t="str">
        <f ca="1">IF(INDIRECT("補記シート!D69")="","",INDIRECT("補記シート!D69"))</f>
        <v/>
      </c>
      <c r="J296" s="50"/>
      <c r="K296" s="38" t="s">
        <v>216</v>
      </c>
      <c r="L296" s="40" t="s">
        <v>217</v>
      </c>
      <c r="M296" s="41" t="s">
        <v>218</v>
      </c>
      <c r="N296" s="42"/>
      <c r="O296" s="51">
        <v>1</v>
      </c>
      <c r="P296" s="65" t="s">
        <v>382</v>
      </c>
      <c r="Q296" s="53" t="s">
        <v>200</v>
      </c>
      <c r="R296" s="54" t="s">
        <v>382</v>
      </c>
      <c r="S296" s="54">
        <v>1</v>
      </c>
      <c r="T296" s="52" t="s">
        <v>201</v>
      </c>
      <c r="U296" s="71"/>
      <c r="V296" s="56">
        <v>20</v>
      </c>
      <c r="W296" s="57"/>
    </row>
    <row r="297" spans="2:23" s="49" customFormat="1" x14ac:dyDescent="0.4">
      <c r="B297" s="35">
        <f t="shared" si="3"/>
        <v>287</v>
      </c>
      <c r="C297" s="69" t="s">
        <v>219</v>
      </c>
      <c r="D297" s="37" t="s">
        <v>203</v>
      </c>
      <c r="E297" s="38" t="s">
        <v>220</v>
      </c>
      <c r="F297" s="35" t="s">
        <v>378</v>
      </c>
      <c r="G297" s="35">
        <v>3</v>
      </c>
      <c r="H297" s="37">
        <v>12</v>
      </c>
      <c r="I297" s="181"/>
      <c r="J297" s="50"/>
      <c r="K297" s="38" t="s">
        <v>184</v>
      </c>
      <c r="L297" s="40" t="s">
        <v>185</v>
      </c>
      <c r="M297" s="41" t="s">
        <v>221</v>
      </c>
      <c r="N297" s="42"/>
      <c r="O297" s="51">
        <v>1</v>
      </c>
      <c r="P297" s="65" t="s">
        <v>382</v>
      </c>
      <c r="Q297" s="53" t="s">
        <v>222</v>
      </c>
      <c r="R297" s="54" t="s">
        <v>382</v>
      </c>
      <c r="S297" s="54">
        <v>1</v>
      </c>
      <c r="T297" s="52" t="s">
        <v>223</v>
      </c>
      <c r="U297" s="40"/>
      <c r="V297" s="56">
        <v>20</v>
      </c>
      <c r="W297" s="48"/>
    </row>
    <row r="298" spans="2:23" s="49" customFormat="1" ht="56.25" x14ac:dyDescent="0.4">
      <c r="B298" s="35">
        <f t="shared" si="3"/>
        <v>288</v>
      </c>
      <c r="C298" s="69" t="s">
        <v>224</v>
      </c>
      <c r="D298" s="37" t="s">
        <v>1</v>
      </c>
      <c r="E298" s="38" t="s">
        <v>225</v>
      </c>
      <c r="F298" s="35" t="s">
        <v>378</v>
      </c>
      <c r="G298" s="35">
        <v>3</v>
      </c>
      <c r="H298" s="37">
        <v>13</v>
      </c>
      <c r="I298" s="181" t="str">
        <f ca="1">IF(INDIRECT("補記シート!D70")="","",INDIRECT("補記シート!D70"))</f>
        <v/>
      </c>
      <c r="J298" s="50"/>
      <c r="K298" s="38" t="s">
        <v>216</v>
      </c>
      <c r="L298" s="40" t="s">
        <v>214</v>
      </c>
      <c r="M298" s="41" t="s">
        <v>226</v>
      </c>
      <c r="N298" s="42"/>
      <c r="O298" s="51">
        <v>8</v>
      </c>
      <c r="P298" s="65" t="s">
        <v>382</v>
      </c>
      <c r="Q298" s="53" t="s">
        <v>401</v>
      </c>
      <c r="R298" s="54" t="s">
        <v>382</v>
      </c>
      <c r="S298" s="54">
        <v>8</v>
      </c>
      <c r="T298" s="52" t="s">
        <v>201</v>
      </c>
      <c r="U298" s="40"/>
      <c r="V298" s="56">
        <v>20</v>
      </c>
      <c r="W298" s="48"/>
    </row>
    <row r="299" spans="2:23" s="49" customFormat="1" x14ac:dyDescent="0.4">
      <c r="B299" s="35">
        <f t="shared" si="3"/>
        <v>289</v>
      </c>
      <c r="C299" s="69" t="s">
        <v>228</v>
      </c>
      <c r="D299" s="37" t="s">
        <v>203</v>
      </c>
      <c r="E299" s="38" t="s">
        <v>220</v>
      </c>
      <c r="F299" s="35" t="s">
        <v>378</v>
      </c>
      <c r="G299" s="35">
        <v>3</v>
      </c>
      <c r="H299" s="37">
        <v>14</v>
      </c>
      <c r="I299" s="181"/>
      <c r="J299" s="50"/>
      <c r="K299" s="38" t="s">
        <v>184</v>
      </c>
      <c r="L299" s="40" t="s">
        <v>185</v>
      </c>
      <c r="M299" s="41" t="s">
        <v>221</v>
      </c>
      <c r="N299" s="42"/>
      <c r="O299" s="51">
        <v>1</v>
      </c>
      <c r="P299" s="65" t="s">
        <v>382</v>
      </c>
      <c r="Q299" s="53" t="s">
        <v>222</v>
      </c>
      <c r="R299" s="54" t="s">
        <v>382</v>
      </c>
      <c r="S299" s="54">
        <v>1</v>
      </c>
      <c r="T299" s="52" t="s">
        <v>223</v>
      </c>
      <c r="U299" s="71"/>
      <c r="V299" s="56">
        <v>20</v>
      </c>
      <c r="W299" s="57"/>
    </row>
    <row r="300" spans="2:23" s="49" customFormat="1" x14ac:dyDescent="0.4">
      <c r="B300" s="35">
        <f t="shared" si="3"/>
        <v>290</v>
      </c>
      <c r="C300" s="69" t="s">
        <v>229</v>
      </c>
      <c r="D300" s="37" t="s">
        <v>1</v>
      </c>
      <c r="E300" s="38" t="s">
        <v>225</v>
      </c>
      <c r="F300" s="35" t="s">
        <v>378</v>
      </c>
      <c r="G300" s="35">
        <v>3</v>
      </c>
      <c r="H300" s="37">
        <v>15</v>
      </c>
      <c r="I300" s="181">
        <v>29991231</v>
      </c>
      <c r="J300" s="50"/>
      <c r="K300" s="38" t="s">
        <v>184</v>
      </c>
      <c r="L300" s="40" t="s">
        <v>185</v>
      </c>
      <c r="M300" s="41" t="s">
        <v>230</v>
      </c>
      <c r="N300" s="42"/>
      <c r="O300" s="51">
        <v>8</v>
      </c>
      <c r="P300" s="65" t="s">
        <v>382</v>
      </c>
      <c r="Q300" s="53" t="s">
        <v>222</v>
      </c>
      <c r="R300" s="54" t="s">
        <v>382</v>
      </c>
      <c r="S300" s="54">
        <v>8</v>
      </c>
      <c r="T300" s="52" t="s">
        <v>201</v>
      </c>
      <c r="U300" s="71"/>
      <c r="V300" s="56">
        <v>20</v>
      </c>
      <c r="W300" s="57"/>
    </row>
    <row r="301" spans="2:23" s="49" customFormat="1" x14ac:dyDescent="0.4">
      <c r="B301" s="35">
        <f t="shared" si="3"/>
        <v>291</v>
      </c>
      <c r="C301" s="69" t="s">
        <v>390</v>
      </c>
      <c r="D301" s="37" t="s">
        <v>203</v>
      </c>
      <c r="E301" s="38" t="s">
        <v>220</v>
      </c>
      <c r="F301" s="35" t="s">
        <v>378</v>
      </c>
      <c r="G301" s="35">
        <v>3</v>
      </c>
      <c r="H301" s="37">
        <v>16</v>
      </c>
      <c r="I301" s="181"/>
      <c r="J301" s="50"/>
      <c r="K301" s="38" t="s">
        <v>184</v>
      </c>
      <c r="L301" s="40" t="s">
        <v>185</v>
      </c>
      <c r="M301" s="41" t="s">
        <v>364</v>
      </c>
      <c r="N301" s="42"/>
      <c r="O301" s="51">
        <v>1</v>
      </c>
      <c r="P301" s="65" t="s">
        <v>382</v>
      </c>
      <c r="Q301" s="53" t="s">
        <v>222</v>
      </c>
      <c r="R301" s="54" t="s">
        <v>382</v>
      </c>
      <c r="S301" s="54">
        <v>1</v>
      </c>
      <c r="T301" s="52" t="s">
        <v>223</v>
      </c>
      <c r="U301" s="40"/>
      <c r="V301" s="56">
        <v>20</v>
      </c>
      <c r="W301" s="57"/>
    </row>
    <row r="302" spans="2:23" s="49" customFormat="1" ht="37.5" x14ac:dyDescent="0.4">
      <c r="B302" s="35">
        <f t="shared" si="3"/>
        <v>292</v>
      </c>
      <c r="C302" s="69" t="s">
        <v>502</v>
      </c>
      <c r="D302" s="37" t="s">
        <v>384</v>
      </c>
      <c r="E302" s="38" t="s">
        <v>225</v>
      </c>
      <c r="F302" s="35" t="s">
        <v>378</v>
      </c>
      <c r="G302" s="35">
        <v>3</v>
      </c>
      <c r="H302" s="37">
        <v>17</v>
      </c>
      <c r="I302" s="181" t="str">
        <f ca="1">IF(INDIRECT("補記シート!D71")="","",INDIRECT("補記シート!D71"))</f>
        <v/>
      </c>
      <c r="J302" s="50"/>
      <c r="K302" s="38" t="s">
        <v>210</v>
      </c>
      <c r="L302" s="40" t="s">
        <v>344</v>
      </c>
      <c r="M302" s="41" t="s">
        <v>345</v>
      </c>
      <c r="N302" s="192" t="s">
        <v>391</v>
      </c>
      <c r="O302" s="51">
        <v>3</v>
      </c>
      <c r="P302" s="65" t="s">
        <v>382</v>
      </c>
      <c r="Q302" s="53" t="s">
        <v>200</v>
      </c>
      <c r="R302" s="54" t="s">
        <v>382</v>
      </c>
      <c r="S302" s="54">
        <v>3</v>
      </c>
      <c r="T302" s="52">
        <v>9</v>
      </c>
      <c r="U302" s="40"/>
      <c r="V302" s="56">
        <v>20</v>
      </c>
      <c r="W302" s="48"/>
    </row>
    <row r="303" spans="2:23" s="49" customFormat="1" x14ac:dyDescent="0.4">
      <c r="B303" s="35">
        <f t="shared" si="3"/>
        <v>293</v>
      </c>
      <c r="C303" s="69" t="s">
        <v>392</v>
      </c>
      <c r="D303" s="37" t="s">
        <v>203</v>
      </c>
      <c r="E303" s="38" t="s">
        <v>220</v>
      </c>
      <c r="F303" s="35" t="s">
        <v>378</v>
      </c>
      <c r="G303" s="35">
        <v>3</v>
      </c>
      <c r="H303" s="37">
        <v>18</v>
      </c>
      <c r="I303" s="181"/>
      <c r="J303" s="50"/>
      <c r="K303" s="38" t="s">
        <v>184</v>
      </c>
      <c r="L303" s="40" t="s">
        <v>185</v>
      </c>
      <c r="M303" s="41" t="s">
        <v>364</v>
      </c>
      <c r="N303" s="42"/>
      <c r="O303" s="51">
        <v>1</v>
      </c>
      <c r="P303" s="65" t="s">
        <v>382</v>
      </c>
      <c r="Q303" s="53" t="s">
        <v>222</v>
      </c>
      <c r="R303" s="54" t="s">
        <v>382</v>
      </c>
      <c r="S303" s="54">
        <v>1</v>
      </c>
      <c r="T303" s="52" t="s">
        <v>223</v>
      </c>
      <c r="U303" s="40"/>
      <c r="V303" s="56">
        <v>20</v>
      </c>
      <c r="W303" s="48"/>
    </row>
    <row r="304" spans="2:23" s="49" customFormat="1" ht="75" x14ac:dyDescent="0.4">
      <c r="B304" s="35">
        <f t="shared" si="3"/>
        <v>294</v>
      </c>
      <c r="C304" s="69" t="s">
        <v>393</v>
      </c>
      <c r="D304" s="37" t="s">
        <v>259</v>
      </c>
      <c r="E304" s="38" t="s">
        <v>225</v>
      </c>
      <c r="F304" s="35" t="s">
        <v>378</v>
      </c>
      <c r="G304" s="35">
        <v>3</v>
      </c>
      <c r="H304" s="37">
        <v>19</v>
      </c>
      <c r="I304" s="181" t="str">
        <f ca="1">IF(INDIRECT("補記シート!D72")="","",INDIRECT("補記シート!D72"))</f>
        <v/>
      </c>
      <c r="J304" s="50"/>
      <c r="K304" s="38" t="s">
        <v>394</v>
      </c>
      <c r="L304" s="40" t="s">
        <v>385</v>
      </c>
      <c r="M304" s="41" t="s">
        <v>395</v>
      </c>
      <c r="N304" s="42" t="s">
        <v>396</v>
      </c>
      <c r="O304" s="51">
        <v>1</v>
      </c>
      <c r="P304" s="65" t="s">
        <v>382</v>
      </c>
      <c r="Q304" s="53" t="s">
        <v>200</v>
      </c>
      <c r="R304" s="54" t="s">
        <v>382</v>
      </c>
      <c r="S304" s="54">
        <v>1</v>
      </c>
      <c r="T304" s="52"/>
      <c r="U304" s="40"/>
      <c r="V304" s="56">
        <v>20</v>
      </c>
      <c r="W304" s="48"/>
    </row>
    <row r="305" spans="1:23" s="49" customFormat="1" x14ac:dyDescent="0.4">
      <c r="B305" s="35">
        <f t="shared" si="3"/>
        <v>295</v>
      </c>
      <c r="C305" s="69" t="s">
        <v>308</v>
      </c>
      <c r="D305" s="37" t="s">
        <v>203</v>
      </c>
      <c r="E305" s="38" t="s">
        <v>182</v>
      </c>
      <c r="F305" s="35" t="s">
        <v>378</v>
      </c>
      <c r="G305" s="35">
        <v>3</v>
      </c>
      <c r="H305" s="37">
        <v>20</v>
      </c>
      <c r="I305" s="181"/>
      <c r="J305" s="50"/>
      <c r="K305" s="38" t="s">
        <v>184</v>
      </c>
      <c r="L305" s="40" t="s">
        <v>310</v>
      </c>
      <c r="M305" s="41" t="s">
        <v>311</v>
      </c>
      <c r="N305" s="42"/>
      <c r="O305" s="51" t="s">
        <v>403</v>
      </c>
      <c r="P305" s="65" t="s">
        <v>382</v>
      </c>
      <c r="Q305" s="78" t="s">
        <v>189</v>
      </c>
      <c r="R305" s="79" t="s">
        <v>203</v>
      </c>
      <c r="S305" s="79" t="s">
        <v>203</v>
      </c>
      <c r="T305" s="80" t="s">
        <v>203</v>
      </c>
      <c r="U305" s="40"/>
      <c r="V305" s="56">
        <v>20</v>
      </c>
      <c r="W305" s="48"/>
    </row>
    <row r="306" spans="1:23" s="49" customFormat="1" ht="37.5" x14ac:dyDescent="0.4">
      <c r="B306" s="35">
        <f t="shared" si="3"/>
        <v>296</v>
      </c>
      <c r="C306" s="69" t="s">
        <v>302</v>
      </c>
      <c r="D306" s="37" t="s">
        <v>203</v>
      </c>
      <c r="E306" s="38" t="s">
        <v>289</v>
      </c>
      <c r="F306" s="35" t="s">
        <v>378</v>
      </c>
      <c r="G306" s="35">
        <v>3</v>
      </c>
      <c r="H306" s="37">
        <v>21</v>
      </c>
      <c r="I306" s="181" t="str">
        <f ca="1">IF(INDIRECT("一般振替ＤＶＰ制度に係る届出書兼一般振替ＤＶＰ制度に係る申請書!J28")="","",INDIRECT("一般振替ＤＶＰ制度に係る届出書兼一般振替ＤＶＰ制度に係る申請書!J28"))</f>
        <v/>
      </c>
      <c r="J306" s="50"/>
      <c r="K306" s="38" t="s">
        <v>303</v>
      </c>
      <c r="L306" s="40" t="s">
        <v>304</v>
      </c>
      <c r="M306" s="41" t="s">
        <v>305</v>
      </c>
      <c r="N306" s="42"/>
      <c r="O306" s="51">
        <v>5</v>
      </c>
      <c r="P306" s="65" t="s">
        <v>382</v>
      </c>
      <c r="Q306" s="78" t="s">
        <v>306</v>
      </c>
      <c r="R306" s="79" t="s">
        <v>399</v>
      </c>
      <c r="S306" s="79" t="s">
        <v>307</v>
      </c>
      <c r="T306" s="80" t="s">
        <v>307</v>
      </c>
      <c r="U306" s="40"/>
      <c r="V306" s="56">
        <v>20</v>
      </c>
      <c r="W306" s="48"/>
    </row>
    <row r="307" spans="1:23" s="49" customFormat="1" ht="37.5" x14ac:dyDescent="0.4">
      <c r="B307" s="35">
        <f t="shared" si="3"/>
        <v>297</v>
      </c>
      <c r="C307" s="69" t="s">
        <v>492</v>
      </c>
      <c r="D307" s="37" t="s">
        <v>203</v>
      </c>
      <c r="E307" s="83" t="s">
        <v>289</v>
      </c>
      <c r="F307" s="35" t="s">
        <v>378</v>
      </c>
      <c r="G307" s="35">
        <v>3</v>
      </c>
      <c r="H307" s="37">
        <v>22</v>
      </c>
      <c r="I307" s="181" t="str">
        <f ca="1">IF(I294="","",$I$255)</f>
        <v/>
      </c>
      <c r="J307" s="50"/>
      <c r="K307" s="38" t="s">
        <v>210</v>
      </c>
      <c r="L307" s="40" t="s">
        <v>185</v>
      </c>
      <c r="M307" s="41" t="s">
        <v>322</v>
      </c>
      <c r="N307" s="42"/>
      <c r="O307" s="51">
        <v>10</v>
      </c>
      <c r="P307" s="65" t="s">
        <v>382</v>
      </c>
      <c r="Q307" s="78" t="s">
        <v>189</v>
      </c>
      <c r="R307" s="79" t="s">
        <v>307</v>
      </c>
      <c r="S307" s="79" t="s">
        <v>307</v>
      </c>
      <c r="T307" s="80" t="s">
        <v>307</v>
      </c>
      <c r="U307" s="89"/>
      <c r="V307" s="56">
        <v>20</v>
      </c>
      <c r="W307" s="57"/>
    </row>
    <row r="308" spans="1:23" s="49" customFormat="1" ht="75" x14ac:dyDescent="0.4">
      <c r="B308" s="35">
        <f t="shared" si="3"/>
        <v>298</v>
      </c>
      <c r="C308" s="69" t="s">
        <v>323</v>
      </c>
      <c r="D308" s="37" t="s">
        <v>203</v>
      </c>
      <c r="E308" s="83" t="s">
        <v>289</v>
      </c>
      <c r="F308" s="35" t="s">
        <v>378</v>
      </c>
      <c r="G308" s="35">
        <v>3</v>
      </c>
      <c r="H308" s="37">
        <v>23</v>
      </c>
      <c r="I308" s="181" t="str">
        <f ca="1">IF(I298="","",LEFT(I298,4)&amp;"/"&amp;MID(I298,5,2)&amp;"/"&amp;RIGHT(I298,2))</f>
        <v/>
      </c>
      <c r="J308" s="50"/>
      <c r="K308" s="38" t="s">
        <v>324</v>
      </c>
      <c r="L308" s="72" t="s">
        <v>185</v>
      </c>
      <c r="M308" s="41" t="s">
        <v>325</v>
      </c>
      <c r="N308" s="42"/>
      <c r="O308" s="51">
        <v>10</v>
      </c>
      <c r="P308" s="65" t="s">
        <v>382</v>
      </c>
      <c r="Q308" s="78" t="s">
        <v>189</v>
      </c>
      <c r="R308" s="79" t="s">
        <v>307</v>
      </c>
      <c r="S308" s="79" t="s">
        <v>307</v>
      </c>
      <c r="T308" s="80" t="s">
        <v>307</v>
      </c>
      <c r="U308" s="40"/>
      <c r="V308" s="56">
        <v>20</v>
      </c>
      <c r="W308" s="74"/>
    </row>
    <row r="309" spans="1:23" s="49" customFormat="1" ht="37.5" x14ac:dyDescent="0.4">
      <c r="B309" s="35">
        <f t="shared" si="3"/>
        <v>299</v>
      </c>
      <c r="C309" s="69" t="s">
        <v>326</v>
      </c>
      <c r="D309" s="37" t="s">
        <v>203</v>
      </c>
      <c r="E309" s="83" t="s">
        <v>182</v>
      </c>
      <c r="F309" s="35" t="s">
        <v>378</v>
      </c>
      <c r="G309" s="35">
        <v>3</v>
      </c>
      <c r="H309" s="37">
        <v>24</v>
      </c>
      <c r="I309" s="181" t="str">
        <f ca="1">IF(I295="","",LEFT(I295,4)&amp;"/"&amp;MID(I295,5,2)&amp;"/"&amp;RIGHT(I295,2))</f>
        <v/>
      </c>
      <c r="J309" s="90"/>
      <c r="K309" s="38" t="s">
        <v>324</v>
      </c>
      <c r="L309" s="40" t="s">
        <v>185</v>
      </c>
      <c r="M309" s="41" t="s">
        <v>327</v>
      </c>
      <c r="N309" s="42"/>
      <c r="O309" s="51">
        <v>10</v>
      </c>
      <c r="P309" s="65" t="s">
        <v>382</v>
      </c>
      <c r="Q309" s="78" t="s">
        <v>189</v>
      </c>
      <c r="R309" s="79" t="s">
        <v>307</v>
      </c>
      <c r="S309" s="79" t="s">
        <v>307</v>
      </c>
      <c r="T309" s="80" t="s">
        <v>307</v>
      </c>
      <c r="U309" s="71"/>
      <c r="V309" s="56">
        <v>20</v>
      </c>
      <c r="W309" s="57"/>
    </row>
    <row r="310" spans="1:23" s="49" customFormat="1" ht="75" x14ac:dyDescent="0.4">
      <c r="B310" s="35">
        <f t="shared" si="3"/>
        <v>300</v>
      </c>
      <c r="C310" s="69" t="s">
        <v>328</v>
      </c>
      <c r="D310" s="37" t="s">
        <v>203</v>
      </c>
      <c r="E310" s="83" t="s">
        <v>182</v>
      </c>
      <c r="F310" s="35" t="s">
        <v>378</v>
      </c>
      <c r="G310" s="35">
        <v>3</v>
      </c>
      <c r="H310" s="37">
        <v>25</v>
      </c>
      <c r="I310" s="181" t="s">
        <v>330</v>
      </c>
      <c r="J310" s="50"/>
      <c r="K310" s="38" t="s">
        <v>184</v>
      </c>
      <c r="L310" s="40" t="s">
        <v>185</v>
      </c>
      <c r="M310" s="41" t="s">
        <v>331</v>
      </c>
      <c r="N310" s="42" t="s">
        <v>332</v>
      </c>
      <c r="O310" s="51">
        <v>10</v>
      </c>
      <c r="P310" s="65" t="s">
        <v>382</v>
      </c>
      <c r="Q310" s="78" t="s">
        <v>189</v>
      </c>
      <c r="R310" s="79" t="s">
        <v>307</v>
      </c>
      <c r="S310" s="79" t="s">
        <v>307</v>
      </c>
      <c r="T310" s="80" t="s">
        <v>307</v>
      </c>
      <c r="U310" s="40"/>
      <c r="V310" s="56">
        <v>20</v>
      </c>
      <c r="W310" s="48"/>
    </row>
    <row r="311" spans="1:23" s="49" customFormat="1" ht="19.5" thickBot="1" x14ac:dyDescent="0.45">
      <c r="B311" s="91">
        <f t="shared" si="3"/>
        <v>301</v>
      </c>
      <c r="C311" s="92" t="s">
        <v>333</v>
      </c>
      <c r="D311" s="93" t="s">
        <v>203</v>
      </c>
      <c r="E311" s="94" t="s">
        <v>182</v>
      </c>
      <c r="F311" s="91" t="s">
        <v>378</v>
      </c>
      <c r="G311" s="91">
        <v>3</v>
      </c>
      <c r="H311" s="37">
        <v>26</v>
      </c>
      <c r="I311" s="189" t="s">
        <v>330</v>
      </c>
      <c r="J311" s="114"/>
      <c r="K311" s="94" t="s">
        <v>184</v>
      </c>
      <c r="L311" s="95" t="s">
        <v>185</v>
      </c>
      <c r="M311" s="96" t="s">
        <v>331</v>
      </c>
      <c r="N311" s="97"/>
      <c r="O311" s="98">
        <v>10</v>
      </c>
      <c r="P311" s="115" t="s">
        <v>382</v>
      </c>
      <c r="Q311" s="100" t="s">
        <v>189</v>
      </c>
      <c r="R311" s="101" t="s">
        <v>307</v>
      </c>
      <c r="S311" s="101" t="s">
        <v>307</v>
      </c>
      <c r="T311" s="102" t="s">
        <v>307</v>
      </c>
      <c r="U311" s="95"/>
      <c r="V311" s="93">
        <v>20</v>
      </c>
      <c r="W311" s="112"/>
    </row>
    <row r="312" spans="1:23" s="49" customFormat="1" ht="37.5" x14ac:dyDescent="0.4">
      <c r="A312" s="49" t="s">
        <v>489</v>
      </c>
      <c r="B312" s="58">
        <f t="shared" si="3"/>
        <v>302</v>
      </c>
      <c r="C312" s="103" t="s">
        <v>180</v>
      </c>
      <c r="D312" s="56" t="s">
        <v>181</v>
      </c>
      <c r="E312" s="60" t="s">
        <v>182</v>
      </c>
      <c r="F312" s="58" t="s">
        <v>378</v>
      </c>
      <c r="G312" s="58">
        <v>4</v>
      </c>
      <c r="H312" s="56">
        <v>1</v>
      </c>
      <c r="I312" s="187"/>
      <c r="J312" s="39"/>
      <c r="K312" s="60" t="s">
        <v>184</v>
      </c>
      <c r="L312" s="61" t="s">
        <v>185</v>
      </c>
      <c r="M312" s="62" t="s">
        <v>186</v>
      </c>
      <c r="N312" s="63"/>
      <c r="O312" s="64" t="s">
        <v>399</v>
      </c>
      <c r="P312" s="65" t="s">
        <v>188</v>
      </c>
      <c r="Q312" s="66" t="s">
        <v>189</v>
      </c>
      <c r="R312" s="67" t="s">
        <v>188</v>
      </c>
      <c r="S312" s="67" t="s">
        <v>188</v>
      </c>
      <c r="T312" s="65" t="s">
        <v>187</v>
      </c>
      <c r="U312" s="68"/>
      <c r="V312" s="56">
        <v>20</v>
      </c>
      <c r="W312" s="57"/>
    </row>
    <row r="313" spans="1:23" s="49" customFormat="1" ht="37.5" x14ac:dyDescent="0.4">
      <c r="B313" s="35">
        <f t="shared" si="3"/>
        <v>303</v>
      </c>
      <c r="C313" s="36" t="s">
        <v>190</v>
      </c>
      <c r="D313" s="37" t="s">
        <v>187</v>
      </c>
      <c r="E313" s="38" t="s">
        <v>182</v>
      </c>
      <c r="F313" s="35" t="s">
        <v>378</v>
      </c>
      <c r="G313" s="35">
        <v>4</v>
      </c>
      <c r="H313" s="37">
        <v>2</v>
      </c>
      <c r="I313" s="181"/>
      <c r="J313" s="50"/>
      <c r="K313" s="38" t="s">
        <v>184</v>
      </c>
      <c r="L313" s="40" t="s">
        <v>185</v>
      </c>
      <c r="M313" s="41" t="s">
        <v>192</v>
      </c>
      <c r="N313" s="42"/>
      <c r="O313" s="51" t="s">
        <v>187</v>
      </c>
      <c r="P313" s="52" t="s">
        <v>187</v>
      </c>
      <c r="Q313" s="53" t="s">
        <v>189</v>
      </c>
      <c r="R313" s="54" t="s">
        <v>316</v>
      </c>
      <c r="S313" s="54" t="s">
        <v>187</v>
      </c>
      <c r="T313" s="52" t="s">
        <v>316</v>
      </c>
      <c r="U313" s="55"/>
      <c r="V313" s="56">
        <v>20</v>
      </c>
      <c r="W313" s="57"/>
    </row>
    <row r="314" spans="1:23" s="49" customFormat="1" ht="37.5" x14ac:dyDescent="0.4">
      <c r="B314" s="35">
        <f t="shared" si="3"/>
        <v>304</v>
      </c>
      <c r="C314" s="36" t="s">
        <v>193</v>
      </c>
      <c r="D314" s="37" t="s">
        <v>188</v>
      </c>
      <c r="E314" s="38" t="s">
        <v>182</v>
      </c>
      <c r="F314" s="35" t="s">
        <v>378</v>
      </c>
      <c r="G314" s="35">
        <v>4</v>
      </c>
      <c r="H314" s="37">
        <v>3</v>
      </c>
      <c r="I314" s="181"/>
      <c r="J314" s="50"/>
      <c r="K314" s="38" t="s">
        <v>184</v>
      </c>
      <c r="L314" s="40" t="s">
        <v>185</v>
      </c>
      <c r="M314" s="41" t="s">
        <v>192</v>
      </c>
      <c r="N314" s="42"/>
      <c r="O314" s="51" t="s">
        <v>187</v>
      </c>
      <c r="P314" s="52" t="s">
        <v>187</v>
      </c>
      <c r="Q314" s="53" t="s">
        <v>189</v>
      </c>
      <c r="R314" s="54" t="s">
        <v>188</v>
      </c>
      <c r="S314" s="54" t="s">
        <v>188</v>
      </c>
      <c r="T314" s="52" t="s">
        <v>187</v>
      </c>
      <c r="U314" s="55"/>
      <c r="V314" s="56">
        <v>20</v>
      </c>
      <c r="W314" s="57"/>
    </row>
    <row r="315" spans="1:23" s="49" customFormat="1" ht="37.5" x14ac:dyDescent="0.4">
      <c r="B315" s="35">
        <f t="shared" si="3"/>
        <v>305</v>
      </c>
      <c r="C315" s="36" t="s">
        <v>194</v>
      </c>
      <c r="D315" s="37" t="s">
        <v>187</v>
      </c>
      <c r="E315" s="38" t="s">
        <v>182</v>
      </c>
      <c r="F315" s="35" t="s">
        <v>378</v>
      </c>
      <c r="G315" s="35">
        <v>4</v>
      </c>
      <c r="H315" s="37">
        <v>4</v>
      </c>
      <c r="I315" s="181"/>
      <c r="J315" s="50"/>
      <c r="K315" s="38" t="s">
        <v>184</v>
      </c>
      <c r="L315" s="40" t="s">
        <v>185</v>
      </c>
      <c r="M315" s="41" t="s">
        <v>192</v>
      </c>
      <c r="N315" s="42"/>
      <c r="O315" s="51" t="s">
        <v>316</v>
      </c>
      <c r="P315" s="52" t="s">
        <v>187</v>
      </c>
      <c r="Q315" s="53" t="s">
        <v>189</v>
      </c>
      <c r="R315" s="54" t="s">
        <v>187</v>
      </c>
      <c r="S315" s="54" t="s">
        <v>188</v>
      </c>
      <c r="T315" s="52" t="s">
        <v>187</v>
      </c>
      <c r="U315" s="55"/>
      <c r="V315" s="56">
        <v>20</v>
      </c>
      <c r="W315" s="57"/>
    </row>
    <row r="316" spans="1:23" s="49" customFormat="1" ht="37.5" x14ac:dyDescent="0.4">
      <c r="B316" s="35">
        <f t="shared" si="3"/>
        <v>306</v>
      </c>
      <c r="C316" s="36" t="s">
        <v>195</v>
      </c>
      <c r="D316" s="37" t="s">
        <v>187</v>
      </c>
      <c r="E316" s="38" t="s">
        <v>182</v>
      </c>
      <c r="F316" s="35" t="s">
        <v>378</v>
      </c>
      <c r="G316" s="35">
        <v>4</v>
      </c>
      <c r="H316" s="37">
        <v>5</v>
      </c>
      <c r="I316" s="181"/>
      <c r="J316" s="50"/>
      <c r="K316" s="38" t="s">
        <v>184</v>
      </c>
      <c r="L316" s="40" t="s">
        <v>185</v>
      </c>
      <c r="M316" s="41" t="s">
        <v>192</v>
      </c>
      <c r="N316" s="42"/>
      <c r="O316" s="51" t="s">
        <v>316</v>
      </c>
      <c r="P316" s="52" t="s">
        <v>188</v>
      </c>
      <c r="Q316" s="53" t="s">
        <v>189</v>
      </c>
      <c r="R316" s="54" t="s">
        <v>188</v>
      </c>
      <c r="S316" s="54" t="s">
        <v>316</v>
      </c>
      <c r="T316" s="52" t="s">
        <v>188</v>
      </c>
      <c r="U316" s="55"/>
      <c r="V316" s="56">
        <v>20</v>
      </c>
      <c r="W316" s="57"/>
    </row>
    <row r="317" spans="1:23" s="49" customFormat="1" ht="30.2" customHeight="1" x14ac:dyDescent="0.4">
      <c r="B317" s="58">
        <f t="shared" si="3"/>
        <v>307</v>
      </c>
      <c r="C317" s="59" t="s">
        <v>196</v>
      </c>
      <c r="D317" s="56" t="s">
        <v>187</v>
      </c>
      <c r="E317" s="60" t="s">
        <v>182</v>
      </c>
      <c r="F317" s="35" t="s">
        <v>378</v>
      </c>
      <c r="G317" s="35">
        <v>4</v>
      </c>
      <c r="H317" s="37">
        <v>6</v>
      </c>
      <c r="I317" s="187" t="s">
        <v>380</v>
      </c>
      <c r="J317" s="39"/>
      <c r="K317" s="60" t="s">
        <v>184</v>
      </c>
      <c r="L317" s="61" t="s">
        <v>185</v>
      </c>
      <c r="M317" s="62" t="s">
        <v>381</v>
      </c>
      <c r="N317" s="63"/>
      <c r="O317" s="64">
        <v>6</v>
      </c>
      <c r="P317" s="65" t="s">
        <v>382</v>
      </c>
      <c r="Q317" s="66" t="s">
        <v>200</v>
      </c>
      <c r="R317" s="67" t="s">
        <v>382</v>
      </c>
      <c r="S317" s="67">
        <v>6</v>
      </c>
      <c r="T317" s="65" t="s">
        <v>201</v>
      </c>
      <c r="U317" s="68"/>
      <c r="V317" s="56">
        <v>20</v>
      </c>
      <c r="W317" s="57"/>
    </row>
    <row r="318" spans="1:23" s="49" customFormat="1" ht="30.2" customHeight="1" x14ac:dyDescent="0.4">
      <c r="B318" s="35">
        <f t="shared" si="3"/>
        <v>308</v>
      </c>
      <c r="C318" s="69" t="s">
        <v>202</v>
      </c>
      <c r="D318" s="37" t="s">
        <v>203</v>
      </c>
      <c r="E318" s="38" t="s">
        <v>182</v>
      </c>
      <c r="F318" s="35" t="s">
        <v>378</v>
      </c>
      <c r="G318" s="35">
        <v>4</v>
      </c>
      <c r="H318" s="37">
        <v>7</v>
      </c>
      <c r="I318" s="181" t="s">
        <v>204</v>
      </c>
      <c r="J318" s="50"/>
      <c r="K318" s="38" t="s">
        <v>184</v>
      </c>
      <c r="L318" s="40" t="s">
        <v>185</v>
      </c>
      <c r="M318" s="41" t="s">
        <v>205</v>
      </c>
      <c r="N318" s="42"/>
      <c r="O318" s="51">
        <v>3</v>
      </c>
      <c r="P318" s="65" t="s">
        <v>382</v>
      </c>
      <c r="Q318" s="53" t="s">
        <v>200</v>
      </c>
      <c r="R318" s="54" t="s">
        <v>382</v>
      </c>
      <c r="S318" s="54">
        <v>3</v>
      </c>
      <c r="T318" s="52" t="s">
        <v>206</v>
      </c>
      <c r="U318" s="55"/>
      <c r="V318" s="56">
        <v>20</v>
      </c>
      <c r="W318" s="57"/>
    </row>
    <row r="319" spans="1:23" s="49" customFormat="1" ht="57" x14ac:dyDescent="0.4">
      <c r="B319" s="35">
        <f t="shared" si="3"/>
        <v>309</v>
      </c>
      <c r="C319" s="69" t="s">
        <v>207</v>
      </c>
      <c r="D319" s="37" t="s">
        <v>265</v>
      </c>
      <c r="E319" s="38" t="s">
        <v>182</v>
      </c>
      <c r="F319" s="35" t="s">
        <v>378</v>
      </c>
      <c r="G319" s="35">
        <v>4</v>
      </c>
      <c r="H319" s="37">
        <v>8</v>
      </c>
      <c r="I319" s="181" t="str">
        <f ca="1">IF(I320="","",$I$241)</f>
        <v/>
      </c>
      <c r="J319" s="50"/>
      <c r="K319" s="38" t="s">
        <v>210</v>
      </c>
      <c r="L319" s="40" t="s">
        <v>185</v>
      </c>
      <c r="M319" s="70" t="s">
        <v>211</v>
      </c>
      <c r="N319" s="42"/>
      <c r="O319" s="51">
        <v>7</v>
      </c>
      <c r="P319" s="65" t="s">
        <v>382</v>
      </c>
      <c r="Q319" s="53" t="s">
        <v>200</v>
      </c>
      <c r="R319" s="54" t="s">
        <v>382</v>
      </c>
      <c r="S319" s="54">
        <v>7</v>
      </c>
      <c r="T319" s="52" t="s">
        <v>212</v>
      </c>
      <c r="U319" s="55"/>
      <c r="V319" s="56">
        <v>20</v>
      </c>
      <c r="W319" s="57"/>
    </row>
    <row r="320" spans="1:23" s="49" customFormat="1" ht="56.25" x14ac:dyDescent="0.4">
      <c r="B320" s="35">
        <f t="shared" si="3"/>
        <v>310</v>
      </c>
      <c r="C320" s="69" t="s">
        <v>383</v>
      </c>
      <c r="D320" s="37" t="s">
        <v>274</v>
      </c>
      <c r="E320" s="38" t="s">
        <v>182</v>
      </c>
      <c r="F320" s="35" t="s">
        <v>378</v>
      </c>
      <c r="G320" s="35">
        <v>4</v>
      </c>
      <c r="H320" s="37">
        <v>9</v>
      </c>
      <c r="I320" s="181" t="str">
        <f ca="1">IF(INDIRECT("補記シート!D73")="","",INDIRECT("補記シート!D73"))</f>
        <v/>
      </c>
      <c r="J320" s="50"/>
      <c r="K320" s="38" t="s">
        <v>303</v>
      </c>
      <c r="L320" s="40" t="s">
        <v>385</v>
      </c>
      <c r="M320" s="40" t="s">
        <v>386</v>
      </c>
      <c r="N320" s="42" t="s">
        <v>387</v>
      </c>
      <c r="O320" s="51">
        <v>2</v>
      </c>
      <c r="P320" s="65" t="s">
        <v>382</v>
      </c>
      <c r="Q320" s="53" t="s">
        <v>200</v>
      </c>
      <c r="R320" s="54" t="s">
        <v>382</v>
      </c>
      <c r="S320" s="54">
        <v>2</v>
      </c>
      <c r="T320" s="52" t="s">
        <v>201</v>
      </c>
      <c r="U320" s="71"/>
      <c r="V320" s="56">
        <v>20</v>
      </c>
      <c r="W320" s="57"/>
    </row>
    <row r="321" spans="2:23" s="49" customFormat="1" ht="94.7" customHeight="1" x14ac:dyDescent="0.4">
      <c r="B321" s="35">
        <f t="shared" si="3"/>
        <v>311</v>
      </c>
      <c r="C321" s="69" t="s">
        <v>213</v>
      </c>
      <c r="D321" s="37" t="s">
        <v>1</v>
      </c>
      <c r="E321" s="38" t="s">
        <v>182</v>
      </c>
      <c r="F321" s="35" t="s">
        <v>378</v>
      </c>
      <c r="G321" s="35">
        <v>4</v>
      </c>
      <c r="H321" s="37">
        <v>10</v>
      </c>
      <c r="I321" s="181" t="str">
        <f ca="1">IF(INDIRECT("補記シート!D74")="","",INDIRECT("補記シート!D74"))</f>
        <v/>
      </c>
      <c r="J321" s="50"/>
      <c r="K321" s="38" t="s">
        <v>210</v>
      </c>
      <c r="L321" s="40" t="s">
        <v>185</v>
      </c>
      <c r="M321" s="41" t="s">
        <v>214</v>
      </c>
      <c r="N321" s="113" t="s">
        <v>388</v>
      </c>
      <c r="O321" s="51">
        <v>8</v>
      </c>
      <c r="P321" s="65" t="s">
        <v>382</v>
      </c>
      <c r="Q321" s="53" t="s">
        <v>200</v>
      </c>
      <c r="R321" s="54" t="s">
        <v>382</v>
      </c>
      <c r="S321" s="54">
        <v>8</v>
      </c>
      <c r="T321" s="52" t="s">
        <v>201</v>
      </c>
      <c r="U321" s="71"/>
      <c r="V321" s="56">
        <v>20</v>
      </c>
      <c r="W321" s="57"/>
    </row>
    <row r="322" spans="2:23" s="49" customFormat="1" ht="37.5" x14ac:dyDescent="0.4">
      <c r="B322" s="35">
        <f t="shared" si="3"/>
        <v>312</v>
      </c>
      <c r="C322" s="69" t="s">
        <v>215</v>
      </c>
      <c r="D322" s="37" t="s">
        <v>1</v>
      </c>
      <c r="E322" s="38" t="s">
        <v>182</v>
      </c>
      <c r="F322" s="35" t="s">
        <v>378</v>
      </c>
      <c r="G322" s="35">
        <v>4</v>
      </c>
      <c r="H322" s="37">
        <v>11</v>
      </c>
      <c r="I322" s="181" t="str">
        <f ca="1">IF(INDIRECT("補記シート!D75")="","",INDIRECT("補記シート!D75"))</f>
        <v/>
      </c>
      <c r="J322" s="50"/>
      <c r="K322" s="38" t="s">
        <v>216</v>
      </c>
      <c r="L322" s="40" t="s">
        <v>217</v>
      </c>
      <c r="M322" s="41" t="s">
        <v>218</v>
      </c>
      <c r="N322" s="42"/>
      <c r="O322" s="51">
        <v>1</v>
      </c>
      <c r="P322" s="65" t="s">
        <v>382</v>
      </c>
      <c r="Q322" s="53" t="s">
        <v>200</v>
      </c>
      <c r="R322" s="54" t="s">
        <v>382</v>
      </c>
      <c r="S322" s="54">
        <v>1</v>
      </c>
      <c r="T322" s="52" t="s">
        <v>201</v>
      </c>
      <c r="U322" s="71"/>
      <c r="V322" s="56">
        <v>20</v>
      </c>
      <c r="W322" s="57"/>
    </row>
    <row r="323" spans="2:23" s="49" customFormat="1" x14ac:dyDescent="0.4">
      <c r="B323" s="35">
        <f t="shared" si="3"/>
        <v>313</v>
      </c>
      <c r="C323" s="69" t="s">
        <v>219</v>
      </c>
      <c r="D323" s="37" t="s">
        <v>203</v>
      </c>
      <c r="E323" s="38" t="s">
        <v>220</v>
      </c>
      <c r="F323" s="35" t="s">
        <v>378</v>
      </c>
      <c r="G323" s="35">
        <v>4</v>
      </c>
      <c r="H323" s="37">
        <v>12</v>
      </c>
      <c r="I323" s="181"/>
      <c r="J323" s="50"/>
      <c r="K323" s="38" t="s">
        <v>184</v>
      </c>
      <c r="L323" s="40" t="s">
        <v>185</v>
      </c>
      <c r="M323" s="41" t="s">
        <v>221</v>
      </c>
      <c r="N323" s="42"/>
      <c r="O323" s="51">
        <v>1</v>
      </c>
      <c r="P323" s="65" t="s">
        <v>382</v>
      </c>
      <c r="Q323" s="53" t="s">
        <v>222</v>
      </c>
      <c r="R323" s="54" t="s">
        <v>382</v>
      </c>
      <c r="S323" s="54">
        <v>1</v>
      </c>
      <c r="T323" s="52" t="s">
        <v>223</v>
      </c>
      <c r="U323" s="40"/>
      <c r="V323" s="56">
        <v>20</v>
      </c>
      <c r="W323" s="48"/>
    </row>
    <row r="324" spans="2:23" s="49" customFormat="1" ht="56.25" x14ac:dyDescent="0.4">
      <c r="B324" s="35">
        <f t="shared" si="3"/>
        <v>314</v>
      </c>
      <c r="C324" s="69" t="s">
        <v>224</v>
      </c>
      <c r="D324" s="37" t="s">
        <v>1</v>
      </c>
      <c r="E324" s="38" t="s">
        <v>225</v>
      </c>
      <c r="F324" s="35" t="s">
        <v>378</v>
      </c>
      <c r="G324" s="35">
        <v>4</v>
      </c>
      <c r="H324" s="37">
        <v>13</v>
      </c>
      <c r="I324" s="181" t="str">
        <f ca="1">IF(INDIRECT("補記シート!D76")="","",INDIRECT("補記シート!D76"))</f>
        <v/>
      </c>
      <c r="J324" s="50"/>
      <c r="K324" s="38" t="s">
        <v>216</v>
      </c>
      <c r="L324" s="40" t="s">
        <v>214</v>
      </c>
      <c r="M324" s="41" t="s">
        <v>226</v>
      </c>
      <c r="N324" s="42"/>
      <c r="O324" s="51">
        <v>8</v>
      </c>
      <c r="P324" s="65" t="s">
        <v>382</v>
      </c>
      <c r="Q324" s="53" t="s">
        <v>401</v>
      </c>
      <c r="R324" s="54" t="s">
        <v>382</v>
      </c>
      <c r="S324" s="54">
        <v>8</v>
      </c>
      <c r="T324" s="52" t="s">
        <v>201</v>
      </c>
      <c r="U324" s="40"/>
      <c r="V324" s="56">
        <v>20</v>
      </c>
      <c r="W324" s="48"/>
    </row>
    <row r="325" spans="2:23" s="49" customFormat="1" x14ac:dyDescent="0.4">
      <c r="B325" s="35">
        <f t="shared" si="3"/>
        <v>315</v>
      </c>
      <c r="C325" s="69" t="s">
        <v>228</v>
      </c>
      <c r="D325" s="37" t="s">
        <v>203</v>
      </c>
      <c r="E325" s="38" t="s">
        <v>220</v>
      </c>
      <c r="F325" s="35" t="s">
        <v>378</v>
      </c>
      <c r="G325" s="35">
        <v>4</v>
      </c>
      <c r="H325" s="37">
        <v>14</v>
      </c>
      <c r="I325" s="181"/>
      <c r="J325" s="50"/>
      <c r="K325" s="38" t="s">
        <v>184</v>
      </c>
      <c r="L325" s="40" t="s">
        <v>185</v>
      </c>
      <c r="M325" s="41" t="s">
        <v>221</v>
      </c>
      <c r="N325" s="42"/>
      <c r="O325" s="51">
        <v>1</v>
      </c>
      <c r="P325" s="65" t="s">
        <v>382</v>
      </c>
      <c r="Q325" s="53" t="s">
        <v>222</v>
      </c>
      <c r="R325" s="54" t="s">
        <v>382</v>
      </c>
      <c r="S325" s="54">
        <v>1</v>
      </c>
      <c r="T325" s="52" t="s">
        <v>223</v>
      </c>
      <c r="U325" s="71"/>
      <c r="V325" s="56">
        <v>20</v>
      </c>
      <c r="W325" s="57"/>
    </row>
    <row r="326" spans="2:23" s="49" customFormat="1" x14ac:dyDescent="0.4">
      <c r="B326" s="35">
        <f t="shared" si="3"/>
        <v>316</v>
      </c>
      <c r="C326" s="69" t="s">
        <v>229</v>
      </c>
      <c r="D326" s="37" t="s">
        <v>1</v>
      </c>
      <c r="E326" s="38" t="s">
        <v>225</v>
      </c>
      <c r="F326" s="35" t="s">
        <v>378</v>
      </c>
      <c r="G326" s="35">
        <v>4</v>
      </c>
      <c r="H326" s="37">
        <v>15</v>
      </c>
      <c r="I326" s="181">
        <v>29991231</v>
      </c>
      <c r="J326" s="50"/>
      <c r="K326" s="38" t="s">
        <v>184</v>
      </c>
      <c r="L326" s="40" t="s">
        <v>185</v>
      </c>
      <c r="M326" s="41" t="s">
        <v>230</v>
      </c>
      <c r="N326" s="42"/>
      <c r="O326" s="51">
        <v>8</v>
      </c>
      <c r="P326" s="65" t="s">
        <v>382</v>
      </c>
      <c r="Q326" s="53" t="s">
        <v>222</v>
      </c>
      <c r="R326" s="54" t="s">
        <v>382</v>
      </c>
      <c r="S326" s="54">
        <v>8</v>
      </c>
      <c r="T326" s="52" t="s">
        <v>201</v>
      </c>
      <c r="U326" s="71"/>
      <c r="V326" s="56">
        <v>20</v>
      </c>
      <c r="W326" s="57"/>
    </row>
    <row r="327" spans="2:23" s="49" customFormat="1" x14ac:dyDescent="0.4">
      <c r="B327" s="35">
        <f t="shared" si="3"/>
        <v>317</v>
      </c>
      <c r="C327" s="69" t="s">
        <v>390</v>
      </c>
      <c r="D327" s="37" t="s">
        <v>203</v>
      </c>
      <c r="E327" s="38" t="s">
        <v>220</v>
      </c>
      <c r="F327" s="35" t="s">
        <v>378</v>
      </c>
      <c r="G327" s="35">
        <v>4</v>
      </c>
      <c r="H327" s="37">
        <v>16</v>
      </c>
      <c r="I327" s="181"/>
      <c r="J327" s="50"/>
      <c r="K327" s="38" t="s">
        <v>184</v>
      </c>
      <c r="L327" s="40" t="s">
        <v>185</v>
      </c>
      <c r="M327" s="41" t="s">
        <v>364</v>
      </c>
      <c r="N327" s="42"/>
      <c r="O327" s="51">
        <v>1</v>
      </c>
      <c r="P327" s="65" t="s">
        <v>382</v>
      </c>
      <c r="Q327" s="53" t="s">
        <v>222</v>
      </c>
      <c r="R327" s="54" t="s">
        <v>382</v>
      </c>
      <c r="S327" s="54">
        <v>1</v>
      </c>
      <c r="T327" s="52" t="s">
        <v>223</v>
      </c>
      <c r="U327" s="40"/>
      <c r="V327" s="56">
        <v>20</v>
      </c>
      <c r="W327" s="57"/>
    </row>
    <row r="328" spans="2:23" s="49" customFormat="1" ht="37.5" x14ac:dyDescent="0.4">
      <c r="B328" s="35">
        <f t="shared" si="3"/>
        <v>318</v>
      </c>
      <c r="C328" s="69" t="s">
        <v>343</v>
      </c>
      <c r="D328" s="37" t="s">
        <v>259</v>
      </c>
      <c r="E328" s="38" t="s">
        <v>225</v>
      </c>
      <c r="F328" s="35" t="s">
        <v>378</v>
      </c>
      <c r="G328" s="35">
        <v>4</v>
      </c>
      <c r="H328" s="37">
        <v>17</v>
      </c>
      <c r="I328" s="181" t="str">
        <f ca="1">IF(INDIRECT("補記シート!D77")="","",INDIRECT("補記シート!D77"))</f>
        <v/>
      </c>
      <c r="J328" s="50"/>
      <c r="K328" s="38" t="s">
        <v>210</v>
      </c>
      <c r="L328" s="40" t="s">
        <v>344</v>
      </c>
      <c r="M328" s="41" t="s">
        <v>345</v>
      </c>
      <c r="N328" s="42" t="s">
        <v>391</v>
      </c>
      <c r="O328" s="51">
        <v>3</v>
      </c>
      <c r="P328" s="65" t="s">
        <v>382</v>
      </c>
      <c r="Q328" s="53" t="s">
        <v>200</v>
      </c>
      <c r="R328" s="54" t="s">
        <v>382</v>
      </c>
      <c r="S328" s="54">
        <v>3</v>
      </c>
      <c r="T328" s="52">
        <v>9</v>
      </c>
      <c r="U328" s="40"/>
      <c r="V328" s="56">
        <v>20</v>
      </c>
      <c r="W328" s="48"/>
    </row>
    <row r="329" spans="2:23" s="49" customFormat="1" x14ac:dyDescent="0.4">
      <c r="B329" s="35">
        <f t="shared" si="3"/>
        <v>319</v>
      </c>
      <c r="C329" s="69" t="s">
        <v>392</v>
      </c>
      <c r="D329" s="37" t="s">
        <v>203</v>
      </c>
      <c r="E329" s="38" t="s">
        <v>220</v>
      </c>
      <c r="F329" s="35" t="s">
        <v>378</v>
      </c>
      <c r="G329" s="35">
        <v>4</v>
      </c>
      <c r="H329" s="37">
        <v>18</v>
      </c>
      <c r="I329" s="181"/>
      <c r="J329" s="50"/>
      <c r="K329" s="38" t="s">
        <v>184</v>
      </c>
      <c r="L329" s="40" t="s">
        <v>185</v>
      </c>
      <c r="M329" s="41" t="s">
        <v>364</v>
      </c>
      <c r="N329" s="42"/>
      <c r="O329" s="51">
        <v>1</v>
      </c>
      <c r="P329" s="65" t="s">
        <v>382</v>
      </c>
      <c r="Q329" s="53" t="s">
        <v>222</v>
      </c>
      <c r="R329" s="54" t="s">
        <v>382</v>
      </c>
      <c r="S329" s="54">
        <v>1</v>
      </c>
      <c r="T329" s="52" t="s">
        <v>223</v>
      </c>
      <c r="U329" s="40"/>
      <c r="V329" s="56">
        <v>20</v>
      </c>
      <c r="W329" s="48"/>
    </row>
    <row r="330" spans="2:23" s="49" customFormat="1" ht="75" x14ac:dyDescent="0.4">
      <c r="B330" s="35">
        <f t="shared" si="3"/>
        <v>320</v>
      </c>
      <c r="C330" s="69" t="s">
        <v>393</v>
      </c>
      <c r="D330" s="37" t="s">
        <v>349</v>
      </c>
      <c r="E330" s="38" t="s">
        <v>225</v>
      </c>
      <c r="F330" s="35" t="s">
        <v>378</v>
      </c>
      <c r="G330" s="35">
        <v>4</v>
      </c>
      <c r="H330" s="37">
        <v>19</v>
      </c>
      <c r="I330" s="181" t="str">
        <f ca="1">IF(INDIRECT("補記シート!D78")="","",INDIRECT("補記シート!D78"))</f>
        <v/>
      </c>
      <c r="J330" s="50"/>
      <c r="K330" s="38" t="s">
        <v>394</v>
      </c>
      <c r="L330" s="40" t="s">
        <v>385</v>
      </c>
      <c r="M330" s="41" t="s">
        <v>395</v>
      </c>
      <c r="N330" s="42" t="s">
        <v>396</v>
      </c>
      <c r="O330" s="51">
        <v>1</v>
      </c>
      <c r="P330" s="65" t="s">
        <v>382</v>
      </c>
      <c r="Q330" s="53" t="s">
        <v>200</v>
      </c>
      <c r="R330" s="54" t="s">
        <v>382</v>
      </c>
      <c r="S330" s="54">
        <v>1</v>
      </c>
      <c r="T330" s="52"/>
      <c r="U330" s="40"/>
      <c r="V330" s="56">
        <v>20</v>
      </c>
      <c r="W330" s="48"/>
    </row>
    <row r="331" spans="2:23" s="49" customFormat="1" x14ac:dyDescent="0.4">
      <c r="B331" s="35">
        <f t="shared" si="3"/>
        <v>321</v>
      </c>
      <c r="C331" s="69" t="s">
        <v>308</v>
      </c>
      <c r="D331" s="37" t="s">
        <v>203</v>
      </c>
      <c r="E331" s="38" t="s">
        <v>182</v>
      </c>
      <c r="F331" s="35" t="s">
        <v>378</v>
      </c>
      <c r="G331" s="35">
        <v>4</v>
      </c>
      <c r="H331" s="37">
        <v>20</v>
      </c>
      <c r="I331" s="181"/>
      <c r="J331" s="50"/>
      <c r="K331" s="38" t="s">
        <v>184</v>
      </c>
      <c r="L331" s="40" t="s">
        <v>310</v>
      </c>
      <c r="M331" s="41" t="s">
        <v>311</v>
      </c>
      <c r="N331" s="42"/>
      <c r="O331" s="51" t="s">
        <v>312</v>
      </c>
      <c r="P331" s="65" t="s">
        <v>382</v>
      </c>
      <c r="Q331" s="78" t="s">
        <v>189</v>
      </c>
      <c r="R331" s="79" t="s">
        <v>203</v>
      </c>
      <c r="S331" s="79" t="s">
        <v>203</v>
      </c>
      <c r="T331" s="80" t="s">
        <v>203</v>
      </c>
      <c r="U331" s="40"/>
      <c r="V331" s="56">
        <v>20</v>
      </c>
      <c r="W331" s="48"/>
    </row>
    <row r="332" spans="2:23" s="49" customFormat="1" ht="37.5" x14ac:dyDescent="0.4">
      <c r="B332" s="35">
        <f t="shared" si="3"/>
        <v>322</v>
      </c>
      <c r="C332" s="69" t="s">
        <v>302</v>
      </c>
      <c r="D332" s="37" t="s">
        <v>203</v>
      </c>
      <c r="E332" s="38" t="s">
        <v>289</v>
      </c>
      <c r="F332" s="35" t="s">
        <v>378</v>
      </c>
      <c r="G332" s="35">
        <v>4</v>
      </c>
      <c r="H332" s="37">
        <v>21</v>
      </c>
      <c r="I332" s="181" t="str">
        <f ca="1">IF(INDIRECT("一般振替ＤＶＰ制度に係る届出書兼一般振替ＤＶＰ制度に係る申請書!J28")="","",INDIRECT("一般振替ＤＶＰ制度に係る届出書兼一般振替ＤＶＰ制度に係る申請書!J28"))</f>
        <v/>
      </c>
      <c r="J332" s="50"/>
      <c r="K332" s="38" t="s">
        <v>303</v>
      </c>
      <c r="L332" s="40" t="s">
        <v>304</v>
      </c>
      <c r="M332" s="41" t="s">
        <v>305</v>
      </c>
      <c r="N332" s="42"/>
      <c r="O332" s="51">
        <v>5</v>
      </c>
      <c r="P332" s="65" t="s">
        <v>382</v>
      </c>
      <c r="Q332" s="78" t="s">
        <v>306</v>
      </c>
      <c r="R332" s="79" t="s">
        <v>316</v>
      </c>
      <c r="S332" s="79" t="s">
        <v>307</v>
      </c>
      <c r="T332" s="80" t="s">
        <v>307</v>
      </c>
      <c r="U332" s="40"/>
      <c r="V332" s="56">
        <v>20</v>
      </c>
      <c r="W332" s="48"/>
    </row>
    <row r="333" spans="2:23" s="49" customFormat="1" ht="37.5" x14ac:dyDescent="0.4">
      <c r="B333" s="35">
        <f t="shared" si="3"/>
        <v>323</v>
      </c>
      <c r="C333" s="69" t="s">
        <v>400</v>
      </c>
      <c r="D333" s="37" t="s">
        <v>203</v>
      </c>
      <c r="E333" s="83" t="s">
        <v>289</v>
      </c>
      <c r="F333" s="35" t="s">
        <v>378</v>
      </c>
      <c r="G333" s="35">
        <v>4</v>
      </c>
      <c r="H333" s="37">
        <v>22</v>
      </c>
      <c r="I333" s="181" t="str">
        <f ca="1">IF(I320="","",$I$255)</f>
        <v/>
      </c>
      <c r="J333" s="50"/>
      <c r="K333" s="38" t="s">
        <v>210</v>
      </c>
      <c r="L333" s="40" t="s">
        <v>185</v>
      </c>
      <c r="M333" s="41" t="s">
        <v>322</v>
      </c>
      <c r="N333" s="42"/>
      <c r="O333" s="51">
        <v>10</v>
      </c>
      <c r="P333" s="65" t="s">
        <v>382</v>
      </c>
      <c r="Q333" s="78" t="s">
        <v>189</v>
      </c>
      <c r="R333" s="79" t="s">
        <v>307</v>
      </c>
      <c r="S333" s="79" t="s">
        <v>307</v>
      </c>
      <c r="T333" s="80" t="s">
        <v>307</v>
      </c>
      <c r="U333" s="89"/>
      <c r="V333" s="56">
        <v>20</v>
      </c>
      <c r="W333" s="57"/>
    </row>
    <row r="334" spans="2:23" s="49" customFormat="1" ht="75" x14ac:dyDescent="0.4">
      <c r="B334" s="35">
        <f t="shared" si="3"/>
        <v>324</v>
      </c>
      <c r="C334" s="69" t="s">
        <v>323</v>
      </c>
      <c r="D334" s="37" t="s">
        <v>203</v>
      </c>
      <c r="E334" s="83" t="s">
        <v>289</v>
      </c>
      <c r="F334" s="35" t="s">
        <v>378</v>
      </c>
      <c r="G334" s="35">
        <v>4</v>
      </c>
      <c r="H334" s="37">
        <v>23</v>
      </c>
      <c r="I334" s="181" t="str">
        <f ca="1">IF(I324="","",LEFT(I324,4)&amp;"/"&amp;MID(I324,5,2)&amp;"/"&amp;RIGHT(I324,2))</f>
        <v/>
      </c>
      <c r="J334" s="50"/>
      <c r="K334" s="38" t="s">
        <v>324</v>
      </c>
      <c r="L334" s="72" t="s">
        <v>185</v>
      </c>
      <c r="M334" s="41" t="s">
        <v>325</v>
      </c>
      <c r="N334" s="42"/>
      <c r="O334" s="51">
        <v>10</v>
      </c>
      <c r="P334" s="65" t="s">
        <v>382</v>
      </c>
      <c r="Q334" s="78" t="s">
        <v>189</v>
      </c>
      <c r="R334" s="79" t="s">
        <v>307</v>
      </c>
      <c r="S334" s="79" t="s">
        <v>307</v>
      </c>
      <c r="T334" s="80" t="s">
        <v>307</v>
      </c>
      <c r="U334" s="40"/>
      <c r="V334" s="56">
        <v>20</v>
      </c>
      <c r="W334" s="74"/>
    </row>
    <row r="335" spans="2:23" s="49" customFormat="1" ht="37.5" x14ac:dyDescent="0.4">
      <c r="B335" s="35">
        <f t="shared" si="3"/>
        <v>325</v>
      </c>
      <c r="C335" s="69" t="s">
        <v>326</v>
      </c>
      <c r="D335" s="37" t="s">
        <v>203</v>
      </c>
      <c r="E335" s="83" t="s">
        <v>182</v>
      </c>
      <c r="F335" s="35" t="s">
        <v>378</v>
      </c>
      <c r="G335" s="35">
        <v>4</v>
      </c>
      <c r="H335" s="37">
        <v>24</v>
      </c>
      <c r="I335" s="181" t="str">
        <f ca="1">IF(I321="","",LEFT(I321,4)&amp;"/"&amp;MID(I321,5,2)&amp;"/"&amp;RIGHT(I321,2))</f>
        <v/>
      </c>
      <c r="J335" s="90"/>
      <c r="K335" s="38" t="s">
        <v>324</v>
      </c>
      <c r="L335" s="40" t="s">
        <v>185</v>
      </c>
      <c r="M335" s="41" t="s">
        <v>327</v>
      </c>
      <c r="N335" s="42"/>
      <c r="O335" s="51">
        <v>10</v>
      </c>
      <c r="P335" s="65" t="s">
        <v>382</v>
      </c>
      <c r="Q335" s="78" t="s">
        <v>189</v>
      </c>
      <c r="R335" s="79" t="s">
        <v>307</v>
      </c>
      <c r="S335" s="79" t="s">
        <v>307</v>
      </c>
      <c r="T335" s="80" t="s">
        <v>307</v>
      </c>
      <c r="U335" s="71"/>
      <c r="V335" s="56">
        <v>20</v>
      </c>
      <c r="W335" s="57"/>
    </row>
    <row r="336" spans="2:23" s="49" customFormat="1" ht="75" x14ac:dyDescent="0.4">
      <c r="B336" s="35">
        <f t="shared" si="3"/>
        <v>326</v>
      </c>
      <c r="C336" s="69" t="s">
        <v>328</v>
      </c>
      <c r="D336" s="37" t="s">
        <v>203</v>
      </c>
      <c r="E336" s="83" t="s">
        <v>182</v>
      </c>
      <c r="F336" s="35" t="s">
        <v>378</v>
      </c>
      <c r="G336" s="35">
        <v>4</v>
      </c>
      <c r="H336" s="37">
        <v>25</v>
      </c>
      <c r="I336" s="181" t="s">
        <v>330</v>
      </c>
      <c r="J336" s="50"/>
      <c r="K336" s="38" t="s">
        <v>184</v>
      </c>
      <c r="L336" s="40" t="s">
        <v>185</v>
      </c>
      <c r="M336" s="41" t="s">
        <v>331</v>
      </c>
      <c r="N336" s="42" t="s">
        <v>332</v>
      </c>
      <c r="O336" s="51">
        <v>10</v>
      </c>
      <c r="P336" s="65" t="s">
        <v>382</v>
      </c>
      <c r="Q336" s="78" t="s">
        <v>189</v>
      </c>
      <c r="R336" s="79" t="s">
        <v>307</v>
      </c>
      <c r="S336" s="79" t="s">
        <v>307</v>
      </c>
      <c r="T336" s="80" t="s">
        <v>307</v>
      </c>
      <c r="U336" s="40"/>
      <c r="V336" s="56">
        <v>20</v>
      </c>
      <c r="W336" s="48"/>
    </row>
    <row r="337" spans="1:23" s="49" customFormat="1" ht="19.5" thickBot="1" x14ac:dyDescent="0.45">
      <c r="B337" s="91">
        <f t="shared" si="3"/>
        <v>327</v>
      </c>
      <c r="C337" s="92" t="s">
        <v>333</v>
      </c>
      <c r="D337" s="93" t="s">
        <v>203</v>
      </c>
      <c r="E337" s="94" t="s">
        <v>182</v>
      </c>
      <c r="F337" s="91" t="s">
        <v>378</v>
      </c>
      <c r="G337" s="91">
        <v>4</v>
      </c>
      <c r="H337" s="37">
        <v>26</v>
      </c>
      <c r="I337" s="189" t="s">
        <v>330</v>
      </c>
      <c r="J337" s="114"/>
      <c r="K337" s="94" t="s">
        <v>184</v>
      </c>
      <c r="L337" s="95" t="s">
        <v>185</v>
      </c>
      <c r="M337" s="96" t="s">
        <v>331</v>
      </c>
      <c r="N337" s="97"/>
      <c r="O337" s="98">
        <v>10</v>
      </c>
      <c r="P337" s="115" t="s">
        <v>382</v>
      </c>
      <c r="Q337" s="100" t="s">
        <v>189</v>
      </c>
      <c r="R337" s="101" t="s">
        <v>307</v>
      </c>
      <c r="S337" s="101" t="s">
        <v>307</v>
      </c>
      <c r="T337" s="102" t="s">
        <v>307</v>
      </c>
      <c r="U337" s="95"/>
      <c r="V337" s="93">
        <v>20</v>
      </c>
      <c r="W337" s="112"/>
    </row>
    <row r="338" spans="1:23" s="49" customFormat="1" ht="37.5" x14ac:dyDescent="0.4">
      <c r="A338" s="49" t="s">
        <v>490</v>
      </c>
      <c r="B338" s="58">
        <f t="shared" si="3"/>
        <v>328</v>
      </c>
      <c r="C338" s="103" t="s">
        <v>180</v>
      </c>
      <c r="D338" s="56" t="s">
        <v>316</v>
      </c>
      <c r="E338" s="60" t="s">
        <v>182</v>
      </c>
      <c r="F338" s="58" t="s">
        <v>378</v>
      </c>
      <c r="G338" s="58">
        <v>5</v>
      </c>
      <c r="H338" s="56">
        <v>1</v>
      </c>
      <c r="I338" s="187"/>
      <c r="J338" s="39"/>
      <c r="K338" s="60" t="s">
        <v>184</v>
      </c>
      <c r="L338" s="61" t="s">
        <v>185</v>
      </c>
      <c r="M338" s="62" t="s">
        <v>186</v>
      </c>
      <c r="N338" s="63"/>
      <c r="O338" s="64" t="s">
        <v>188</v>
      </c>
      <c r="P338" s="65" t="s">
        <v>181</v>
      </c>
      <c r="Q338" s="66" t="s">
        <v>189</v>
      </c>
      <c r="R338" s="67" t="s">
        <v>188</v>
      </c>
      <c r="S338" s="67" t="s">
        <v>188</v>
      </c>
      <c r="T338" s="65" t="s">
        <v>402</v>
      </c>
      <c r="U338" s="68"/>
      <c r="V338" s="56">
        <v>20</v>
      </c>
      <c r="W338" s="57"/>
    </row>
    <row r="339" spans="1:23" s="49" customFormat="1" ht="37.5" x14ac:dyDescent="0.4">
      <c r="B339" s="35">
        <f t="shared" si="3"/>
        <v>329</v>
      </c>
      <c r="C339" s="36" t="s">
        <v>190</v>
      </c>
      <c r="D339" s="37" t="s">
        <v>402</v>
      </c>
      <c r="E339" s="38" t="s">
        <v>182</v>
      </c>
      <c r="F339" s="35" t="s">
        <v>378</v>
      </c>
      <c r="G339" s="35">
        <v>5</v>
      </c>
      <c r="H339" s="37">
        <v>2</v>
      </c>
      <c r="I339" s="181"/>
      <c r="J339" s="50"/>
      <c r="K339" s="38" t="s">
        <v>184</v>
      </c>
      <c r="L339" s="40" t="s">
        <v>185</v>
      </c>
      <c r="M339" s="41" t="s">
        <v>192</v>
      </c>
      <c r="N339" s="42"/>
      <c r="O339" s="51" t="s">
        <v>399</v>
      </c>
      <c r="P339" s="52" t="s">
        <v>181</v>
      </c>
      <c r="Q339" s="53" t="s">
        <v>189</v>
      </c>
      <c r="R339" s="54" t="s">
        <v>188</v>
      </c>
      <c r="S339" s="54" t="s">
        <v>188</v>
      </c>
      <c r="T339" s="52" t="s">
        <v>187</v>
      </c>
      <c r="U339" s="55"/>
      <c r="V339" s="56">
        <v>20</v>
      </c>
      <c r="W339" s="57"/>
    </row>
    <row r="340" spans="1:23" s="49" customFormat="1" ht="37.5" x14ac:dyDescent="0.4">
      <c r="B340" s="35">
        <f t="shared" si="3"/>
        <v>330</v>
      </c>
      <c r="C340" s="36" t="s">
        <v>193</v>
      </c>
      <c r="D340" s="37" t="s">
        <v>402</v>
      </c>
      <c r="E340" s="38" t="s">
        <v>182</v>
      </c>
      <c r="F340" s="35" t="s">
        <v>378</v>
      </c>
      <c r="G340" s="35">
        <v>5</v>
      </c>
      <c r="H340" s="37">
        <v>3</v>
      </c>
      <c r="I340" s="181"/>
      <c r="J340" s="50"/>
      <c r="K340" s="38" t="s">
        <v>184</v>
      </c>
      <c r="L340" s="40" t="s">
        <v>185</v>
      </c>
      <c r="M340" s="41" t="s">
        <v>192</v>
      </c>
      <c r="N340" s="42"/>
      <c r="O340" s="51" t="s">
        <v>316</v>
      </c>
      <c r="P340" s="52" t="s">
        <v>181</v>
      </c>
      <c r="Q340" s="53" t="s">
        <v>189</v>
      </c>
      <c r="R340" s="54" t="s">
        <v>316</v>
      </c>
      <c r="S340" s="54" t="s">
        <v>188</v>
      </c>
      <c r="T340" s="52" t="s">
        <v>187</v>
      </c>
      <c r="U340" s="55"/>
      <c r="V340" s="56">
        <v>20</v>
      </c>
      <c r="W340" s="57"/>
    </row>
    <row r="341" spans="1:23" s="49" customFormat="1" ht="37.5" x14ac:dyDescent="0.4">
      <c r="B341" s="35">
        <f t="shared" si="3"/>
        <v>331</v>
      </c>
      <c r="C341" s="36" t="s">
        <v>194</v>
      </c>
      <c r="D341" s="37" t="s">
        <v>181</v>
      </c>
      <c r="E341" s="38" t="s">
        <v>182</v>
      </c>
      <c r="F341" s="35" t="s">
        <v>378</v>
      </c>
      <c r="G341" s="35">
        <v>5</v>
      </c>
      <c r="H341" s="37">
        <v>4</v>
      </c>
      <c r="I341" s="181"/>
      <c r="J341" s="50"/>
      <c r="K341" s="38" t="s">
        <v>184</v>
      </c>
      <c r="L341" s="40" t="s">
        <v>185</v>
      </c>
      <c r="M341" s="41" t="s">
        <v>192</v>
      </c>
      <c r="N341" s="42"/>
      <c r="O341" s="51" t="s">
        <v>402</v>
      </c>
      <c r="P341" s="52" t="s">
        <v>399</v>
      </c>
      <c r="Q341" s="53" t="s">
        <v>189</v>
      </c>
      <c r="R341" s="54" t="s">
        <v>188</v>
      </c>
      <c r="S341" s="54" t="s">
        <v>188</v>
      </c>
      <c r="T341" s="52" t="s">
        <v>187</v>
      </c>
      <c r="U341" s="55"/>
      <c r="V341" s="56">
        <v>20</v>
      </c>
      <c r="W341" s="57"/>
    </row>
    <row r="342" spans="1:23" s="49" customFormat="1" ht="37.5" x14ac:dyDescent="0.4">
      <c r="B342" s="35">
        <f t="shared" si="3"/>
        <v>332</v>
      </c>
      <c r="C342" s="36" t="s">
        <v>195</v>
      </c>
      <c r="D342" s="37" t="s">
        <v>187</v>
      </c>
      <c r="E342" s="38" t="s">
        <v>182</v>
      </c>
      <c r="F342" s="35" t="s">
        <v>378</v>
      </c>
      <c r="G342" s="35">
        <v>5</v>
      </c>
      <c r="H342" s="37">
        <v>5</v>
      </c>
      <c r="I342" s="181"/>
      <c r="J342" s="50"/>
      <c r="K342" s="38" t="s">
        <v>184</v>
      </c>
      <c r="L342" s="40" t="s">
        <v>185</v>
      </c>
      <c r="M342" s="41" t="s">
        <v>192</v>
      </c>
      <c r="N342" s="42"/>
      <c r="O342" s="51" t="s">
        <v>188</v>
      </c>
      <c r="P342" s="52" t="s">
        <v>187</v>
      </c>
      <c r="Q342" s="53" t="s">
        <v>189</v>
      </c>
      <c r="R342" s="54" t="s">
        <v>316</v>
      </c>
      <c r="S342" s="54" t="s">
        <v>316</v>
      </c>
      <c r="T342" s="52" t="s">
        <v>316</v>
      </c>
      <c r="U342" s="55"/>
      <c r="V342" s="56">
        <v>20</v>
      </c>
      <c r="W342" s="57"/>
    </row>
    <row r="343" spans="1:23" s="49" customFormat="1" ht="30.2" customHeight="1" x14ac:dyDescent="0.4">
      <c r="B343" s="58">
        <f t="shared" si="3"/>
        <v>333</v>
      </c>
      <c r="C343" s="59" t="s">
        <v>196</v>
      </c>
      <c r="D343" s="56" t="s">
        <v>316</v>
      </c>
      <c r="E343" s="60" t="s">
        <v>182</v>
      </c>
      <c r="F343" s="35" t="s">
        <v>378</v>
      </c>
      <c r="G343" s="35">
        <v>5</v>
      </c>
      <c r="H343" s="37">
        <v>6</v>
      </c>
      <c r="I343" s="187" t="s">
        <v>380</v>
      </c>
      <c r="J343" s="39"/>
      <c r="K343" s="60" t="s">
        <v>184</v>
      </c>
      <c r="L343" s="61" t="s">
        <v>185</v>
      </c>
      <c r="M343" s="62" t="s">
        <v>381</v>
      </c>
      <c r="N343" s="63"/>
      <c r="O343" s="64">
        <v>6</v>
      </c>
      <c r="P343" s="65" t="s">
        <v>382</v>
      </c>
      <c r="Q343" s="66" t="s">
        <v>200</v>
      </c>
      <c r="R343" s="67" t="s">
        <v>382</v>
      </c>
      <c r="S343" s="67">
        <v>6</v>
      </c>
      <c r="T343" s="65" t="s">
        <v>201</v>
      </c>
      <c r="U343" s="68"/>
      <c r="V343" s="56">
        <v>20</v>
      </c>
      <c r="W343" s="57"/>
    </row>
    <row r="344" spans="1:23" s="49" customFormat="1" ht="30.2" customHeight="1" x14ac:dyDescent="0.4">
      <c r="B344" s="35">
        <f t="shared" si="3"/>
        <v>334</v>
      </c>
      <c r="C344" s="69" t="s">
        <v>202</v>
      </c>
      <c r="D344" s="37" t="s">
        <v>203</v>
      </c>
      <c r="E344" s="38" t="s">
        <v>182</v>
      </c>
      <c r="F344" s="35" t="s">
        <v>378</v>
      </c>
      <c r="G344" s="35">
        <v>5</v>
      </c>
      <c r="H344" s="37">
        <v>7</v>
      </c>
      <c r="I344" s="181" t="s">
        <v>204</v>
      </c>
      <c r="J344" s="50"/>
      <c r="K344" s="38" t="s">
        <v>184</v>
      </c>
      <c r="L344" s="40" t="s">
        <v>185</v>
      </c>
      <c r="M344" s="41" t="s">
        <v>205</v>
      </c>
      <c r="N344" s="42"/>
      <c r="O344" s="51">
        <v>3</v>
      </c>
      <c r="P344" s="65" t="s">
        <v>382</v>
      </c>
      <c r="Q344" s="53" t="s">
        <v>200</v>
      </c>
      <c r="R344" s="54" t="s">
        <v>382</v>
      </c>
      <c r="S344" s="54">
        <v>3</v>
      </c>
      <c r="T344" s="52" t="s">
        <v>206</v>
      </c>
      <c r="U344" s="55"/>
      <c r="V344" s="56">
        <v>20</v>
      </c>
      <c r="W344" s="57"/>
    </row>
    <row r="345" spans="1:23" s="49" customFormat="1" ht="57" x14ac:dyDescent="0.4">
      <c r="B345" s="35">
        <f t="shared" si="3"/>
        <v>335</v>
      </c>
      <c r="C345" s="69" t="s">
        <v>207</v>
      </c>
      <c r="D345" s="37" t="s">
        <v>384</v>
      </c>
      <c r="E345" s="38" t="s">
        <v>182</v>
      </c>
      <c r="F345" s="35" t="s">
        <v>378</v>
      </c>
      <c r="G345" s="35">
        <v>5</v>
      </c>
      <c r="H345" s="37">
        <v>8</v>
      </c>
      <c r="I345" s="181" t="str">
        <f ca="1">IF(I346="","",$I$241)</f>
        <v/>
      </c>
      <c r="J345" s="50"/>
      <c r="K345" s="38" t="s">
        <v>210</v>
      </c>
      <c r="L345" s="40" t="s">
        <v>185</v>
      </c>
      <c r="M345" s="70" t="s">
        <v>211</v>
      </c>
      <c r="N345" s="42"/>
      <c r="O345" s="51">
        <v>7</v>
      </c>
      <c r="P345" s="65" t="s">
        <v>382</v>
      </c>
      <c r="Q345" s="53" t="s">
        <v>200</v>
      </c>
      <c r="R345" s="54" t="s">
        <v>382</v>
      </c>
      <c r="S345" s="54">
        <v>7</v>
      </c>
      <c r="T345" s="52" t="s">
        <v>212</v>
      </c>
      <c r="U345" s="55"/>
      <c r="V345" s="56">
        <v>20</v>
      </c>
      <c r="W345" s="57"/>
    </row>
    <row r="346" spans="1:23" s="49" customFormat="1" ht="56.25" x14ac:dyDescent="0.4">
      <c r="B346" s="35">
        <f t="shared" si="3"/>
        <v>336</v>
      </c>
      <c r="C346" s="69" t="s">
        <v>383</v>
      </c>
      <c r="D346" s="37" t="s">
        <v>341</v>
      </c>
      <c r="E346" s="38" t="s">
        <v>182</v>
      </c>
      <c r="F346" s="35" t="s">
        <v>378</v>
      </c>
      <c r="G346" s="35">
        <v>5</v>
      </c>
      <c r="H346" s="37">
        <v>9</v>
      </c>
      <c r="I346" s="181" t="str">
        <f ca="1">IF(INDIRECT("補記シート!D79")="","",INDIRECT("補記シート!D79"))</f>
        <v/>
      </c>
      <c r="J346" s="50"/>
      <c r="K346" s="38" t="s">
        <v>303</v>
      </c>
      <c r="L346" s="40" t="s">
        <v>385</v>
      </c>
      <c r="M346" s="40" t="s">
        <v>386</v>
      </c>
      <c r="N346" s="42" t="s">
        <v>387</v>
      </c>
      <c r="O346" s="51">
        <v>2</v>
      </c>
      <c r="P346" s="65" t="s">
        <v>382</v>
      </c>
      <c r="Q346" s="53" t="s">
        <v>200</v>
      </c>
      <c r="R346" s="54" t="s">
        <v>382</v>
      </c>
      <c r="S346" s="54">
        <v>2</v>
      </c>
      <c r="T346" s="52" t="s">
        <v>201</v>
      </c>
      <c r="U346" s="71"/>
      <c r="V346" s="56">
        <v>20</v>
      </c>
      <c r="W346" s="57"/>
    </row>
    <row r="347" spans="1:23" s="49" customFormat="1" ht="94.7" customHeight="1" x14ac:dyDescent="0.4">
      <c r="B347" s="35">
        <f t="shared" si="3"/>
        <v>337</v>
      </c>
      <c r="C347" s="69" t="s">
        <v>213</v>
      </c>
      <c r="D347" s="37" t="s">
        <v>1</v>
      </c>
      <c r="E347" s="38" t="s">
        <v>182</v>
      </c>
      <c r="F347" s="35" t="s">
        <v>378</v>
      </c>
      <c r="G347" s="35">
        <v>5</v>
      </c>
      <c r="H347" s="37">
        <v>10</v>
      </c>
      <c r="I347" s="181" t="str">
        <f ca="1">IF(INDIRECT("補記シート!D80")="","",INDIRECT("補記シート!D80"))</f>
        <v/>
      </c>
      <c r="J347" s="50"/>
      <c r="K347" s="38" t="s">
        <v>210</v>
      </c>
      <c r="L347" s="40" t="s">
        <v>185</v>
      </c>
      <c r="M347" s="41" t="s">
        <v>214</v>
      </c>
      <c r="N347" s="113" t="s">
        <v>388</v>
      </c>
      <c r="O347" s="51">
        <v>8</v>
      </c>
      <c r="P347" s="65" t="s">
        <v>382</v>
      </c>
      <c r="Q347" s="53" t="s">
        <v>200</v>
      </c>
      <c r="R347" s="54" t="s">
        <v>382</v>
      </c>
      <c r="S347" s="54">
        <v>8</v>
      </c>
      <c r="T347" s="52" t="s">
        <v>201</v>
      </c>
      <c r="U347" s="71"/>
      <c r="V347" s="56">
        <v>20</v>
      </c>
      <c r="W347" s="57"/>
    </row>
    <row r="348" spans="1:23" s="49" customFormat="1" ht="37.5" x14ac:dyDescent="0.4">
      <c r="B348" s="35">
        <f t="shared" si="3"/>
        <v>338</v>
      </c>
      <c r="C348" s="69" t="s">
        <v>215</v>
      </c>
      <c r="D348" s="37" t="s">
        <v>1</v>
      </c>
      <c r="E348" s="38" t="s">
        <v>182</v>
      </c>
      <c r="F348" s="35" t="s">
        <v>378</v>
      </c>
      <c r="G348" s="35">
        <v>5</v>
      </c>
      <c r="H348" s="37">
        <v>11</v>
      </c>
      <c r="I348" s="181" t="str">
        <f ca="1">IF(INDIRECT("補記シート!D81")="","",INDIRECT("補記シート!D81"))</f>
        <v/>
      </c>
      <c r="J348" s="50"/>
      <c r="K348" s="38" t="s">
        <v>216</v>
      </c>
      <c r="L348" s="40" t="s">
        <v>217</v>
      </c>
      <c r="M348" s="41" t="s">
        <v>218</v>
      </c>
      <c r="N348" s="42"/>
      <c r="O348" s="51">
        <v>1</v>
      </c>
      <c r="P348" s="65" t="s">
        <v>382</v>
      </c>
      <c r="Q348" s="53" t="s">
        <v>200</v>
      </c>
      <c r="R348" s="54" t="s">
        <v>382</v>
      </c>
      <c r="S348" s="54">
        <v>1</v>
      </c>
      <c r="T348" s="52" t="s">
        <v>201</v>
      </c>
      <c r="U348" s="71"/>
      <c r="V348" s="56">
        <v>20</v>
      </c>
      <c r="W348" s="57"/>
    </row>
    <row r="349" spans="1:23" s="49" customFormat="1" x14ac:dyDescent="0.4">
      <c r="B349" s="35">
        <f t="shared" si="3"/>
        <v>339</v>
      </c>
      <c r="C349" s="69" t="s">
        <v>219</v>
      </c>
      <c r="D349" s="37" t="s">
        <v>203</v>
      </c>
      <c r="E349" s="38" t="s">
        <v>220</v>
      </c>
      <c r="F349" s="35" t="s">
        <v>378</v>
      </c>
      <c r="G349" s="35">
        <v>5</v>
      </c>
      <c r="H349" s="37">
        <v>12</v>
      </c>
      <c r="I349" s="181"/>
      <c r="J349" s="50"/>
      <c r="K349" s="38" t="s">
        <v>184</v>
      </c>
      <c r="L349" s="40" t="s">
        <v>185</v>
      </c>
      <c r="M349" s="41" t="s">
        <v>221</v>
      </c>
      <c r="N349" s="42"/>
      <c r="O349" s="51">
        <v>1</v>
      </c>
      <c r="P349" s="65" t="s">
        <v>382</v>
      </c>
      <c r="Q349" s="53" t="s">
        <v>222</v>
      </c>
      <c r="R349" s="54" t="s">
        <v>382</v>
      </c>
      <c r="S349" s="54">
        <v>1</v>
      </c>
      <c r="T349" s="52" t="s">
        <v>223</v>
      </c>
      <c r="U349" s="40"/>
      <c r="V349" s="56">
        <v>20</v>
      </c>
      <c r="W349" s="48"/>
    </row>
    <row r="350" spans="1:23" s="49" customFormat="1" ht="56.25" x14ac:dyDescent="0.4">
      <c r="B350" s="35">
        <f t="shared" si="3"/>
        <v>340</v>
      </c>
      <c r="C350" s="69" t="s">
        <v>224</v>
      </c>
      <c r="D350" s="37" t="s">
        <v>1</v>
      </c>
      <c r="E350" s="38" t="s">
        <v>225</v>
      </c>
      <c r="F350" s="35" t="s">
        <v>378</v>
      </c>
      <c r="G350" s="35">
        <v>5</v>
      </c>
      <c r="H350" s="37">
        <v>13</v>
      </c>
      <c r="I350" s="181" t="str">
        <f ca="1">IF(INDIRECT("補記シート!D82")="","",INDIRECT("補記シート!D82"))</f>
        <v/>
      </c>
      <c r="J350" s="50"/>
      <c r="K350" s="38" t="s">
        <v>216</v>
      </c>
      <c r="L350" s="40" t="s">
        <v>214</v>
      </c>
      <c r="M350" s="41" t="s">
        <v>226</v>
      </c>
      <c r="N350" s="42"/>
      <c r="O350" s="51">
        <v>8</v>
      </c>
      <c r="P350" s="65" t="s">
        <v>382</v>
      </c>
      <c r="Q350" s="53" t="s">
        <v>401</v>
      </c>
      <c r="R350" s="54" t="s">
        <v>382</v>
      </c>
      <c r="S350" s="54">
        <v>8</v>
      </c>
      <c r="T350" s="52" t="s">
        <v>201</v>
      </c>
      <c r="U350" s="40"/>
      <c r="V350" s="56">
        <v>20</v>
      </c>
      <c r="W350" s="48"/>
    </row>
    <row r="351" spans="1:23" s="49" customFormat="1" x14ac:dyDescent="0.4">
      <c r="B351" s="35">
        <f t="shared" si="3"/>
        <v>341</v>
      </c>
      <c r="C351" s="69" t="s">
        <v>228</v>
      </c>
      <c r="D351" s="37" t="s">
        <v>203</v>
      </c>
      <c r="E351" s="38" t="s">
        <v>220</v>
      </c>
      <c r="F351" s="35" t="s">
        <v>378</v>
      </c>
      <c r="G351" s="35">
        <v>5</v>
      </c>
      <c r="H351" s="37">
        <v>14</v>
      </c>
      <c r="I351" s="181"/>
      <c r="J351" s="50"/>
      <c r="K351" s="38" t="s">
        <v>184</v>
      </c>
      <c r="L351" s="40" t="s">
        <v>185</v>
      </c>
      <c r="M351" s="41" t="s">
        <v>221</v>
      </c>
      <c r="N351" s="42"/>
      <c r="O351" s="51">
        <v>1</v>
      </c>
      <c r="P351" s="65" t="s">
        <v>382</v>
      </c>
      <c r="Q351" s="53" t="s">
        <v>222</v>
      </c>
      <c r="R351" s="54" t="s">
        <v>382</v>
      </c>
      <c r="S351" s="54">
        <v>1</v>
      </c>
      <c r="T351" s="52" t="s">
        <v>223</v>
      </c>
      <c r="U351" s="71"/>
      <c r="V351" s="56">
        <v>20</v>
      </c>
      <c r="W351" s="57"/>
    </row>
    <row r="352" spans="1:23" s="49" customFormat="1" x14ac:dyDescent="0.4">
      <c r="B352" s="35">
        <f t="shared" si="3"/>
        <v>342</v>
      </c>
      <c r="C352" s="69" t="s">
        <v>229</v>
      </c>
      <c r="D352" s="37" t="s">
        <v>1</v>
      </c>
      <c r="E352" s="38" t="s">
        <v>225</v>
      </c>
      <c r="F352" s="35" t="s">
        <v>378</v>
      </c>
      <c r="G352" s="35">
        <v>5</v>
      </c>
      <c r="H352" s="37">
        <v>15</v>
      </c>
      <c r="I352" s="181">
        <v>29991231</v>
      </c>
      <c r="J352" s="50"/>
      <c r="K352" s="38" t="s">
        <v>184</v>
      </c>
      <c r="L352" s="40" t="s">
        <v>185</v>
      </c>
      <c r="M352" s="41" t="s">
        <v>230</v>
      </c>
      <c r="N352" s="42"/>
      <c r="O352" s="51">
        <v>8</v>
      </c>
      <c r="P352" s="65" t="s">
        <v>382</v>
      </c>
      <c r="Q352" s="53" t="s">
        <v>222</v>
      </c>
      <c r="R352" s="54" t="s">
        <v>382</v>
      </c>
      <c r="S352" s="54">
        <v>8</v>
      </c>
      <c r="T352" s="52" t="s">
        <v>201</v>
      </c>
      <c r="U352" s="71"/>
      <c r="V352" s="56">
        <v>20</v>
      </c>
      <c r="W352" s="57"/>
    </row>
    <row r="353" spans="1:23" s="49" customFormat="1" x14ac:dyDescent="0.4">
      <c r="B353" s="35">
        <f t="shared" si="3"/>
        <v>343</v>
      </c>
      <c r="C353" s="69" t="s">
        <v>390</v>
      </c>
      <c r="D353" s="37" t="s">
        <v>203</v>
      </c>
      <c r="E353" s="38" t="s">
        <v>220</v>
      </c>
      <c r="F353" s="35" t="s">
        <v>378</v>
      </c>
      <c r="G353" s="35">
        <v>5</v>
      </c>
      <c r="H353" s="37">
        <v>16</v>
      </c>
      <c r="I353" s="181"/>
      <c r="J353" s="50"/>
      <c r="K353" s="38" t="s">
        <v>184</v>
      </c>
      <c r="L353" s="40" t="s">
        <v>185</v>
      </c>
      <c r="M353" s="41" t="s">
        <v>364</v>
      </c>
      <c r="N353" s="42"/>
      <c r="O353" s="51">
        <v>1</v>
      </c>
      <c r="P353" s="65" t="s">
        <v>382</v>
      </c>
      <c r="Q353" s="53" t="s">
        <v>222</v>
      </c>
      <c r="R353" s="54" t="s">
        <v>382</v>
      </c>
      <c r="S353" s="54">
        <v>1</v>
      </c>
      <c r="T353" s="52" t="s">
        <v>223</v>
      </c>
      <c r="U353" s="40"/>
      <c r="V353" s="56">
        <v>20</v>
      </c>
      <c r="W353" s="57"/>
    </row>
    <row r="354" spans="1:23" s="49" customFormat="1" ht="37.5" x14ac:dyDescent="0.4">
      <c r="B354" s="35">
        <f t="shared" si="3"/>
        <v>344</v>
      </c>
      <c r="C354" s="69" t="s">
        <v>343</v>
      </c>
      <c r="D354" s="37" t="s">
        <v>265</v>
      </c>
      <c r="E354" s="38" t="s">
        <v>225</v>
      </c>
      <c r="F354" s="35" t="s">
        <v>378</v>
      </c>
      <c r="G354" s="35">
        <v>5</v>
      </c>
      <c r="H354" s="37">
        <v>17</v>
      </c>
      <c r="I354" s="181" t="str">
        <f ca="1">IF(INDIRECT("補記シート!D83")="","",INDIRECT("補記シート!D83"))</f>
        <v/>
      </c>
      <c r="J354" s="50"/>
      <c r="K354" s="38" t="s">
        <v>210</v>
      </c>
      <c r="L354" s="40" t="s">
        <v>344</v>
      </c>
      <c r="M354" s="41" t="s">
        <v>345</v>
      </c>
      <c r="N354" s="42" t="s">
        <v>391</v>
      </c>
      <c r="O354" s="51">
        <v>3</v>
      </c>
      <c r="P354" s="65" t="s">
        <v>382</v>
      </c>
      <c r="Q354" s="53" t="s">
        <v>200</v>
      </c>
      <c r="R354" s="54" t="s">
        <v>382</v>
      </c>
      <c r="S354" s="54">
        <v>3</v>
      </c>
      <c r="T354" s="52">
        <v>9</v>
      </c>
      <c r="U354" s="40"/>
      <c r="V354" s="56">
        <v>20</v>
      </c>
      <c r="W354" s="48"/>
    </row>
    <row r="355" spans="1:23" s="49" customFormat="1" x14ac:dyDescent="0.4">
      <c r="B355" s="35">
        <f t="shared" si="3"/>
        <v>345</v>
      </c>
      <c r="C355" s="69" t="s">
        <v>392</v>
      </c>
      <c r="D355" s="37" t="s">
        <v>203</v>
      </c>
      <c r="E355" s="38" t="s">
        <v>220</v>
      </c>
      <c r="F355" s="35" t="s">
        <v>378</v>
      </c>
      <c r="G355" s="35">
        <v>5</v>
      </c>
      <c r="H355" s="37">
        <v>18</v>
      </c>
      <c r="I355" s="181"/>
      <c r="J355" s="50"/>
      <c r="K355" s="38" t="s">
        <v>184</v>
      </c>
      <c r="L355" s="40" t="s">
        <v>185</v>
      </c>
      <c r="M355" s="41" t="s">
        <v>364</v>
      </c>
      <c r="N355" s="42"/>
      <c r="O355" s="51">
        <v>1</v>
      </c>
      <c r="P355" s="65" t="s">
        <v>382</v>
      </c>
      <c r="Q355" s="53" t="s">
        <v>222</v>
      </c>
      <c r="R355" s="54" t="s">
        <v>382</v>
      </c>
      <c r="S355" s="54">
        <v>1</v>
      </c>
      <c r="T355" s="52" t="s">
        <v>223</v>
      </c>
      <c r="U355" s="40"/>
      <c r="V355" s="56">
        <v>20</v>
      </c>
      <c r="W355" s="48"/>
    </row>
    <row r="356" spans="1:23" s="49" customFormat="1" ht="75" x14ac:dyDescent="0.4">
      <c r="B356" s="35">
        <f t="shared" si="3"/>
        <v>346</v>
      </c>
      <c r="C356" s="69" t="s">
        <v>393</v>
      </c>
      <c r="D356" s="37" t="s">
        <v>349</v>
      </c>
      <c r="E356" s="38" t="s">
        <v>225</v>
      </c>
      <c r="F356" s="35" t="s">
        <v>378</v>
      </c>
      <c r="G356" s="35">
        <v>5</v>
      </c>
      <c r="H356" s="37">
        <v>19</v>
      </c>
      <c r="I356" s="181" t="str">
        <f ca="1">IF(INDIRECT("補記シート!D84")="","",INDIRECT("補記シート!D84"))</f>
        <v/>
      </c>
      <c r="J356" s="50"/>
      <c r="K356" s="38" t="s">
        <v>394</v>
      </c>
      <c r="L356" s="40" t="s">
        <v>385</v>
      </c>
      <c r="M356" s="41" t="s">
        <v>395</v>
      </c>
      <c r="N356" s="42" t="s">
        <v>396</v>
      </c>
      <c r="O356" s="51">
        <v>1</v>
      </c>
      <c r="P356" s="65" t="s">
        <v>382</v>
      </c>
      <c r="Q356" s="53" t="s">
        <v>200</v>
      </c>
      <c r="R356" s="54" t="s">
        <v>382</v>
      </c>
      <c r="S356" s="54">
        <v>1</v>
      </c>
      <c r="T356" s="52"/>
      <c r="U356" s="40"/>
      <c r="V356" s="56">
        <v>20</v>
      </c>
      <c r="W356" s="48"/>
    </row>
    <row r="357" spans="1:23" s="49" customFormat="1" x14ac:dyDescent="0.4">
      <c r="B357" s="35">
        <f t="shared" si="3"/>
        <v>347</v>
      </c>
      <c r="C357" s="69" t="s">
        <v>308</v>
      </c>
      <c r="D357" s="37" t="s">
        <v>203</v>
      </c>
      <c r="E357" s="38" t="s">
        <v>182</v>
      </c>
      <c r="F357" s="35" t="s">
        <v>378</v>
      </c>
      <c r="G357" s="35">
        <v>5</v>
      </c>
      <c r="H357" s="37">
        <v>20</v>
      </c>
      <c r="I357" s="181"/>
      <c r="J357" s="50"/>
      <c r="K357" s="38" t="s">
        <v>184</v>
      </c>
      <c r="L357" s="40" t="s">
        <v>310</v>
      </c>
      <c r="M357" s="41" t="s">
        <v>311</v>
      </c>
      <c r="N357" s="42"/>
      <c r="O357" s="51" t="s">
        <v>376</v>
      </c>
      <c r="P357" s="65" t="s">
        <v>382</v>
      </c>
      <c r="Q357" s="78" t="s">
        <v>189</v>
      </c>
      <c r="R357" s="79" t="s">
        <v>203</v>
      </c>
      <c r="S357" s="79" t="s">
        <v>203</v>
      </c>
      <c r="T357" s="80" t="s">
        <v>203</v>
      </c>
      <c r="U357" s="40"/>
      <c r="V357" s="56">
        <v>20</v>
      </c>
      <c r="W357" s="48"/>
    </row>
    <row r="358" spans="1:23" s="49" customFormat="1" ht="37.5" x14ac:dyDescent="0.4">
      <c r="B358" s="35">
        <f t="shared" si="3"/>
        <v>348</v>
      </c>
      <c r="C358" s="69" t="s">
        <v>302</v>
      </c>
      <c r="D358" s="37" t="s">
        <v>203</v>
      </c>
      <c r="E358" s="38" t="s">
        <v>289</v>
      </c>
      <c r="F358" s="35" t="s">
        <v>378</v>
      </c>
      <c r="G358" s="35">
        <v>5</v>
      </c>
      <c r="H358" s="37">
        <v>21</v>
      </c>
      <c r="I358" s="181" t="str">
        <f ca="1">IF(INDIRECT("一般振替ＤＶＰ制度に係る届出書兼一般振替ＤＶＰ制度に係る申請書!J28")="","",INDIRECT("一般振替ＤＶＰ制度に係る届出書兼一般振替ＤＶＰ制度に係る申請書!J28"))</f>
        <v/>
      </c>
      <c r="J358" s="50"/>
      <c r="K358" s="38" t="s">
        <v>303</v>
      </c>
      <c r="L358" s="40" t="s">
        <v>304</v>
      </c>
      <c r="M358" s="41" t="s">
        <v>305</v>
      </c>
      <c r="N358" s="42"/>
      <c r="O358" s="51">
        <v>5</v>
      </c>
      <c r="P358" s="65" t="s">
        <v>382</v>
      </c>
      <c r="Q358" s="78" t="s">
        <v>306</v>
      </c>
      <c r="R358" s="79" t="s">
        <v>399</v>
      </c>
      <c r="S358" s="79" t="s">
        <v>307</v>
      </c>
      <c r="T358" s="80" t="s">
        <v>307</v>
      </c>
      <c r="U358" s="40"/>
      <c r="V358" s="56">
        <v>20</v>
      </c>
      <c r="W358" s="48"/>
    </row>
    <row r="359" spans="1:23" s="49" customFormat="1" ht="37.5" x14ac:dyDescent="0.4">
      <c r="B359" s="35">
        <f t="shared" si="3"/>
        <v>349</v>
      </c>
      <c r="C359" s="69" t="s">
        <v>400</v>
      </c>
      <c r="D359" s="37" t="s">
        <v>203</v>
      </c>
      <c r="E359" s="83" t="s">
        <v>289</v>
      </c>
      <c r="F359" s="35" t="s">
        <v>378</v>
      </c>
      <c r="G359" s="35">
        <v>5</v>
      </c>
      <c r="H359" s="37">
        <v>22</v>
      </c>
      <c r="I359" s="181" t="str">
        <f ca="1">IF(I346="","",$I$255)</f>
        <v/>
      </c>
      <c r="J359" s="50"/>
      <c r="K359" s="38" t="s">
        <v>210</v>
      </c>
      <c r="L359" s="40" t="s">
        <v>185</v>
      </c>
      <c r="M359" s="41" t="s">
        <v>322</v>
      </c>
      <c r="N359" s="42"/>
      <c r="O359" s="51">
        <v>10</v>
      </c>
      <c r="P359" s="65" t="s">
        <v>382</v>
      </c>
      <c r="Q359" s="78" t="s">
        <v>189</v>
      </c>
      <c r="R359" s="79" t="s">
        <v>307</v>
      </c>
      <c r="S359" s="79" t="s">
        <v>307</v>
      </c>
      <c r="T359" s="80" t="s">
        <v>307</v>
      </c>
      <c r="U359" s="89"/>
      <c r="V359" s="56">
        <v>20</v>
      </c>
      <c r="W359" s="57"/>
    </row>
    <row r="360" spans="1:23" s="49" customFormat="1" ht="75" x14ac:dyDescent="0.4">
      <c r="B360" s="35">
        <f t="shared" si="3"/>
        <v>350</v>
      </c>
      <c r="C360" s="69" t="s">
        <v>323</v>
      </c>
      <c r="D360" s="37" t="s">
        <v>203</v>
      </c>
      <c r="E360" s="83" t="s">
        <v>289</v>
      </c>
      <c r="F360" s="35" t="s">
        <v>378</v>
      </c>
      <c r="G360" s="35">
        <v>5</v>
      </c>
      <c r="H360" s="37">
        <v>23</v>
      </c>
      <c r="I360" s="181" t="str">
        <f ca="1">IF(I350="","",LEFT(I350,4)&amp;"/"&amp;MID(I350,5,2)&amp;"/"&amp;RIGHT(I350,2))</f>
        <v/>
      </c>
      <c r="J360" s="50"/>
      <c r="K360" s="38" t="s">
        <v>324</v>
      </c>
      <c r="L360" s="72" t="s">
        <v>185</v>
      </c>
      <c r="M360" s="41" t="s">
        <v>325</v>
      </c>
      <c r="N360" s="42"/>
      <c r="O360" s="51">
        <v>10</v>
      </c>
      <c r="P360" s="65" t="s">
        <v>382</v>
      </c>
      <c r="Q360" s="78" t="s">
        <v>189</v>
      </c>
      <c r="R360" s="79" t="s">
        <v>307</v>
      </c>
      <c r="S360" s="79" t="s">
        <v>307</v>
      </c>
      <c r="T360" s="80" t="s">
        <v>307</v>
      </c>
      <c r="U360" s="40"/>
      <c r="V360" s="56">
        <v>20</v>
      </c>
      <c r="W360" s="74"/>
    </row>
    <row r="361" spans="1:23" s="49" customFormat="1" ht="37.5" x14ac:dyDescent="0.4">
      <c r="B361" s="35">
        <f t="shared" si="3"/>
        <v>351</v>
      </c>
      <c r="C361" s="69" t="s">
        <v>326</v>
      </c>
      <c r="D361" s="37" t="s">
        <v>203</v>
      </c>
      <c r="E361" s="83" t="s">
        <v>182</v>
      </c>
      <c r="F361" s="35" t="s">
        <v>378</v>
      </c>
      <c r="G361" s="35">
        <v>5</v>
      </c>
      <c r="H361" s="37">
        <v>24</v>
      </c>
      <c r="I361" s="181" t="str">
        <f ca="1">IF(I347="","",LEFT(I347,4)&amp;"/"&amp;MID(I347,5,2)&amp;"/"&amp;RIGHT(I347,2))</f>
        <v/>
      </c>
      <c r="J361" s="90"/>
      <c r="K361" s="38" t="s">
        <v>324</v>
      </c>
      <c r="L361" s="40" t="s">
        <v>185</v>
      </c>
      <c r="M361" s="41" t="s">
        <v>327</v>
      </c>
      <c r="N361" s="42"/>
      <c r="O361" s="51">
        <v>10</v>
      </c>
      <c r="P361" s="65" t="s">
        <v>382</v>
      </c>
      <c r="Q361" s="78" t="s">
        <v>189</v>
      </c>
      <c r="R361" s="79" t="s">
        <v>307</v>
      </c>
      <c r="S361" s="79" t="s">
        <v>307</v>
      </c>
      <c r="T361" s="80" t="s">
        <v>307</v>
      </c>
      <c r="U361" s="71"/>
      <c r="V361" s="56">
        <v>20</v>
      </c>
      <c r="W361" s="57"/>
    </row>
    <row r="362" spans="1:23" s="49" customFormat="1" ht="75" x14ac:dyDescent="0.4">
      <c r="B362" s="35">
        <f t="shared" si="3"/>
        <v>352</v>
      </c>
      <c r="C362" s="69" t="s">
        <v>328</v>
      </c>
      <c r="D362" s="37" t="s">
        <v>203</v>
      </c>
      <c r="E362" s="83" t="s">
        <v>182</v>
      </c>
      <c r="F362" s="35" t="s">
        <v>378</v>
      </c>
      <c r="G362" s="35">
        <v>5</v>
      </c>
      <c r="H362" s="37">
        <v>25</v>
      </c>
      <c r="I362" s="181" t="s">
        <v>330</v>
      </c>
      <c r="J362" s="50"/>
      <c r="K362" s="38" t="s">
        <v>184</v>
      </c>
      <c r="L362" s="40" t="s">
        <v>185</v>
      </c>
      <c r="M362" s="41" t="s">
        <v>331</v>
      </c>
      <c r="N362" s="42" t="s">
        <v>332</v>
      </c>
      <c r="O362" s="51">
        <v>10</v>
      </c>
      <c r="P362" s="65" t="s">
        <v>382</v>
      </c>
      <c r="Q362" s="78" t="s">
        <v>189</v>
      </c>
      <c r="R362" s="79" t="s">
        <v>307</v>
      </c>
      <c r="S362" s="79" t="s">
        <v>307</v>
      </c>
      <c r="T362" s="80" t="s">
        <v>307</v>
      </c>
      <c r="U362" s="40"/>
      <c r="V362" s="56">
        <v>20</v>
      </c>
      <c r="W362" s="48"/>
    </row>
    <row r="363" spans="1:23" s="49" customFormat="1" ht="19.5" thickBot="1" x14ac:dyDescent="0.45">
      <c r="B363" s="91">
        <f t="shared" si="3"/>
        <v>353</v>
      </c>
      <c r="C363" s="92" t="s">
        <v>333</v>
      </c>
      <c r="D363" s="93" t="s">
        <v>203</v>
      </c>
      <c r="E363" s="94" t="s">
        <v>182</v>
      </c>
      <c r="F363" s="91" t="s">
        <v>378</v>
      </c>
      <c r="G363" s="91">
        <v>5</v>
      </c>
      <c r="H363" s="37">
        <v>26</v>
      </c>
      <c r="I363" s="189" t="s">
        <v>330</v>
      </c>
      <c r="J363" s="114"/>
      <c r="K363" s="94" t="s">
        <v>184</v>
      </c>
      <c r="L363" s="95" t="s">
        <v>185</v>
      </c>
      <c r="M363" s="96" t="s">
        <v>331</v>
      </c>
      <c r="N363" s="97"/>
      <c r="O363" s="98">
        <v>10</v>
      </c>
      <c r="P363" s="115" t="s">
        <v>382</v>
      </c>
      <c r="Q363" s="100" t="s">
        <v>189</v>
      </c>
      <c r="R363" s="101" t="s">
        <v>307</v>
      </c>
      <c r="S363" s="101" t="s">
        <v>307</v>
      </c>
      <c r="T363" s="102" t="s">
        <v>307</v>
      </c>
      <c r="U363" s="95"/>
      <c r="V363" s="93">
        <v>20</v>
      </c>
      <c r="W363" s="112"/>
    </row>
    <row r="364" spans="1:23" s="49" customFormat="1" ht="37.5" x14ac:dyDescent="0.4">
      <c r="A364" s="49" t="s">
        <v>491</v>
      </c>
      <c r="B364" s="58">
        <f t="shared" si="3"/>
        <v>354</v>
      </c>
      <c r="C364" s="103" t="s">
        <v>180</v>
      </c>
      <c r="D364" s="56" t="s">
        <v>188</v>
      </c>
      <c r="E364" s="60" t="s">
        <v>182</v>
      </c>
      <c r="F364" s="58" t="s">
        <v>378</v>
      </c>
      <c r="G364" s="58">
        <v>6</v>
      </c>
      <c r="H364" s="56">
        <v>1</v>
      </c>
      <c r="I364" s="187"/>
      <c r="J364" s="39"/>
      <c r="K364" s="60" t="s">
        <v>184</v>
      </c>
      <c r="L364" s="61" t="s">
        <v>185</v>
      </c>
      <c r="M364" s="62" t="s">
        <v>186</v>
      </c>
      <c r="N364" s="63"/>
      <c r="O364" s="64" t="s">
        <v>188</v>
      </c>
      <c r="P364" s="65" t="s">
        <v>316</v>
      </c>
      <c r="Q364" s="66" t="s">
        <v>189</v>
      </c>
      <c r="R364" s="67" t="s">
        <v>399</v>
      </c>
      <c r="S364" s="67" t="s">
        <v>399</v>
      </c>
      <c r="T364" s="65" t="s">
        <v>187</v>
      </c>
      <c r="U364" s="68"/>
      <c r="V364" s="56">
        <v>20</v>
      </c>
      <c r="W364" s="57"/>
    </row>
    <row r="365" spans="1:23" s="49" customFormat="1" ht="37.5" x14ac:dyDescent="0.4">
      <c r="B365" s="35">
        <f t="shared" si="3"/>
        <v>355</v>
      </c>
      <c r="C365" s="36" t="s">
        <v>190</v>
      </c>
      <c r="D365" s="37" t="s">
        <v>399</v>
      </c>
      <c r="E365" s="38" t="s">
        <v>182</v>
      </c>
      <c r="F365" s="35" t="s">
        <v>378</v>
      </c>
      <c r="G365" s="35">
        <v>6</v>
      </c>
      <c r="H365" s="37">
        <v>2</v>
      </c>
      <c r="I365" s="181"/>
      <c r="J365" s="50"/>
      <c r="K365" s="38" t="s">
        <v>184</v>
      </c>
      <c r="L365" s="40" t="s">
        <v>185</v>
      </c>
      <c r="M365" s="41" t="s">
        <v>192</v>
      </c>
      <c r="N365" s="42"/>
      <c r="O365" s="51" t="s">
        <v>188</v>
      </c>
      <c r="P365" s="52" t="s">
        <v>188</v>
      </c>
      <c r="Q365" s="53" t="s">
        <v>189</v>
      </c>
      <c r="R365" s="54" t="s">
        <v>188</v>
      </c>
      <c r="S365" s="54" t="s">
        <v>316</v>
      </c>
      <c r="T365" s="52" t="s">
        <v>188</v>
      </c>
      <c r="U365" s="55"/>
      <c r="V365" s="56">
        <v>20</v>
      </c>
      <c r="W365" s="57"/>
    </row>
    <row r="366" spans="1:23" s="49" customFormat="1" ht="37.5" x14ac:dyDescent="0.4">
      <c r="B366" s="35">
        <f t="shared" si="3"/>
        <v>356</v>
      </c>
      <c r="C366" s="36" t="s">
        <v>193</v>
      </c>
      <c r="D366" s="37" t="s">
        <v>399</v>
      </c>
      <c r="E366" s="38" t="s">
        <v>182</v>
      </c>
      <c r="F366" s="35" t="s">
        <v>378</v>
      </c>
      <c r="G366" s="35">
        <v>6</v>
      </c>
      <c r="H366" s="37">
        <v>3</v>
      </c>
      <c r="I366" s="181"/>
      <c r="J366" s="50"/>
      <c r="K366" s="38" t="s">
        <v>184</v>
      </c>
      <c r="L366" s="40" t="s">
        <v>185</v>
      </c>
      <c r="M366" s="41" t="s">
        <v>192</v>
      </c>
      <c r="N366" s="42"/>
      <c r="O366" s="51" t="s">
        <v>188</v>
      </c>
      <c r="P366" s="52" t="s">
        <v>188</v>
      </c>
      <c r="Q366" s="53" t="s">
        <v>189</v>
      </c>
      <c r="R366" s="54" t="s">
        <v>187</v>
      </c>
      <c r="S366" s="54" t="s">
        <v>316</v>
      </c>
      <c r="T366" s="52" t="s">
        <v>187</v>
      </c>
      <c r="U366" s="55"/>
      <c r="V366" s="56">
        <v>20</v>
      </c>
      <c r="W366" s="57"/>
    </row>
    <row r="367" spans="1:23" s="49" customFormat="1" ht="37.5" x14ac:dyDescent="0.4">
      <c r="B367" s="35">
        <f t="shared" si="3"/>
        <v>357</v>
      </c>
      <c r="C367" s="36" t="s">
        <v>194</v>
      </c>
      <c r="D367" s="37" t="s">
        <v>399</v>
      </c>
      <c r="E367" s="38" t="s">
        <v>182</v>
      </c>
      <c r="F367" s="35" t="s">
        <v>378</v>
      </c>
      <c r="G367" s="35">
        <v>6</v>
      </c>
      <c r="H367" s="37">
        <v>4</v>
      </c>
      <c r="I367" s="181"/>
      <c r="J367" s="50"/>
      <c r="K367" s="38" t="s">
        <v>184</v>
      </c>
      <c r="L367" s="40" t="s">
        <v>185</v>
      </c>
      <c r="M367" s="41" t="s">
        <v>192</v>
      </c>
      <c r="N367" s="42"/>
      <c r="O367" s="51" t="s">
        <v>316</v>
      </c>
      <c r="P367" s="52" t="s">
        <v>399</v>
      </c>
      <c r="Q367" s="53" t="s">
        <v>189</v>
      </c>
      <c r="R367" s="54" t="s">
        <v>399</v>
      </c>
      <c r="S367" s="54" t="s">
        <v>187</v>
      </c>
      <c r="T367" s="52" t="s">
        <v>187</v>
      </c>
      <c r="U367" s="55"/>
      <c r="V367" s="56">
        <v>20</v>
      </c>
      <c r="W367" s="57"/>
    </row>
    <row r="368" spans="1:23" s="49" customFormat="1" ht="37.5" x14ac:dyDescent="0.4">
      <c r="B368" s="35">
        <f t="shared" si="3"/>
        <v>358</v>
      </c>
      <c r="C368" s="36" t="s">
        <v>195</v>
      </c>
      <c r="D368" s="37" t="s">
        <v>402</v>
      </c>
      <c r="E368" s="38" t="s">
        <v>182</v>
      </c>
      <c r="F368" s="35" t="s">
        <v>378</v>
      </c>
      <c r="G368" s="35">
        <v>6</v>
      </c>
      <c r="H368" s="37">
        <v>5</v>
      </c>
      <c r="I368" s="181"/>
      <c r="J368" s="50"/>
      <c r="K368" s="38" t="s">
        <v>184</v>
      </c>
      <c r="L368" s="40" t="s">
        <v>185</v>
      </c>
      <c r="M368" s="41" t="s">
        <v>192</v>
      </c>
      <c r="N368" s="42"/>
      <c r="O368" s="51" t="s">
        <v>188</v>
      </c>
      <c r="P368" s="52" t="s">
        <v>187</v>
      </c>
      <c r="Q368" s="53" t="s">
        <v>189</v>
      </c>
      <c r="R368" s="54" t="s">
        <v>316</v>
      </c>
      <c r="S368" s="54" t="s">
        <v>188</v>
      </c>
      <c r="T368" s="52" t="s">
        <v>316</v>
      </c>
      <c r="U368" s="55"/>
      <c r="V368" s="56">
        <v>20</v>
      </c>
      <c r="W368" s="57"/>
    </row>
    <row r="369" spans="2:23" s="49" customFormat="1" ht="30.2" customHeight="1" x14ac:dyDescent="0.4">
      <c r="B369" s="58">
        <f t="shared" si="3"/>
        <v>359</v>
      </c>
      <c r="C369" s="59" t="s">
        <v>196</v>
      </c>
      <c r="D369" s="56" t="s">
        <v>316</v>
      </c>
      <c r="E369" s="60" t="s">
        <v>182</v>
      </c>
      <c r="F369" s="35" t="s">
        <v>378</v>
      </c>
      <c r="G369" s="35">
        <v>6</v>
      </c>
      <c r="H369" s="37">
        <v>6</v>
      </c>
      <c r="I369" s="187" t="s">
        <v>380</v>
      </c>
      <c r="J369" s="39"/>
      <c r="K369" s="60" t="s">
        <v>184</v>
      </c>
      <c r="L369" s="61" t="s">
        <v>185</v>
      </c>
      <c r="M369" s="62" t="s">
        <v>381</v>
      </c>
      <c r="N369" s="63"/>
      <c r="O369" s="64">
        <v>6</v>
      </c>
      <c r="P369" s="65" t="s">
        <v>382</v>
      </c>
      <c r="Q369" s="66" t="s">
        <v>200</v>
      </c>
      <c r="R369" s="67" t="s">
        <v>382</v>
      </c>
      <c r="S369" s="67">
        <v>6</v>
      </c>
      <c r="T369" s="65" t="s">
        <v>201</v>
      </c>
      <c r="U369" s="68"/>
      <c r="V369" s="56">
        <v>20</v>
      </c>
      <c r="W369" s="57"/>
    </row>
    <row r="370" spans="2:23" s="49" customFormat="1" ht="30.2" customHeight="1" x14ac:dyDescent="0.4">
      <c r="B370" s="35">
        <f t="shared" si="3"/>
        <v>360</v>
      </c>
      <c r="C370" s="69" t="s">
        <v>202</v>
      </c>
      <c r="D370" s="37" t="s">
        <v>203</v>
      </c>
      <c r="E370" s="38" t="s">
        <v>182</v>
      </c>
      <c r="F370" s="35" t="s">
        <v>378</v>
      </c>
      <c r="G370" s="35">
        <v>6</v>
      </c>
      <c r="H370" s="37">
        <v>7</v>
      </c>
      <c r="I370" s="181" t="s">
        <v>204</v>
      </c>
      <c r="J370" s="50"/>
      <c r="K370" s="38" t="s">
        <v>184</v>
      </c>
      <c r="L370" s="40" t="s">
        <v>185</v>
      </c>
      <c r="M370" s="41" t="s">
        <v>205</v>
      </c>
      <c r="N370" s="42"/>
      <c r="O370" s="51">
        <v>3</v>
      </c>
      <c r="P370" s="65" t="s">
        <v>382</v>
      </c>
      <c r="Q370" s="53" t="s">
        <v>200</v>
      </c>
      <c r="R370" s="54" t="s">
        <v>382</v>
      </c>
      <c r="S370" s="54">
        <v>3</v>
      </c>
      <c r="T370" s="52" t="s">
        <v>206</v>
      </c>
      <c r="U370" s="55"/>
      <c r="V370" s="56">
        <v>20</v>
      </c>
      <c r="W370" s="57"/>
    </row>
    <row r="371" spans="2:23" s="49" customFormat="1" ht="57" x14ac:dyDescent="0.4">
      <c r="B371" s="35">
        <f t="shared" si="3"/>
        <v>361</v>
      </c>
      <c r="C371" s="69" t="s">
        <v>207</v>
      </c>
      <c r="D371" s="37" t="s">
        <v>208</v>
      </c>
      <c r="E371" s="38" t="s">
        <v>182</v>
      </c>
      <c r="F371" s="35" t="s">
        <v>378</v>
      </c>
      <c r="G371" s="35">
        <v>6</v>
      </c>
      <c r="H371" s="37">
        <v>8</v>
      </c>
      <c r="I371" s="181" t="str">
        <f ca="1">IF(I372="","",$I$241)</f>
        <v/>
      </c>
      <c r="J371" s="50"/>
      <c r="K371" s="38" t="s">
        <v>210</v>
      </c>
      <c r="L371" s="40" t="s">
        <v>185</v>
      </c>
      <c r="M371" s="70" t="s">
        <v>211</v>
      </c>
      <c r="N371" s="42"/>
      <c r="O371" s="51">
        <v>7</v>
      </c>
      <c r="P371" s="65" t="s">
        <v>382</v>
      </c>
      <c r="Q371" s="53" t="s">
        <v>200</v>
      </c>
      <c r="R371" s="54" t="s">
        <v>382</v>
      </c>
      <c r="S371" s="54">
        <v>7</v>
      </c>
      <c r="T371" s="52" t="s">
        <v>212</v>
      </c>
      <c r="U371" s="55"/>
      <c r="V371" s="56">
        <v>20</v>
      </c>
      <c r="W371" s="57"/>
    </row>
    <row r="372" spans="2:23" s="49" customFormat="1" ht="56.25" x14ac:dyDescent="0.4">
      <c r="B372" s="35">
        <f t="shared" si="3"/>
        <v>362</v>
      </c>
      <c r="C372" s="69" t="s">
        <v>383</v>
      </c>
      <c r="D372" s="37" t="s">
        <v>349</v>
      </c>
      <c r="E372" s="38" t="s">
        <v>182</v>
      </c>
      <c r="F372" s="35" t="s">
        <v>378</v>
      </c>
      <c r="G372" s="35">
        <v>6</v>
      </c>
      <c r="H372" s="37">
        <v>9</v>
      </c>
      <c r="I372" s="181" t="str">
        <f ca="1">IF(INDIRECT("補記シート!D85")="","",INDIRECT("補記シート!D85"))</f>
        <v/>
      </c>
      <c r="J372" s="50"/>
      <c r="K372" s="38" t="s">
        <v>303</v>
      </c>
      <c r="L372" s="40" t="s">
        <v>385</v>
      </c>
      <c r="M372" s="40" t="s">
        <v>386</v>
      </c>
      <c r="N372" s="42" t="s">
        <v>387</v>
      </c>
      <c r="O372" s="51">
        <v>2</v>
      </c>
      <c r="P372" s="65" t="s">
        <v>382</v>
      </c>
      <c r="Q372" s="53" t="s">
        <v>200</v>
      </c>
      <c r="R372" s="54" t="s">
        <v>382</v>
      </c>
      <c r="S372" s="54">
        <v>2</v>
      </c>
      <c r="T372" s="52" t="s">
        <v>201</v>
      </c>
      <c r="U372" s="71"/>
      <c r="V372" s="56">
        <v>20</v>
      </c>
      <c r="W372" s="57"/>
    </row>
    <row r="373" spans="2:23" s="49" customFormat="1" ht="94.7" customHeight="1" x14ac:dyDescent="0.4">
      <c r="B373" s="35">
        <f t="shared" si="3"/>
        <v>363</v>
      </c>
      <c r="C373" s="69" t="s">
        <v>213</v>
      </c>
      <c r="D373" s="37" t="s">
        <v>1</v>
      </c>
      <c r="E373" s="38" t="s">
        <v>182</v>
      </c>
      <c r="F373" s="35" t="s">
        <v>378</v>
      </c>
      <c r="G373" s="35">
        <v>6</v>
      </c>
      <c r="H373" s="37">
        <v>10</v>
      </c>
      <c r="I373" s="181" t="str">
        <f ca="1">IF(INDIRECT("補記シート!D86")="","",INDIRECT("補記シート!D86"))</f>
        <v/>
      </c>
      <c r="J373" s="50"/>
      <c r="K373" s="38" t="s">
        <v>210</v>
      </c>
      <c r="L373" s="40" t="s">
        <v>185</v>
      </c>
      <c r="M373" s="41" t="s">
        <v>214</v>
      </c>
      <c r="N373" s="113" t="s">
        <v>388</v>
      </c>
      <c r="O373" s="51">
        <v>8</v>
      </c>
      <c r="P373" s="65" t="s">
        <v>382</v>
      </c>
      <c r="Q373" s="53" t="s">
        <v>200</v>
      </c>
      <c r="R373" s="54" t="s">
        <v>382</v>
      </c>
      <c r="S373" s="54">
        <v>8</v>
      </c>
      <c r="T373" s="52" t="s">
        <v>201</v>
      </c>
      <c r="U373" s="71"/>
      <c r="V373" s="56">
        <v>20</v>
      </c>
      <c r="W373" s="57"/>
    </row>
    <row r="374" spans="2:23" s="49" customFormat="1" ht="37.5" x14ac:dyDescent="0.4">
      <c r="B374" s="35">
        <f t="shared" si="3"/>
        <v>364</v>
      </c>
      <c r="C374" s="69" t="s">
        <v>215</v>
      </c>
      <c r="D374" s="37" t="s">
        <v>1</v>
      </c>
      <c r="E374" s="38" t="s">
        <v>182</v>
      </c>
      <c r="F374" s="35" t="s">
        <v>378</v>
      </c>
      <c r="G374" s="35">
        <v>6</v>
      </c>
      <c r="H374" s="37">
        <v>11</v>
      </c>
      <c r="I374" s="181" t="str">
        <f ca="1">IF(INDIRECT("補記シート!D87")="","",INDIRECT("補記シート!D87"))</f>
        <v/>
      </c>
      <c r="J374" s="50"/>
      <c r="K374" s="38" t="s">
        <v>216</v>
      </c>
      <c r="L374" s="40" t="s">
        <v>217</v>
      </c>
      <c r="M374" s="41" t="s">
        <v>218</v>
      </c>
      <c r="N374" s="42"/>
      <c r="O374" s="51">
        <v>1</v>
      </c>
      <c r="P374" s="65" t="s">
        <v>382</v>
      </c>
      <c r="Q374" s="53" t="s">
        <v>200</v>
      </c>
      <c r="R374" s="54" t="s">
        <v>382</v>
      </c>
      <c r="S374" s="54">
        <v>1</v>
      </c>
      <c r="T374" s="52" t="s">
        <v>201</v>
      </c>
      <c r="U374" s="71"/>
      <c r="V374" s="56">
        <v>20</v>
      </c>
      <c r="W374" s="57"/>
    </row>
    <row r="375" spans="2:23" s="49" customFormat="1" x14ac:dyDescent="0.4">
      <c r="B375" s="35">
        <f t="shared" si="3"/>
        <v>365</v>
      </c>
      <c r="C375" s="69" t="s">
        <v>219</v>
      </c>
      <c r="D375" s="37" t="s">
        <v>203</v>
      </c>
      <c r="E375" s="38" t="s">
        <v>220</v>
      </c>
      <c r="F375" s="35" t="s">
        <v>378</v>
      </c>
      <c r="G375" s="35">
        <v>6</v>
      </c>
      <c r="H375" s="37">
        <v>12</v>
      </c>
      <c r="I375" s="181"/>
      <c r="J375" s="50"/>
      <c r="K375" s="38" t="s">
        <v>184</v>
      </c>
      <c r="L375" s="40" t="s">
        <v>185</v>
      </c>
      <c r="M375" s="41" t="s">
        <v>221</v>
      </c>
      <c r="N375" s="42"/>
      <c r="O375" s="51">
        <v>1</v>
      </c>
      <c r="P375" s="65" t="s">
        <v>382</v>
      </c>
      <c r="Q375" s="53" t="s">
        <v>222</v>
      </c>
      <c r="R375" s="54" t="s">
        <v>382</v>
      </c>
      <c r="S375" s="54">
        <v>1</v>
      </c>
      <c r="T375" s="52" t="s">
        <v>223</v>
      </c>
      <c r="U375" s="40"/>
      <c r="V375" s="56">
        <v>20</v>
      </c>
      <c r="W375" s="48"/>
    </row>
    <row r="376" spans="2:23" s="49" customFormat="1" ht="56.25" x14ac:dyDescent="0.4">
      <c r="B376" s="35">
        <f t="shared" si="3"/>
        <v>366</v>
      </c>
      <c r="C376" s="69" t="s">
        <v>224</v>
      </c>
      <c r="D376" s="37" t="s">
        <v>1</v>
      </c>
      <c r="E376" s="38" t="s">
        <v>225</v>
      </c>
      <c r="F376" s="35" t="s">
        <v>378</v>
      </c>
      <c r="G376" s="35">
        <v>6</v>
      </c>
      <c r="H376" s="37">
        <v>13</v>
      </c>
      <c r="I376" s="181" t="str">
        <f ca="1">IF(INDIRECT("補記シート!D88")="","",INDIRECT("補記シート!D88"))</f>
        <v/>
      </c>
      <c r="J376" s="50"/>
      <c r="K376" s="38" t="s">
        <v>216</v>
      </c>
      <c r="L376" s="40" t="s">
        <v>214</v>
      </c>
      <c r="M376" s="41" t="s">
        <v>226</v>
      </c>
      <c r="N376" s="42"/>
      <c r="O376" s="51">
        <v>8</v>
      </c>
      <c r="P376" s="65" t="s">
        <v>382</v>
      </c>
      <c r="Q376" s="53" t="s">
        <v>389</v>
      </c>
      <c r="R376" s="54" t="s">
        <v>382</v>
      </c>
      <c r="S376" s="54">
        <v>8</v>
      </c>
      <c r="T376" s="52" t="s">
        <v>201</v>
      </c>
      <c r="U376" s="40"/>
      <c r="V376" s="56">
        <v>20</v>
      </c>
      <c r="W376" s="48"/>
    </row>
    <row r="377" spans="2:23" s="49" customFormat="1" x14ac:dyDescent="0.4">
      <c r="B377" s="35">
        <f t="shared" si="3"/>
        <v>367</v>
      </c>
      <c r="C377" s="69" t="s">
        <v>228</v>
      </c>
      <c r="D377" s="37" t="s">
        <v>203</v>
      </c>
      <c r="E377" s="38" t="s">
        <v>220</v>
      </c>
      <c r="F377" s="35" t="s">
        <v>378</v>
      </c>
      <c r="G377" s="35">
        <v>6</v>
      </c>
      <c r="H377" s="37">
        <v>14</v>
      </c>
      <c r="I377" s="181"/>
      <c r="J377" s="50"/>
      <c r="K377" s="38" t="s">
        <v>184</v>
      </c>
      <c r="L377" s="40" t="s">
        <v>185</v>
      </c>
      <c r="M377" s="41" t="s">
        <v>221</v>
      </c>
      <c r="N377" s="42"/>
      <c r="O377" s="51">
        <v>1</v>
      </c>
      <c r="P377" s="65" t="s">
        <v>382</v>
      </c>
      <c r="Q377" s="53" t="s">
        <v>222</v>
      </c>
      <c r="R377" s="54" t="s">
        <v>382</v>
      </c>
      <c r="S377" s="54">
        <v>1</v>
      </c>
      <c r="T377" s="52" t="s">
        <v>223</v>
      </c>
      <c r="U377" s="71"/>
      <c r="V377" s="56">
        <v>20</v>
      </c>
      <c r="W377" s="57"/>
    </row>
    <row r="378" spans="2:23" s="49" customFormat="1" x14ac:dyDescent="0.4">
      <c r="B378" s="35">
        <f t="shared" si="3"/>
        <v>368</v>
      </c>
      <c r="C378" s="69" t="s">
        <v>229</v>
      </c>
      <c r="D378" s="37" t="s">
        <v>1</v>
      </c>
      <c r="E378" s="38" t="s">
        <v>225</v>
      </c>
      <c r="F378" s="35" t="s">
        <v>378</v>
      </c>
      <c r="G378" s="35">
        <v>6</v>
      </c>
      <c r="H378" s="37">
        <v>15</v>
      </c>
      <c r="I378" s="181">
        <v>29991231</v>
      </c>
      <c r="J378" s="50"/>
      <c r="K378" s="38" t="s">
        <v>184</v>
      </c>
      <c r="L378" s="40" t="s">
        <v>185</v>
      </c>
      <c r="M378" s="41" t="s">
        <v>230</v>
      </c>
      <c r="N378" s="42"/>
      <c r="O378" s="51">
        <v>8</v>
      </c>
      <c r="P378" s="65" t="s">
        <v>382</v>
      </c>
      <c r="Q378" s="53" t="s">
        <v>222</v>
      </c>
      <c r="R378" s="54" t="s">
        <v>382</v>
      </c>
      <c r="S378" s="54">
        <v>8</v>
      </c>
      <c r="T378" s="52" t="s">
        <v>201</v>
      </c>
      <c r="U378" s="71"/>
      <c r="V378" s="56">
        <v>20</v>
      </c>
      <c r="W378" s="57"/>
    </row>
    <row r="379" spans="2:23" s="49" customFormat="1" x14ac:dyDescent="0.4">
      <c r="B379" s="35">
        <f t="shared" si="3"/>
        <v>369</v>
      </c>
      <c r="C379" s="69" t="s">
        <v>390</v>
      </c>
      <c r="D379" s="37" t="s">
        <v>203</v>
      </c>
      <c r="E379" s="38" t="s">
        <v>220</v>
      </c>
      <c r="F379" s="35" t="s">
        <v>378</v>
      </c>
      <c r="G379" s="35">
        <v>6</v>
      </c>
      <c r="H379" s="37">
        <v>16</v>
      </c>
      <c r="I379" s="181"/>
      <c r="J379" s="50"/>
      <c r="K379" s="38" t="s">
        <v>184</v>
      </c>
      <c r="L379" s="40" t="s">
        <v>185</v>
      </c>
      <c r="M379" s="41" t="s">
        <v>364</v>
      </c>
      <c r="N379" s="42"/>
      <c r="O379" s="51">
        <v>1</v>
      </c>
      <c r="P379" s="65" t="s">
        <v>382</v>
      </c>
      <c r="Q379" s="53" t="s">
        <v>222</v>
      </c>
      <c r="R379" s="54" t="s">
        <v>382</v>
      </c>
      <c r="S379" s="54">
        <v>1</v>
      </c>
      <c r="T379" s="52" t="s">
        <v>223</v>
      </c>
      <c r="U379" s="40"/>
      <c r="V379" s="56">
        <v>20</v>
      </c>
      <c r="W379" s="57"/>
    </row>
    <row r="380" spans="2:23" s="49" customFormat="1" ht="37.5" x14ac:dyDescent="0.4">
      <c r="B380" s="35">
        <f t="shared" si="3"/>
        <v>370</v>
      </c>
      <c r="C380" s="69" t="s">
        <v>343</v>
      </c>
      <c r="D380" s="37" t="s">
        <v>384</v>
      </c>
      <c r="E380" s="38" t="s">
        <v>225</v>
      </c>
      <c r="F380" s="35" t="s">
        <v>378</v>
      </c>
      <c r="G380" s="35">
        <v>6</v>
      </c>
      <c r="H380" s="37">
        <v>17</v>
      </c>
      <c r="I380" s="181" t="str">
        <f ca="1">IF(INDIRECT("補記シート!D89")="","",INDIRECT("補記シート!D89"))</f>
        <v/>
      </c>
      <c r="J380" s="50"/>
      <c r="K380" s="38" t="s">
        <v>210</v>
      </c>
      <c r="L380" s="40" t="s">
        <v>344</v>
      </c>
      <c r="M380" s="41" t="s">
        <v>345</v>
      </c>
      <c r="N380" s="42" t="s">
        <v>391</v>
      </c>
      <c r="O380" s="51">
        <v>3</v>
      </c>
      <c r="P380" s="65" t="s">
        <v>382</v>
      </c>
      <c r="Q380" s="53" t="s">
        <v>200</v>
      </c>
      <c r="R380" s="54" t="s">
        <v>382</v>
      </c>
      <c r="S380" s="54">
        <v>3</v>
      </c>
      <c r="T380" s="52">
        <v>9</v>
      </c>
      <c r="U380" s="40"/>
      <c r="V380" s="56">
        <v>20</v>
      </c>
      <c r="W380" s="48"/>
    </row>
    <row r="381" spans="2:23" s="49" customFormat="1" x14ac:dyDescent="0.4">
      <c r="B381" s="35">
        <f t="shared" si="3"/>
        <v>371</v>
      </c>
      <c r="C381" s="69" t="s">
        <v>392</v>
      </c>
      <c r="D381" s="37" t="s">
        <v>203</v>
      </c>
      <c r="E381" s="38" t="s">
        <v>220</v>
      </c>
      <c r="F381" s="35" t="s">
        <v>378</v>
      </c>
      <c r="G381" s="35">
        <v>6</v>
      </c>
      <c r="H381" s="37">
        <v>18</v>
      </c>
      <c r="I381" s="181"/>
      <c r="J381" s="50"/>
      <c r="K381" s="38" t="s">
        <v>184</v>
      </c>
      <c r="L381" s="40" t="s">
        <v>185</v>
      </c>
      <c r="M381" s="41" t="s">
        <v>364</v>
      </c>
      <c r="N381" s="42"/>
      <c r="O381" s="51">
        <v>1</v>
      </c>
      <c r="P381" s="65" t="s">
        <v>382</v>
      </c>
      <c r="Q381" s="53" t="s">
        <v>222</v>
      </c>
      <c r="R381" s="54" t="s">
        <v>382</v>
      </c>
      <c r="S381" s="54">
        <v>1</v>
      </c>
      <c r="T381" s="52" t="s">
        <v>223</v>
      </c>
      <c r="U381" s="40"/>
      <c r="V381" s="56">
        <v>20</v>
      </c>
      <c r="W381" s="48"/>
    </row>
    <row r="382" spans="2:23" s="49" customFormat="1" ht="75" x14ac:dyDescent="0.4">
      <c r="B382" s="35">
        <f t="shared" si="3"/>
        <v>372</v>
      </c>
      <c r="C382" s="69" t="s">
        <v>393</v>
      </c>
      <c r="D382" s="37" t="s">
        <v>349</v>
      </c>
      <c r="E382" s="38" t="s">
        <v>225</v>
      </c>
      <c r="F382" s="35" t="s">
        <v>378</v>
      </c>
      <c r="G382" s="35">
        <v>6</v>
      </c>
      <c r="H382" s="37">
        <v>19</v>
      </c>
      <c r="I382" s="181" t="str">
        <f ca="1">IF(INDIRECT("補記シート!D90")="","",INDIRECT("補記シート!D90"))</f>
        <v/>
      </c>
      <c r="J382" s="50"/>
      <c r="K382" s="38" t="s">
        <v>394</v>
      </c>
      <c r="L382" s="40" t="s">
        <v>385</v>
      </c>
      <c r="M382" s="41" t="s">
        <v>395</v>
      </c>
      <c r="N382" s="42" t="s">
        <v>396</v>
      </c>
      <c r="O382" s="51">
        <v>1</v>
      </c>
      <c r="P382" s="65" t="s">
        <v>382</v>
      </c>
      <c r="Q382" s="53" t="s">
        <v>200</v>
      </c>
      <c r="R382" s="54" t="s">
        <v>382</v>
      </c>
      <c r="S382" s="54">
        <v>1</v>
      </c>
      <c r="T382" s="52"/>
      <c r="U382" s="40"/>
      <c r="V382" s="56">
        <v>20</v>
      </c>
      <c r="W382" s="48"/>
    </row>
    <row r="383" spans="2:23" s="49" customFormat="1" x14ac:dyDescent="0.4">
      <c r="B383" s="35">
        <f t="shared" si="3"/>
        <v>373</v>
      </c>
      <c r="C383" s="69" t="s">
        <v>308</v>
      </c>
      <c r="D383" s="37" t="s">
        <v>203</v>
      </c>
      <c r="E383" s="38" t="s">
        <v>182</v>
      </c>
      <c r="F383" s="35" t="s">
        <v>378</v>
      </c>
      <c r="G383" s="35">
        <v>6</v>
      </c>
      <c r="H383" s="37">
        <v>20</v>
      </c>
      <c r="I383" s="181"/>
      <c r="J383" s="50"/>
      <c r="K383" s="38" t="s">
        <v>184</v>
      </c>
      <c r="L383" s="40" t="s">
        <v>310</v>
      </c>
      <c r="M383" s="41" t="s">
        <v>311</v>
      </c>
      <c r="N383" s="42"/>
      <c r="O383" s="51" t="s">
        <v>404</v>
      </c>
      <c r="P383" s="65" t="s">
        <v>382</v>
      </c>
      <c r="Q383" s="78" t="s">
        <v>189</v>
      </c>
      <c r="R383" s="79" t="s">
        <v>203</v>
      </c>
      <c r="S383" s="79" t="s">
        <v>203</v>
      </c>
      <c r="T383" s="80" t="s">
        <v>203</v>
      </c>
      <c r="U383" s="40"/>
      <c r="V383" s="56">
        <v>20</v>
      </c>
      <c r="W383" s="48"/>
    </row>
    <row r="384" spans="2:23" s="49" customFormat="1" ht="37.5" x14ac:dyDescent="0.4">
      <c r="B384" s="35">
        <f t="shared" si="3"/>
        <v>374</v>
      </c>
      <c r="C384" s="69" t="s">
        <v>302</v>
      </c>
      <c r="D384" s="37" t="s">
        <v>203</v>
      </c>
      <c r="E384" s="38" t="s">
        <v>289</v>
      </c>
      <c r="F384" s="35" t="s">
        <v>378</v>
      </c>
      <c r="G384" s="35">
        <v>6</v>
      </c>
      <c r="H384" s="37">
        <v>21</v>
      </c>
      <c r="I384" s="181" t="str">
        <f ca="1">IF(INDIRECT("一般振替ＤＶＰ制度に係る届出書兼一般振替ＤＶＰ制度に係る申請書!J28")="","",INDIRECT("一般振替ＤＶＰ制度に係る届出書兼一般振替ＤＶＰ制度に係る申請書!J28"))</f>
        <v/>
      </c>
      <c r="J384" s="50"/>
      <c r="K384" s="38" t="s">
        <v>303</v>
      </c>
      <c r="L384" s="40" t="s">
        <v>304</v>
      </c>
      <c r="M384" s="41" t="s">
        <v>305</v>
      </c>
      <c r="N384" s="42"/>
      <c r="O384" s="51">
        <v>5</v>
      </c>
      <c r="P384" s="65" t="s">
        <v>382</v>
      </c>
      <c r="Q384" s="78" t="s">
        <v>306</v>
      </c>
      <c r="R384" s="79" t="s">
        <v>374</v>
      </c>
      <c r="S384" s="79" t="s">
        <v>307</v>
      </c>
      <c r="T384" s="80" t="s">
        <v>307</v>
      </c>
      <c r="U384" s="40"/>
      <c r="V384" s="56">
        <v>20</v>
      </c>
      <c r="W384" s="48"/>
    </row>
    <row r="385" spans="1:23" s="49" customFormat="1" ht="37.5" x14ac:dyDescent="0.4">
      <c r="B385" s="35">
        <f t="shared" si="3"/>
        <v>375</v>
      </c>
      <c r="C385" s="69" t="s">
        <v>400</v>
      </c>
      <c r="D385" s="37" t="s">
        <v>203</v>
      </c>
      <c r="E385" s="83" t="s">
        <v>289</v>
      </c>
      <c r="F385" s="35" t="s">
        <v>378</v>
      </c>
      <c r="G385" s="35">
        <v>6</v>
      </c>
      <c r="H385" s="37">
        <v>22</v>
      </c>
      <c r="I385" s="181" t="str">
        <f ca="1">IF(I372="","",$I$255)</f>
        <v/>
      </c>
      <c r="J385" s="50"/>
      <c r="K385" s="38" t="s">
        <v>210</v>
      </c>
      <c r="L385" s="40" t="s">
        <v>185</v>
      </c>
      <c r="M385" s="41" t="s">
        <v>322</v>
      </c>
      <c r="N385" s="42"/>
      <c r="O385" s="51">
        <v>10</v>
      </c>
      <c r="P385" s="65" t="s">
        <v>382</v>
      </c>
      <c r="Q385" s="78" t="s">
        <v>189</v>
      </c>
      <c r="R385" s="79" t="s">
        <v>307</v>
      </c>
      <c r="S385" s="79" t="s">
        <v>307</v>
      </c>
      <c r="T385" s="80" t="s">
        <v>307</v>
      </c>
      <c r="U385" s="89"/>
      <c r="V385" s="56">
        <v>20</v>
      </c>
      <c r="W385" s="57"/>
    </row>
    <row r="386" spans="1:23" s="49" customFormat="1" ht="75" x14ac:dyDescent="0.4">
      <c r="B386" s="35">
        <f t="shared" si="3"/>
        <v>376</v>
      </c>
      <c r="C386" s="69" t="s">
        <v>323</v>
      </c>
      <c r="D386" s="37" t="s">
        <v>203</v>
      </c>
      <c r="E386" s="83" t="s">
        <v>289</v>
      </c>
      <c r="F386" s="35" t="s">
        <v>378</v>
      </c>
      <c r="G386" s="35">
        <v>6</v>
      </c>
      <c r="H386" s="37">
        <v>23</v>
      </c>
      <c r="I386" s="181" t="str">
        <f ca="1">IF(I376="","",LEFT(I376,4)&amp;"/"&amp;MID(I376,5,2)&amp;"/"&amp;RIGHT(I376,2))</f>
        <v/>
      </c>
      <c r="J386" s="50"/>
      <c r="K386" s="38" t="s">
        <v>324</v>
      </c>
      <c r="L386" s="72" t="s">
        <v>185</v>
      </c>
      <c r="M386" s="41" t="s">
        <v>325</v>
      </c>
      <c r="N386" s="42"/>
      <c r="O386" s="51">
        <v>10</v>
      </c>
      <c r="P386" s="65" t="s">
        <v>382</v>
      </c>
      <c r="Q386" s="78" t="s">
        <v>189</v>
      </c>
      <c r="R386" s="79" t="s">
        <v>307</v>
      </c>
      <c r="S386" s="79" t="s">
        <v>307</v>
      </c>
      <c r="T386" s="80" t="s">
        <v>307</v>
      </c>
      <c r="U386" s="40"/>
      <c r="V386" s="56">
        <v>20</v>
      </c>
      <c r="W386" s="74"/>
    </row>
    <row r="387" spans="1:23" s="49" customFormat="1" ht="37.5" x14ac:dyDescent="0.4">
      <c r="B387" s="35">
        <f t="shared" si="3"/>
        <v>377</v>
      </c>
      <c r="C387" s="69" t="s">
        <v>326</v>
      </c>
      <c r="D387" s="37" t="s">
        <v>203</v>
      </c>
      <c r="E387" s="83" t="s">
        <v>182</v>
      </c>
      <c r="F387" s="35" t="s">
        <v>378</v>
      </c>
      <c r="G387" s="35">
        <v>6</v>
      </c>
      <c r="H387" s="37">
        <v>24</v>
      </c>
      <c r="I387" s="181" t="str">
        <f ca="1">IF(I373="","",LEFT(I373,4)&amp;"/"&amp;MID(I373,5,2)&amp;"/"&amp;RIGHT(I373,2))</f>
        <v/>
      </c>
      <c r="J387" s="90"/>
      <c r="K387" s="38" t="s">
        <v>324</v>
      </c>
      <c r="L387" s="40" t="s">
        <v>185</v>
      </c>
      <c r="M387" s="41" t="s">
        <v>327</v>
      </c>
      <c r="N387" s="42"/>
      <c r="O387" s="51">
        <v>10</v>
      </c>
      <c r="P387" s="65" t="s">
        <v>382</v>
      </c>
      <c r="Q387" s="78" t="s">
        <v>189</v>
      </c>
      <c r="R387" s="79" t="s">
        <v>307</v>
      </c>
      <c r="S387" s="79" t="s">
        <v>307</v>
      </c>
      <c r="T387" s="80" t="s">
        <v>307</v>
      </c>
      <c r="U387" s="71"/>
      <c r="V387" s="56">
        <v>20</v>
      </c>
      <c r="W387" s="57"/>
    </row>
    <row r="388" spans="1:23" s="49" customFormat="1" ht="75" x14ac:dyDescent="0.4">
      <c r="B388" s="35">
        <f t="shared" si="3"/>
        <v>378</v>
      </c>
      <c r="C388" s="69" t="s">
        <v>328</v>
      </c>
      <c r="D388" s="37" t="s">
        <v>203</v>
      </c>
      <c r="E388" s="83" t="s">
        <v>182</v>
      </c>
      <c r="F388" s="35" t="s">
        <v>378</v>
      </c>
      <c r="G388" s="35">
        <v>6</v>
      </c>
      <c r="H388" s="37">
        <v>25</v>
      </c>
      <c r="I388" s="181" t="s">
        <v>330</v>
      </c>
      <c r="J388" s="50"/>
      <c r="K388" s="38" t="s">
        <v>184</v>
      </c>
      <c r="L388" s="40" t="s">
        <v>185</v>
      </c>
      <c r="M388" s="41" t="s">
        <v>331</v>
      </c>
      <c r="N388" s="42" t="s">
        <v>332</v>
      </c>
      <c r="O388" s="51">
        <v>10</v>
      </c>
      <c r="P388" s="65" t="s">
        <v>382</v>
      </c>
      <c r="Q388" s="78" t="s">
        <v>189</v>
      </c>
      <c r="R388" s="79" t="s">
        <v>307</v>
      </c>
      <c r="S388" s="79" t="s">
        <v>307</v>
      </c>
      <c r="T388" s="80" t="s">
        <v>307</v>
      </c>
      <c r="U388" s="40"/>
      <c r="V388" s="56">
        <v>20</v>
      </c>
      <c r="W388" s="48"/>
    </row>
    <row r="389" spans="1:23" s="49" customFormat="1" ht="19.5" thickBot="1" x14ac:dyDescent="0.45">
      <c r="B389" s="91">
        <f t="shared" si="3"/>
        <v>379</v>
      </c>
      <c r="C389" s="92" t="s">
        <v>333</v>
      </c>
      <c r="D389" s="93" t="s">
        <v>203</v>
      </c>
      <c r="E389" s="94" t="s">
        <v>182</v>
      </c>
      <c r="F389" s="91" t="s">
        <v>378</v>
      </c>
      <c r="G389" s="91">
        <v>6</v>
      </c>
      <c r="H389" s="37">
        <v>26</v>
      </c>
      <c r="I389" s="189" t="s">
        <v>330</v>
      </c>
      <c r="J389" s="114"/>
      <c r="K389" s="94" t="s">
        <v>184</v>
      </c>
      <c r="L389" s="95" t="s">
        <v>185</v>
      </c>
      <c r="M389" s="96" t="s">
        <v>331</v>
      </c>
      <c r="N389" s="97"/>
      <c r="O389" s="98">
        <v>10</v>
      </c>
      <c r="P389" s="115" t="s">
        <v>382</v>
      </c>
      <c r="Q389" s="100" t="s">
        <v>189</v>
      </c>
      <c r="R389" s="101" t="s">
        <v>307</v>
      </c>
      <c r="S389" s="101" t="s">
        <v>307</v>
      </c>
      <c r="T389" s="102" t="s">
        <v>307</v>
      </c>
      <c r="U389" s="95"/>
      <c r="V389" s="93">
        <v>20</v>
      </c>
      <c r="W389" s="112"/>
    </row>
    <row r="390" spans="1:23" s="49" customFormat="1" ht="37.5" x14ac:dyDescent="0.4">
      <c r="A390" s="49" t="s">
        <v>498</v>
      </c>
      <c r="B390" s="58">
        <f t="shared" si="3"/>
        <v>380</v>
      </c>
      <c r="C390" s="103" t="s">
        <v>180</v>
      </c>
      <c r="D390" s="56" t="s">
        <v>399</v>
      </c>
      <c r="E390" s="60" t="s">
        <v>182</v>
      </c>
      <c r="F390" s="58" t="s">
        <v>378</v>
      </c>
      <c r="G390" s="58">
        <v>7</v>
      </c>
      <c r="H390" s="56">
        <v>1</v>
      </c>
      <c r="I390" s="187"/>
      <c r="J390" s="39"/>
      <c r="K390" s="60" t="s">
        <v>184</v>
      </c>
      <c r="L390" s="61" t="s">
        <v>185</v>
      </c>
      <c r="M390" s="62" t="s">
        <v>186</v>
      </c>
      <c r="N390" s="63"/>
      <c r="O390" s="64" t="s">
        <v>405</v>
      </c>
      <c r="P390" s="65" t="s">
        <v>402</v>
      </c>
      <c r="Q390" s="66" t="s">
        <v>189</v>
      </c>
      <c r="R390" s="67" t="s">
        <v>316</v>
      </c>
      <c r="S390" s="67" t="s">
        <v>187</v>
      </c>
      <c r="T390" s="65" t="s">
        <v>187</v>
      </c>
      <c r="U390" s="68"/>
      <c r="V390" s="56">
        <v>20</v>
      </c>
      <c r="W390" s="57"/>
    </row>
    <row r="391" spans="1:23" s="49" customFormat="1" ht="37.5" x14ac:dyDescent="0.4">
      <c r="B391" s="35">
        <f t="shared" si="3"/>
        <v>381</v>
      </c>
      <c r="C391" s="36" t="s">
        <v>190</v>
      </c>
      <c r="D391" s="37" t="s">
        <v>402</v>
      </c>
      <c r="E391" s="38" t="s">
        <v>182</v>
      </c>
      <c r="F391" s="35" t="s">
        <v>378</v>
      </c>
      <c r="G391" s="35">
        <v>7</v>
      </c>
      <c r="H391" s="37">
        <v>2</v>
      </c>
      <c r="I391" s="181"/>
      <c r="J391" s="50"/>
      <c r="K391" s="38" t="s">
        <v>184</v>
      </c>
      <c r="L391" s="40" t="s">
        <v>185</v>
      </c>
      <c r="M391" s="41" t="s">
        <v>192</v>
      </c>
      <c r="N391" s="42"/>
      <c r="O391" s="51" t="s">
        <v>188</v>
      </c>
      <c r="P391" s="52" t="s">
        <v>316</v>
      </c>
      <c r="Q391" s="53" t="s">
        <v>189</v>
      </c>
      <c r="R391" s="54" t="s">
        <v>316</v>
      </c>
      <c r="S391" s="54" t="s">
        <v>316</v>
      </c>
      <c r="T391" s="52" t="s">
        <v>316</v>
      </c>
      <c r="U391" s="55"/>
      <c r="V391" s="56">
        <v>20</v>
      </c>
      <c r="W391" s="57"/>
    </row>
    <row r="392" spans="1:23" s="49" customFormat="1" ht="37.5" x14ac:dyDescent="0.4">
      <c r="B392" s="35">
        <f t="shared" si="3"/>
        <v>382</v>
      </c>
      <c r="C392" s="36" t="s">
        <v>193</v>
      </c>
      <c r="D392" s="37" t="s">
        <v>316</v>
      </c>
      <c r="E392" s="38" t="s">
        <v>182</v>
      </c>
      <c r="F392" s="35" t="s">
        <v>378</v>
      </c>
      <c r="G392" s="35">
        <v>7</v>
      </c>
      <c r="H392" s="37">
        <v>3</v>
      </c>
      <c r="I392" s="181"/>
      <c r="J392" s="50"/>
      <c r="K392" s="38" t="s">
        <v>184</v>
      </c>
      <c r="L392" s="40" t="s">
        <v>185</v>
      </c>
      <c r="M392" s="41" t="s">
        <v>192</v>
      </c>
      <c r="N392" s="42"/>
      <c r="O392" s="51" t="s">
        <v>188</v>
      </c>
      <c r="P392" s="52" t="s">
        <v>399</v>
      </c>
      <c r="Q392" s="53" t="s">
        <v>189</v>
      </c>
      <c r="R392" s="54" t="s">
        <v>316</v>
      </c>
      <c r="S392" s="54" t="s">
        <v>316</v>
      </c>
      <c r="T392" s="52" t="s">
        <v>187</v>
      </c>
      <c r="U392" s="55"/>
      <c r="V392" s="56">
        <v>20</v>
      </c>
      <c r="W392" s="57"/>
    </row>
    <row r="393" spans="1:23" s="49" customFormat="1" ht="37.5" x14ac:dyDescent="0.4">
      <c r="B393" s="35">
        <f t="shared" si="3"/>
        <v>383</v>
      </c>
      <c r="C393" s="36" t="s">
        <v>194</v>
      </c>
      <c r="D393" s="37" t="s">
        <v>187</v>
      </c>
      <c r="E393" s="38" t="s">
        <v>182</v>
      </c>
      <c r="F393" s="35" t="s">
        <v>378</v>
      </c>
      <c r="G393" s="35">
        <v>7</v>
      </c>
      <c r="H393" s="37">
        <v>4</v>
      </c>
      <c r="I393" s="181"/>
      <c r="J393" s="50"/>
      <c r="K393" s="38" t="s">
        <v>184</v>
      </c>
      <c r="L393" s="40" t="s">
        <v>185</v>
      </c>
      <c r="M393" s="41" t="s">
        <v>192</v>
      </c>
      <c r="N393" s="42"/>
      <c r="O393" s="51" t="s">
        <v>316</v>
      </c>
      <c r="P393" s="52" t="s">
        <v>187</v>
      </c>
      <c r="Q393" s="53" t="s">
        <v>189</v>
      </c>
      <c r="R393" s="54" t="s">
        <v>316</v>
      </c>
      <c r="S393" s="54" t="s">
        <v>187</v>
      </c>
      <c r="T393" s="52" t="s">
        <v>188</v>
      </c>
      <c r="U393" s="55"/>
      <c r="V393" s="56">
        <v>20</v>
      </c>
      <c r="W393" s="57"/>
    </row>
    <row r="394" spans="1:23" s="49" customFormat="1" ht="37.5" x14ac:dyDescent="0.4">
      <c r="B394" s="35">
        <f t="shared" si="3"/>
        <v>384</v>
      </c>
      <c r="C394" s="36" t="s">
        <v>195</v>
      </c>
      <c r="D394" s="37" t="s">
        <v>316</v>
      </c>
      <c r="E394" s="38" t="s">
        <v>182</v>
      </c>
      <c r="F394" s="35" t="s">
        <v>378</v>
      </c>
      <c r="G394" s="35">
        <v>7</v>
      </c>
      <c r="H394" s="37">
        <v>5</v>
      </c>
      <c r="I394" s="181"/>
      <c r="J394" s="50"/>
      <c r="K394" s="38" t="s">
        <v>184</v>
      </c>
      <c r="L394" s="40" t="s">
        <v>185</v>
      </c>
      <c r="M394" s="41" t="s">
        <v>192</v>
      </c>
      <c r="N394" s="42"/>
      <c r="O394" s="51" t="s">
        <v>316</v>
      </c>
      <c r="P394" s="52" t="s">
        <v>187</v>
      </c>
      <c r="Q394" s="53" t="s">
        <v>189</v>
      </c>
      <c r="R394" s="54" t="s">
        <v>316</v>
      </c>
      <c r="S394" s="54" t="s">
        <v>316</v>
      </c>
      <c r="T394" s="52" t="s">
        <v>399</v>
      </c>
      <c r="U394" s="55"/>
      <c r="V394" s="56">
        <v>20</v>
      </c>
      <c r="W394" s="57"/>
    </row>
    <row r="395" spans="1:23" s="49" customFormat="1" ht="30.2" customHeight="1" x14ac:dyDescent="0.4">
      <c r="B395" s="58">
        <f t="shared" si="3"/>
        <v>385</v>
      </c>
      <c r="C395" s="59" t="s">
        <v>196</v>
      </c>
      <c r="D395" s="56" t="s">
        <v>187</v>
      </c>
      <c r="E395" s="60" t="s">
        <v>182</v>
      </c>
      <c r="F395" s="35" t="s">
        <v>378</v>
      </c>
      <c r="G395" s="35">
        <v>7</v>
      </c>
      <c r="H395" s="37">
        <v>6</v>
      </c>
      <c r="I395" s="187" t="s">
        <v>380</v>
      </c>
      <c r="J395" s="39"/>
      <c r="K395" s="60" t="s">
        <v>184</v>
      </c>
      <c r="L395" s="61" t="s">
        <v>185</v>
      </c>
      <c r="M395" s="62" t="s">
        <v>381</v>
      </c>
      <c r="N395" s="63"/>
      <c r="O395" s="64">
        <v>6</v>
      </c>
      <c r="P395" s="65" t="s">
        <v>382</v>
      </c>
      <c r="Q395" s="66" t="s">
        <v>200</v>
      </c>
      <c r="R395" s="67" t="s">
        <v>382</v>
      </c>
      <c r="S395" s="67">
        <v>6</v>
      </c>
      <c r="T395" s="65" t="s">
        <v>201</v>
      </c>
      <c r="U395" s="68"/>
      <c r="V395" s="56">
        <v>20</v>
      </c>
      <c r="W395" s="57"/>
    </row>
    <row r="396" spans="1:23" s="49" customFormat="1" ht="30.2" customHeight="1" x14ac:dyDescent="0.4">
      <c r="B396" s="35">
        <f t="shared" si="3"/>
        <v>386</v>
      </c>
      <c r="C396" s="69" t="s">
        <v>202</v>
      </c>
      <c r="D396" s="37" t="s">
        <v>203</v>
      </c>
      <c r="E396" s="38" t="s">
        <v>182</v>
      </c>
      <c r="F396" s="35" t="s">
        <v>378</v>
      </c>
      <c r="G396" s="35">
        <v>7</v>
      </c>
      <c r="H396" s="37">
        <v>7</v>
      </c>
      <c r="I396" s="181" t="s">
        <v>204</v>
      </c>
      <c r="J396" s="50"/>
      <c r="K396" s="38" t="s">
        <v>184</v>
      </c>
      <c r="L396" s="40" t="s">
        <v>185</v>
      </c>
      <c r="M396" s="41" t="s">
        <v>205</v>
      </c>
      <c r="N396" s="42"/>
      <c r="O396" s="51">
        <v>3</v>
      </c>
      <c r="P396" s="65" t="s">
        <v>382</v>
      </c>
      <c r="Q396" s="53" t="s">
        <v>200</v>
      </c>
      <c r="R396" s="54" t="s">
        <v>382</v>
      </c>
      <c r="S396" s="54">
        <v>3</v>
      </c>
      <c r="T396" s="52" t="s">
        <v>206</v>
      </c>
      <c r="U396" s="55"/>
      <c r="V396" s="56">
        <v>20</v>
      </c>
      <c r="W396" s="57"/>
    </row>
    <row r="397" spans="1:23" s="49" customFormat="1" ht="57" x14ac:dyDescent="0.4">
      <c r="B397" s="35">
        <f t="shared" si="3"/>
        <v>387</v>
      </c>
      <c r="C397" s="69" t="s">
        <v>207</v>
      </c>
      <c r="D397" s="37" t="s">
        <v>384</v>
      </c>
      <c r="E397" s="38" t="s">
        <v>182</v>
      </c>
      <c r="F397" s="35" t="s">
        <v>378</v>
      </c>
      <c r="G397" s="35">
        <v>7</v>
      </c>
      <c r="H397" s="37">
        <v>8</v>
      </c>
      <c r="I397" s="181" t="str">
        <f ca="1">IF(I398="","",$I$241)</f>
        <v/>
      </c>
      <c r="J397" s="50"/>
      <c r="K397" s="38" t="s">
        <v>210</v>
      </c>
      <c r="L397" s="40" t="s">
        <v>185</v>
      </c>
      <c r="M397" s="70" t="s">
        <v>211</v>
      </c>
      <c r="N397" s="42"/>
      <c r="O397" s="51">
        <v>7</v>
      </c>
      <c r="P397" s="65" t="s">
        <v>382</v>
      </c>
      <c r="Q397" s="53" t="s">
        <v>200</v>
      </c>
      <c r="R397" s="54" t="s">
        <v>382</v>
      </c>
      <c r="S397" s="54">
        <v>7</v>
      </c>
      <c r="T397" s="52" t="s">
        <v>212</v>
      </c>
      <c r="U397" s="55"/>
      <c r="V397" s="56">
        <v>20</v>
      </c>
      <c r="W397" s="57"/>
    </row>
    <row r="398" spans="1:23" s="49" customFormat="1" ht="56.25" x14ac:dyDescent="0.4">
      <c r="B398" s="35">
        <f t="shared" si="3"/>
        <v>388</v>
      </c>
      <c r="C398" s="69" t="s">
        <v>383</v>
      </c>
      <c r="D398" s="37" t="s">
        <v>208</v>
      </c>
      <c r="E398" s="38" t="s">
        <v>182</v>
      </c>
      <c r="F398" s="35" t="s">
        <v>378</v>
      </c>
      <c r="G398" s="35">
        <v>7</v>
      </c>
      <c r="H398" s="37">
        <v>9</v>
      </c>
      <c r="I398" s="181" t="str">
        <f ca="1">IF(INDIRECT("補記シート!D91")="","",INDIRECT("補記シート!D91"))</f>
        <v/>
      </c>
      <c r="J398" s="50"/>
      <c r="K398" s="38" t="s">
        <v>303</v>
      </c>
      <c r="L398" s="40" t="s">
        <v>385</v>
      </c>
      <c r="M398" s="40" t="s">
        <v>386</v>
      </c>
      <c r="N398" s="42" t="s">
        <v>387</v>
      </c>
      <c r="O398" s="51">
        <v>2</v>
      </c>
      <c r="P398" s="65" t="s">
        <v>382</v>
      </c>
      <c r="Q398" s="53" t="s">
        <v>200</v>
      </c>
      <c r="R398" s="54" t="s">
        <v>382</v>
      </c>
      <c r="S398" s="54">
        <v>2</v>
      </c>
      <c r="T398" s="52" t="s">
        <v>201</v>
      </c>
      <c r="U398" s="71"/>
      <c r="V398" s="56">
        <v>20</v>
      </c>
      <c r="W398" s="57"/>
    </row>
    <row r="399" spans="1:23" s="49" customFormat="1" ht="94.7" customHeight="1" x14ac:dyDescent="0.4">
      <c r="B399" s="35">
        <f t="shared" si="3"/>
        <v>389</v>
      </c>
      <c r="C399" s="69" t="s">
        <v>213</v>
      </c>
      <c r="D399" s="37" t="s">
        <v>1</v>
      </c>
      <c r="E399" s="38" t="s">
        <v>182</v>
      </c>
      <c r="F399" s="35" t="s">
        <v>378</v>
      </c>
      <c r="G399" s="35">
        <v>7</v>
      </c>
      <c r="H399" s="37">
        <v>10</v>
      </c>
      <c r="I399" s="181" t="str">
        <f ca="1">IF(INDIRECT("補記シート!D92")="","",INDIRECT("補記シート!D92"))</f>
        <v/>
      </c>
      <c r="J399" s="50"/>
      <c r="K399" s="38" t="s">
        <v>210</v>
      </c>
      <c r="L399" s="40" t="s">
        <v>185</v>
      </c>
      <c r="M399" s="41" t="s">
        <v>214</v>
      </c>
      <c r="N399" s="113" t="s">
        <v>388</v>
      </c>
      <c r="O399" s="51">
        <v>8</v>
      </c>
      <c r="P399" s="65" t="s">
        <v>382</v>
      </c>
      <c r="Q399" s="53" t="s">
        <v>200</v>
      </c>
      <c r="R399" s="54" t="s">
        <v>382</v>
      </c>
      <c r="S399" s="54">
        <v>8</v>
      </c>
      <c r="T399" s="52" t="s">
        <v>201</v>
      </c>
      <c r="U399" s="71"/>
      <c r="V399" s="56">
        <v>20</v>
      </c>
      <c r="W399" s="57"/>
    </row>
    <row r="400" spans="1:23" s="49" customFormat="1" ht="37.5" x14ac:dyDescent="0.4">
      <c r="B400" s="35">
        <f t="shared" si="3"/>
        <v>390</v>
      </c>
      <c r="C400" s="69" t="s">
        <v>215</v>
      </c>
      <c r="D400" s="37" t="s">
        <v>1</v>
      </c>
      <c r="E400" s="38" t="s">
        <v>182</v>
      </c>
      <c r="F400" s="35" t="s">
        <v>378</v>
      </c>
      <c r="G400" s="35">
        <v>7</v>
      </c>
      <c r="H400" s="37">
        <v>11</v>
      </c>
      <c r="I400" s="181" t="str">
        <f ca="1">IF(INDIRECT("補記シート!D93")="","",INDIRECT("補記シート!D93"))</f>
        <v/>
      </c>
      <c r="J400" s="50"/>
      <c r="K400" s="38" t="s">
        <v>216</v>
      </c>
      <c r="L400" s="40" t="s">
        <v>217</v>
      </c>
      <c r="M400" s="41" t="s">
        <v>218</v>
      </c>
      <c r="N400" s="42"/>
      <c r="O400" s="51">
        <v>1</v>
      </c>
      <c r="P400" s="65" t="s">
        <v>382</v>
      </c>
      <c r="Q400" s="53" t="s">
        <v>200</v>
      </c>
      <c r="R400" s="54" t="s">
        <v>382</v>
      </c>
      <c r="S400" s="54">
        <v>1</v>
      </c>
      <c r="T400" s="52" t="s">
        <v>201</v>
      </c>
      <c r="U400" s="71"/>
      <c r="V400" s="56">
        <v>20</v>
      </c>
      <c r="W400" s="57"/>
    </row>
    <row r="401" spans="2:23" s="49" customFormat="1" x14ac:dyDescent="0.4">
      <c r="B401" s="35">
        <f t="shared" si="3"/>
        <v>391</v>
      </c>
      <c r="C401" s="69" t="s">
        <v>219</v>
      </c>
      <c r="D401" s="37" t="s">
        <v>203</v>
      </c>
      <c r="E401" s="38" t="s">
        <v>220</v>
      </c>
      <c r="F401" s="35" t="s">
        <v>378</v>
      </c>
      <c r="G401" s="35">
        <v>7</v>
      </c>
      <c r="H401" s="37">
        <v>12</v>
      </c>
      <c r="I401" s="181"/>
      <c r="J401" s="50"/>
      <c r="K401" s="38" t="s">
        <v>184</v>
      </c>
      <c r="L401" s="40" t="s">
        <v>185</v>
      </c>
      <c r="M401" s="41" t="s">
        <v>221</v>
      </c>
      <c r="N401" s="42"/>
      <c r="O401" s="51">
        <v>1</v>
      </c>
      <c r="P401" s="65" t="s">
        <v>382</v>
      </c>
      <c r="Q401" s="53" t="s">
        <v>222</v>
      </c>
      <c r="R401" s="54" t="s">
        <v>382</v>
      </c>
      <c r="S401" s="54">
        <v>1</v>
      </c>
      <c r="T401" s="52" t="s">
        <v>223</v>
      </c>
      <c r="U401" s="40"/>
      <c r="V401" s="56">
        <v>20</v>
      </c>
      <c r="W401" s="48"/>
    </row>
    <row r="402" spans="2:23" s="49" customFormat="1" ht="56.25" x14ac:dyDescent="0.4">
      <c r="B402" s="35">
        <f t="shared" si="3"/>
        <v>392</v>
      </c>
      <c r="C402" s="69" t="s">
        <v>224</v>
      </c>
      <c r="D402" s="37" t="s">
        <v>1</v>
      </c>
      <c r="E402" s="38" t="s">
        <v>225</v>
      </c>
      <c r="F402" s="35" t="s">
        <v>378</v>
      </c>
      <c r="G402" s="35">
        <v>7</v>
      </c>
      <c r="H402" s="37">
        <v>13</v>
      </c>
      <c r="I402" s="181" t="str">
        <f ca="1">IF(INDIRECT("補記シート!D94")="","",INDIRECT("補記シート!D94"))</f>
        <v/>
      </c>
      <c r="J402" s="50"/>
      <c r="K402" s="38" t="s">
        <v>216</v>
      </c>
      <c r="L402" s="40" t="s">
        <v>214</v>
      </c>
      <c r="M402" s="41" t="s">
        <v>226</v>
      </c>
      <c r="N402" s="42"/>
      <c r="O402" s="51">
        <v>8</v>
      </c>
      <c r="P402" s="65" t="s">
        <v>382</v>
      </c>
      <c r="Q402" s="53" t="s">
        <v>401</v>
      </c>
      <c r="R402" s="54" t="s">
        <v>382</v>
      </c>
      <c r="S402" s="54">
        <v>8</v>
      </c>
      <c r="T402" s="52" t="s">
        <v>201</v>
      </c>
      <c r="U402" s="40"/>
      <c r="V402" s="56">
        <v>20</v>
      </c>
      <c r="W402" s="48"/>
    </row>
    <row r="403" spans="2:23" s="49" customFormat="1" x14ac:dyDescent="0.4">
      <c r="B403" s="35">
        <f t="shared" si="3"/>
        <v>393</v>
      </c>
      <c r="C403" s="69" t="s">
        <v>228</v>
      </c>
      <c r="D403" s="37" t="s">
        <v>203</v>
      </c>
      <c r="E403" s="38" t="s">
        <v>220</v>
      </c>
      <c r="F403" s="35" t="s">
        <v>378</v>
      </c>
      <c r="G403" s="35">
        <v>7</v>
      </c>
      <c r="H403" s="37">
        <v>14</v>
      </c>
      <c r="I403" s="181"/>
      <c r="J403" s="50"/>
      <c r="K403" s="38" t="s">
        <v>184</v>
      </c>
      <c r="L403" s="40" t="s">
        <v>185</v>
      </c>
      <c r="M403" s="41" t="s">
        <v>221</v>
      </c>
      <c r="N403" s="42"/>
      <c r="O403" s="51">
        <v>1</v>
      </c>
      <c r="P403" s="65" t="s">
        <v>382</v>
      </c>
      <c r="Q403" s="53" t="s">
        <v>222</v>
      </c>
      <c r="R403" s="54" t="s">
        <v>382</v>
      </c>
      <c r="S403" s="54">
        <v>1</v>
      </c>
      <c r="T403" s="52" t="s">
        <v>223</v>
      </c>
      <c r="U403" s="71"/>
      <c r="V403" s="56">
        <v>20</v>
      </c>
      <c r="W403" s="57"/>
    </row>
    <row r="404" spans="2:23" s="49" customFormat="1" x14ac:dyDescent="0.4">
      <c r="B404" s="35">
        <f t="shared" si="3"/>
        <v>394</v>
      </c>
      <c r="C404" s="69" t="s">
        <v>229</v>
      </c>
      <c r="D404" s="37" t="s">
        <v>1</v>
      </c>
      <c r="E404" s="38" t="s">
        <v>225</v>
      </c>
      <c r="F404" s="35" t="s">
        <v>378</v>
      </c>
      <c r="G404" s="35">
        <v>7</v>
      </c>
      <c r="H404" s="37">
        <v>15</v>
      </c>
      <c r="I404" s="181">
        <v>29991231</v>
      </c>
      <c r="J404" s="50"/>
      <c r="K404" s="38" t="s">
        <v>184</v>
      </c>
      <c r="L404" s="40" t="s">
        <v>185</v>
      </c>
      <c r="M404" s="41" t="s">
        <v>230</v>
      </c>
      <c r="N404" s="42"/>
      <c r="O404" s="51">
        <v>8</v>
      </c>
      <c r="P404" s="65" t="s">
        <v>382</v>
      </c>
      <c r="Q404" s="53" t="s">
        <v>222</v>
      </c>
      <c r="R404" s="54" t="s">
        <v>382</v>
      </c>
      <c r="S404" s="54">
        <v>8</v>
      </c>
      <c r="T404" s="52" t="s">
        <v>201</v>
      </c>
      <c r="U404" s="71"/>
      <c r="V404" s="56">
        <v>20</v>
      </c>
      <c r="W404" s="57"/>
    </row>
    <row r="405" spans="2:23" s="49" customFormat="1" x14ac:dyDescent="0.4">
      <c r="B405" s="35">
        <f t="shared" si="3"/>
        <v>395</v>
      </c>
      <c r="C405" s="69" t="s">
        <v>390</v>
      </c>
      <c r="D405" s="37" t="s">
        <v>203</v>
      </c>
      <c r="E405" s="38" t="s">
        <v>220</v>
      </c>
      <c r="F405" s="35" t="s">
        <v>378</v>
      </c>
      <c r="G405" s="35">
        <v>7</v>
      </c>
      <c r="H405" s="37">
        <v>16</v>
      </c>
      <c r="I405" s="181"/>
      <c r="J405" s="50"/>
      <c r="K405" s="38" t="s">
        <v>184</v>
      </c>
      <c r="L405" s="40" t="s">
        <v>185</v>
      </c>
      <c r="M405" s="41" t="s">
        <v>364</v>
      </c>
      <c r="N405" s="42"/>
      <c r="O405" s="51">
        <v>1</v>
      </c>
      <c r="P405" s="65" t="s">
        <v>382</v>
      </c>
      <c r="Q405" s="53" t="s">
        <v>222</v>
      </c>
      <c r="R405" s="54" t="s">
        <v>382</v>
      </c>
      <c r="S405" s="54">
        <v>1</v>
      </c>
      <c r="T405" s="52" t="s">
        <v>223</v>
      </c>
      <c r="U405" s="40"/>
      <c r="V405" s="56">
        <v>20</v>
      </c>
      <c r="W405" s="57"/>
    </row>
    <row r="406" spans="2:23" s="49" customFormat="1" ht="37.5" x14ac:dyDescent="0.4">
      <c r="B406" s="35">
        <f t="shared" si="3"/>
        <v>396</v>
      </c>
      <c r="C406" s="69" t="s">
        <v>343</v>
      </c>
      <c r="D406" s="37" t="s">
        <v>384</v>
      </c>
      <c r="E406" s="38" t="s">
        <v>225</v>
      </c>
      <c r="F406" s="35" t="s">
        <v>378</v>
      </c>
      <c r="G406" s="35">
        <v>7</v>
      </c>
      <c r="H406" s="37">
        <v>17</v>
      </c>
      <c r="I406" s="181" t="str">
        <f ca="1">IF(INDIRECT("補記シート!D95")="","",INDIRECT("補記シート!D95"))</f>
        <v/>
      </c>
      <c r="J406" s="50"/>
      <c r="K406" s="38" t="s">
        <v>210</v>
      </c>
      <c r="L406" s="40" t="s">
        <v>344</v>
      </c>
      <c r="M406" s="41" t="s">
        <v>345</v>
      </c>
      <c r="N406" s="42" t="s">
        <v>391</v>
      </c>
      <c r="O406" s="51">
        <v>3</v>
      </c>
      <c r="P406" s="65" t="s">
        <v>382</v>
      </c>
      <c r="Q406" s="53" t="s">
        <v>200</v>
      </c>
      <c r="R406" s="54" t="s">
        <v>382</v>
      </c>
      <c r="S406" s="54">
        <v>3</v>
      </c>
      <c r="T406" s="52">
        <v>9</v>
      </c>
      <c r="U406" s="40"/>
      <c r="V406" s="56">
        <v>20</v>
      </c>
      <c r="W406" s="48"/>
    </row>
    <row r="407" spans="2:23" s="49" customFormat="1" x14ac:dyDescent="0.4">
      <c r="B407" s="35">
        <f t="shared" si="3"/>
        <v>397</v>
      </c>
      <c r="C407" s="69" t="s">
        <v>392</v>
      </c>
      <c r="D407" s="37" t="s">
        <v>203</v>
      </c>
      <c r="E407" s="38" t="s">
        <v>220</v>
      </c>
      <c r="F407" s="35" t="s">
        <v>378</v>
      </c>
      <c r="G407" s="35">
        <v>7</v>
      </c>
      <c r="H407" s="37">
        <v>18</v>
      </c>
      <c r="I407" s="181"/>
      <c r="J407" s="50"/>
      <c r="K407" s="38" t="s">
        <v>184</v>
      </c>
      <c r="L407" s="40" t="s">
        <v>185</v>
      </c>
      <c r="M407" s="41" t="s">
        <v>364</v>
      </c>
      <c r="N407" s="42"/>
      <c r="O407" s="51">
        <v>1</v>
      </c>
      <c r="P407" s="65" t="s">
        <v>382</v>
      </c>
      <c r="Q407" s="53" t="s">
        <v>222</v>
      </c>
      <c r="R407" s="54" t="s">
        <v>382</v>
      </c>
      <c r="S407" s="54">
        <v>1</v>
      </c>
      <c r="T407" s="52" t="s">
        <v>223</v>
      </c>
      <c r="U407" s="40"/>
      <c r="V407" s="56">
        <v>20</v>
      </c>
      <c r="W407" s="48"/>
    </row>
    <row r="408" spans="2:23" s="49" customFormat="1" ht="75" x14ac:dyDescent="0.4">
      <c r="B408" s="35">
        <f t="shared" si="3"/>
        <v>398</v>
      </c>
      <c r="C408" s="69" t="s">
        <v>393</v>
      </c>
      <c r="D408" s="37" t="s">
        <v>352</v>
      </c>
      <c r="E408" s="38" t="s">
        <v>225</v>
      </c>
      <c r="F408" s="35" t="s">
        <v>378</v>
      </c>
      <c r="G408" s="35">
        <v>7</v>
      </c>
      <c r="H408" s="37">
        <v>19</v>
      </c>
      <c r="I408" s="181" t="str">
        <f ca="1">IF(INDIRECT("補記シート!D96")="","",INDIRECT("補記シート!D96"))</f>
        <v/>
      </c>
      <c r="J408" s="50"/>
      <c r="K408" s="38" t="s">
        <v>394</v>
      </c>
      <c r="L408" s="40" t="s">
        <v>385</v>
      </c>
      <c r="M408" s="41" t="s">
        <v>395</v>
      </c>
      <c r="N408" s="42" t="s">
        <v>396</v>
      </c>
      <c r="O408" s="51">
        <v>1</v>
      </c>
      <c r="P408" s="65" t="s">
        <v>382</v>
      </c>
      <c r="Q408" s="53" t="s">
        <v>200</v>
      </c>
      <c r="R408" s="54" t="s">
        <v>382</v>
      </c>
      <c r="S408" s="54">
        <v>1</v>
      </c>
      <c r="T408" s="52"/>
      <c r="U408" s="40"/>
      <c r="V408" s="56">
        <v>20</v>
      </c>
      <c r="W408" s="48"/>
    </row>
    <row r="409" spans="2:23" s="49" customFormat="1" x14ac:dyDescent="0.4">
      <c r="B409" s="35">
        <f t="shared" si="3"/>
        <v>399</v>
      </c>
      <c r="C409" s="69" t="s">
        <v>308</v>
      </c>
      <c r="D409" s="37" t="s">
        <v>203</v>
      </c>
      <c r="E409" s="38" t="s">
        <v>182</v>
      </c>
      <c r="F409" s="35" t="s">
        <v>378</v>
      </c>
      <c r="G409" s="35">
        <v>7</v>
      </c>
      <c r="H409" s="37">
        <v>20</v>
      </c>
      <c r="I409" s="181"/>
      <c r="J409" s="50"/>
      <c r="K409" s="38" t="s">
        <v>184</v>
      </c>
      <c r="L409" s="40" t="s">
        <v>310</v>
      </c>
      <c r="M409" s="41" t="s">
        <v>311</v>
      </c>
      <c r="N409" s="42"/>
      <c r="O409" s="51" t="s">
        <v>398</v>
      </c>
      <c r="P409" s="65" t="s">
        <v>382</v>
      </c>
      <c r="Q409" s="78" t="s">
        <v>189</v>
      </c>
      <c r="R409" s="79" t="s">
        <v>203</v>
      </c>
      <c r="S409" s="79" t="s">
        <v>203</v>
      </c>
      <c r="T409" s="80" t="s">
        <v>203</v>
      </c>
      <c r="U409" s="40"/>
      <c r="V409" s="56">
        <v>20</v>
      </c>
      <c r="W409" s="48"/>
    </row>
    <row r="410" spans="2:23" s="49" customFormat="1" ht="37.5" x14ac:dyDescent="0.4">
      <c r="B410" s="35">
        <f t="shared" si="3"/>
        <v>400</v>
      </c>
      <c r="C410" s="69" t="s">
        <v>302</v>
      </c>
      <c r="D410" s="37" t="s">
        <v>203</v>
      </c>
      <c r="E410" s="38" t="s">
        <v>289</v>
      </c>
      <c r="F410" s="35" t="s">
        <v>378</v>
      </c>
      <c r="G410" s="35">
        <v>7</v>
      </c>
      <c r="H410" s="37">
        <v>21</v>
      </c>
      <c r="I410" s="181" t="str">
        <f ca="1">IF(INDIRECT("一般振替ＤＶＰ制度に係る届出書兼一般振替ＤＶＰ制度に係る申請書!J28")="","",INDIRECT("一般振替ＤＶＰ制度に係る届出書兼一般振替ＤＶＰ制度に係る申請書!J28"))</f>
        <v/>
      </c>
      <c r="J410" s="50"/>
      <c r="K410" s="38" t="s">
        <v>303</v>
      </c>
      <c r="L410" s="40" t="s">
        <v>304</v>
      </c>
      <c r="M410" s="41" t="s">
        <v>305</v>
      </c>
      <c r="N410" s="42"/>
      <c r="O410" s="51">
        <v>5</v>
      </c>
      <c r="P410" s="65" t="s">
        <v>382</v>
      </c>
      <c r="Q410" s="78" t="s">
        <v>306</v>
      </c>
      <c r="R410" s="79" t="s">
        <v>316</v>
      </c>
      <c r="S410" s="79" t="s">
        <v>307</v>
      </c>
      <c r="T410" s="80" t="s">
        <v>307</v>
      </c>
      <c r="U410" s="40"/>
      <c r="V410" s="56">
        <v>20</v>
      </c>
      <c r="W410" s="48"/>
    </row>
    <row r="411" spans="2:23" s="49" customFormat="1" ht="37.5" x14ac:dyDescent="0.4">
      <c r="B411" s="35">
        <f t="shared" si="3"/>
        <v>401</v>
      </c>
      <c r="C411" s="69" t="s">
        <v>400</v>
      </c>
      <c r="D411" s="37" t="s">
        <v>203</v>
      </c>
      <c r="E411" s="83" t="s">
        <v>289</v>
      </c>
      <c r="F411" s="35" t="s">
        <v>378</v>
      </c>
      <c r="G411" s="35">
        <v>7</v>
      </c>
      <c r="H411" s="37">
        <v>22</v>
      </c>
      <c r="I411" s="181" t="str">
        <f ca="1">IF(I398="","",$I$255)</f>
        <v/>
      </c>
      <c r="J411" s="50"/>
      <c r="K411" s="38" t="s">
        <v>210</v>
      </c>
      <c r="L411" s="40" t="s">
        <v>185</v>
      </c>
      <c r="M411" s="41" t="s">
        <v>322</v>
      </c>
      <c r="N411" s="42"/>
      <c r="O411" s="51">
        <v>10</v>
      </c>
      <c r="P411" s="65" t="s">
        <v>382</v>
      </c>
      <c r="Q411" s="78" t="s">
        <v>189</v>
      </c>
      <c r="R411" s="79" t="s">
        <v>307</v>
      </c>
      <c r="S411" s="79" t="s">
        <v>307</v>
      </c>
      <c r="T411" s="80" t="s">
        <v>307</v>
      </c>
      <c r="U411" s="89"/>
      <c r="V411" s="56">
        <v>20</v>
      </c>
      <c r="W411" s="57"/>
    </row>
    <row r="412" spans="2:23" s="49" customFormat="1" ht="75" x14ac:dyDescent="0.4">
      <c r="B412" s="35">
        <f t="shared" si="3"/>
        <v>402</v>
      </c>
      <c r="C412" s="69" t="s">
        <v>323</v>
      </c>
      <c r="D412" s="37" t="s">
        <v>203</v>
      </c>
      <c r="E412" s="83" t="s">
        <v>289</v>
      </c>
      <c r="F412" s="35" t="s">
        <v>378</v>
      </c>
      <c r="G412" s="35">
        <v>7</v>
      </c>
      <c r="H412" s="37">
        <v>23</v>
      </c>
      <c r="I412" s="181" t="str">
        <f ca="1">IF(I402="","",LEFT(I402,4)&amp;"/"&amp;MID(I402,5,2)&amp;"/"&amp;RIGHT(I402,2))</f>
        <v/>
      </c>
      <c r="J412" s="50"/>
      <c r="K412" s="38" t="s">
        <v>324</v>
      </c>
      <c r="L412" s="72" t="s">
        <v>185</v>
      </c>
      <c r="M412" s="41" t="s">
        <v>325</v>
      </c>
      <c r="N412" s="42"/>
      <c r="O412" s="51">
        <v>10</v>
      </c>
      <c r="P412" s="65" t="s">
        <v>382</v>
      </c>
      <c r="Q412" s="78" t="s">
        <v>189</v>
      </c>
      <c r="R412" s="79" t="s">
        <v>307</v>
      </c>
      <c r="S412" s="79" t="s">
        <v>307</v>
      </c>
      <c r="T412" s="80" t="s">
        <v>307</v>
      </c>
      <c r="U412" s="40"/>
      <c r="V412" s="56">
        <v>20</v>
      </c>
      <c r="W412" s="74"/>
    </row>
    <row r="413" spans="2:23" s="49" customFormat="1" ht="37.5" x14ac:dyDescent="0.4">
      <c r="B413" s="35">
        <f t="shared" si="3"/>
        <v>403</v>
      </c>
      <c r="C413" s="69" t="s">
        <v>326</v>
      </c>
      <c r="D413" s="37" t="s">
        <v>203</v>
      </c>
      <c r="E413" s="83" t="s">
        <v>182</v>
      </c>
      <c r="F413" s="35" t="s">
        <v>378</v>
      </c>
      <c r="G413" s="35">
        <v>7</v>
      </c>
      <c r="H413" s="37">
        <v>24</v>
      </c>
      <c r="I413" s="181" t="str">
        <f ca="1">IF(I399="","",LEFT(I399,4)&amp;"/"&amp;MID(I399,5,2)&amp;"/"&amp;RIGHT(I399,2))</f>
        <v/>
      </c>
      <c r="J413" s="90"/>
      <c r="K413" s="38" t="s">
        <v>324</v>
      </c>
      <c r="L413" s="40" t="s">
        <v>185</v>
      </c>
      <c r="M413" s="41" t="s">
        <v>327</v>
      </c>
      <c r="N413" s="42"/>
      <c r="O413" s="51">
        <v>10</v>
      </c>
      <c r="P413" s="65" t="s">
        <v>382</v>
      </c>
      <c r="Q413" s="78" t="s">
        <v>189</v>
      </c>
      <c r="R413" s="79" t="s">
        <v>307</v>
      </c>
      <c r="S413" s="79" t="s">
        <v>307</v>
      </c>
      <c r="T413" s="80" t="s">
        <v>307</v>
      </c>
      <c r="U413" s="71"/>
      <c r="V413" s="56">
        <v>20</v>
      </c>
      <c r="W413" s="57"/>
    </row>
    <row r="414" spans="2:23" s="49" customFormat="1" ht="75" x14ac:dyDescent="0.4">
      <c r="B414" s="35">
        <f t="shared" si="3"/>
        <v>404</v>
      </c>
      <c r="C414" s="69" t="s">
        <v>328</v>
      </c>
      <c r="D414" s="37" t="s">
        <v>203</v>
      </c>
      <c r="E414" s="83" t="s">
        <v>182</v>
      </c>
      <c r="F414" s="35" t="s">
        <v>378</v>
      </c>
      <c r="G414" s="35">
        <v>7</v>
      </c>
      <c r="H414" s="37">
        <v>25</v>
      </c>
      <c r="I414" s="181" t="s">
        <v>330</v>
      </c>
      <c r="J414" s="50"/>
      <c r="K414" s="38" t="s">
        <v>184</v>
      </c>
      <c r="L414" s="40" t="s">
        <v>185</v>
      </c>
      <c r="M414" s="41" t="s">
        <v>331</v>
      </c>
      <c r="N414" s="42" t="s">
        <v>332</v>
      </c>
      <c r="O414" s="51">
        <v>10</v>
      </c>
      <c r="P414" s="65" t="s">
        <v>382</v>
      </c>
      <c r="Q414" s="78" t="s">
        <v>189</v>
      </c>
      <c r="R414" s="79" t="s">
        <v>307</v>
      </c>
      <c r="S414" s="79" t="s">
        <v>307</v>
      </c>
      <c r="T414" s="80" t="s">
        <v>307</v>
      </c>
      <c r="U414" s="40"/>
      <c r="V414" s="56">
        <v>20</v>
      </c>
      <c r="W414" s="48"/>
    </row>
    <row r="415" spans="2:23" s="49" customFormat="1" ht="19.5" thickBot="1" x14ac:dyDescent="0.45">
      <c r="B415" s="91">
        <f t="shared" si="3"/>
        <v>405</v>
      </c>
      <c r="C415" s="92" t="s">
        <v>333</v>
      </c>
      <c r="D415" s="93" t="s">
        <v>203</v>
      </c>
      <c r="E415" s="94" t="s">
        <v>182</v>
      </c>
      <c r="F415" s="91" t="s">
        <v>378</v>
      </c>
      <c r="G415" s="91">
        <v>7</v>
      </c>
      <c r="H415" s="37">
        <v>26</v>
      </c>
      <c r="I415" s="189" t="s">
        <v>330</v>
      </c>
      <c r="J415" s="114"/>
      <c r="K415" s="94" t="s">
        <v>184</v>
      </c>
      <c r="L415" s="95" t="s">
        <v>185</v>
      </c>
      <c r="M415" s="96" t="s">
        <v>331</v>
      </c>
      <c r="N415" s="97"/>
      <c r="O415" s="98">
        <v>10</v>
      </c>
      <c r="P415" s="115" t="s">
        <v>382</v>
      </c>
      <c r="Q415" s="100" t="s">
        <v>189</v>
      </c>
      <c r="R415" s="101" t="s">
        <v>307</v>
      </c>
      <c r="S415" s="101" t="s">
        <v>307</v>
      </c>
      <c r="T415" s="102" t="s">
        <v>307</v>
      </c>
      <c r="U415" s="95"/>
      <c r="V415" s="93">
        <v>20</v>
      </c>
      <c r="W415" s="112"/>
    </row>
    <row r="416" spans="2:23" s="49" customFormat="1" ht="37.5" x14ac:dyDescent="0.4">
      <c r="B416" s="58">
        <f t="shared" si="3"/>
        <v>406</v>
      </c>
      <c r="C416" s="103" t="s">
        <v>180</v>
      </c>
      <c r="D416" s="56" t="s">
        <v>188</v>
      </c>
      <c r="E416" s="60" t="s">
        <v>182</v>
      </c>
      <c r="F416" s="58" t="s">
        <v>378</v>
      </c>
      <c r="G416" s="58">
        <v>8</v>
      </c>
      <c r="H416" s="56">
        <v>1</v>
      </c>
      <c r="I416" s="187"/>
      <c r="J416" s="39"/>
      <c r="K416" s="60" t="s">
        <v>184</v>
      </c>
      <c r="L416" s="61" t="s">
        <v>185</v>
      </c>
      <c r="M416" s="62" t="s">
        <v>186</v>
      </c>
      <c r="N416" s="63"/>
      <c r="O416" s="64" t="s">
        <v>399</v>
      </c>
      <c r="P416" s="65" t="s">
        <v>181</v>
      </c>
      <c r="Q416" s="66" t="s">
        <v>189</v>
      </c>
      <c r="R416" s="67" t="s">
        <v>316</v>
      </c>
      <c r="S416" s="67" t="s">
        <v>188</v>
      </c>
      <c r="T416" s="65" t="s">
        <v>316</v>
      </c>
      <c r="U416" s="68"/>
      <c r="V416" s="56">
        <v>20</v>
      </c>
      <c r="W416" s="57"/>
    </row>
    <row r="417" spans="2:23" s="49" customFormat="1" ht="37.5" x14ac:dyDescent="0.4">
      <c r="B417" s="35">
        <f t="shared" si="3"/>
        <v>407</v>
      </c>
      <c r="C417" s="36" t="s">
        <v>190</v>
      </c>
      <c r="D417" s="37" t="s">
        <v>316</v>
      </c>
      <c r="E417" s="38" t="s">
        <v>182</v>
      </c>
      <c r="F417" s="35" t="s">
        <v>378</v>
      </c>
      <c r="G417" s="35">
        <v>8</v>
      </c>
      <c r="H417" s="37">
        <v>2</v>
      </c>
      <c r="I417" s="181"/>
      <c r="J417" s="50"/>
      <c r="K417" s="38" t="s">
        <v>184</v>
      </c>
      <c r="L417" s="40" t="s">
        <v>185</v>
      </c>
      <c r="M417" s="41" t="s">
        <v>192</v>
      </c>
      <c r="N417" s="42"/>
      <c r="O417" s="51" t="s">
        <v>188</v>
      </c>
      <c r="P417" s="52" t="s">
        <v>188</v>
      </c>
      <c r="Q417" s="53" t="s">
        <v>189</v>
      </c>
      <c r="R417" s="54" t="s">
        <v>316</v>
      </c>
      <c r="S417" s="54" t="s">
        <v>316</v>
      </c>
      <c r="T417" s="52" t="s">
        <v>188</v>
      </c>
      <c r="U417" s="55"/>
      <c r="V417" s="56">
        <v>20</v>
      </c>
      <c r="W417" s="57"/>
    </row>
    <row r="418" spans="2:23" s="49" customFormat="1" ht="37.5" x14ac:dyDescent="0.4">
      <c r="B418" s="35">
        <f t="shared" si="3"/>
        <v>408</v>
      </c>
      <c r="C418" s="36" t="s">
        <v>193</v>
      </c>
      <c r="D418" s="37" t="s">
        <v>399</v>
      </c>
      <c r="E418" s="38" t="s">
        <v>182</v>
      </c>
      <c r="F418" s="35" t="s">
        <v>378</v>
      </c>
      <c r="G418" s="35">
        <v>8</v>
      </c>
      <c r="H418" s="37">
        <v>3</v>
      </c>
      <c r="I418" s="181"/>
      <c r="J418" s="50"/>
      <c r="K418" s="38" t="s">
        <v>184</v>
      </c>
      <c r="L418" s="40" t="s">
        <v>185</v>
      </c>
      <c r="M418" s="41" t="s">
        <v>192</v>
      </c>
      <c r="N418" s="42"/>
      <c r="O418" s="51" t="s">
        <v>181</v>
      </c>
      <c r="P418" s="52" t="s">
        <v>187</v>
      </c>
      <c r="Q418" s="53" t="s">
        <v>189</v>
      </c>
      <c r="R418" s="54" t="s">
        <v>316</v>
      </c>
      <c r="S418" s="54" t="s">
        <v>187</v>
      </c>
      <c r="T418" s="52" t="s">
        <v>316</v>
      </c>
      <c r="U418" s="55"/>
      <c r="V418" s="56">
        <v>20</v>
      </c>
      <c r="W418" s="57"/>
    </row>
    <row r="419" spans="2:23" s="49" customFormat="1" ht="37.5" x14ac:dyDescent="0.4">
      <c r="B419" s="35">
        <f t="shared" si="3"/>
        <v>409</v>
      </c>
      <c r="C419" s="36" t="s">
        <v>194</v>
      </c>
      <c r="D419" s="37" t="s">
        <v>187</v>
      </c>
      <c r="E419" s="38" t="s">
        <v>182</v>
      </c>
      <c r="F419" s="35" t="s">
        <v>378</v>
      </c>
      <c r="G419" s="35">
        <v>8</v>
      </c>
      <c r="H419" s="37">
        <v>4</v>
      </c>
      <c r="I419" s="181"/>
      <c r="J419" s="50"/>
      <c r="K419" s="38" t="s">
        <v>184</v>
      </c>
      <c r="L419" s="40" t="s">
        <v>185</v>
      </c>
      <c r="M419" s="41" t="s">
        <v>192</v>
      </c>
      <c r="N419" s="42"/>
      <c r="O419" s="51" t="s">
        <v>316</v>
      </c>
      <c r="P419" s="52" t="s">
        <v>316</v>
      </c>
      <c r="Q419" s="53" t="s">
        <v>189</v>
      </c>
      <c r="R419" s="54" t="s">
        <v>316</v>
      </c>
      <c r="S419" s="54" t="s">
        <v>188</v>
      </c>
      <c r="T419" s="52" t="s">
        <v>316</v>
      </c>
      <c r="U419" s="55"/>
      <c r="V419" s="56">
        <v>20</v>
      </c>
      <c r="W419" s="57"/>
    </row>
    <row r="420" spans="2:23" s="49" customFormat="1" ht="37.5" x14ac:dyDescent="0.4">
      <c r="B420" s="35">
        <f t="shared" si="3"/>
        <v>410</v>
      </c>
      <c r="C420" s="36" t="s">
        <v>195</v>
      </c>
      <c r="D420" s="37" t="s">
        <v>188</v>
      </c>
      <c r="E420" s="38" t="s">
        <v>182</v>
      </c>
      <c r="F420" s="35" t="s">
        <v>378</v>
      </c>
      <c r="G420" s="35">
        <v>8</v>
      </c>
      <c r="H420" s="37">
        <v>5</v>
      </c>
      <c r="I420" s="181"/>
      <c r="J420" s="50"/>
      <c r="K420" s="38" t="s">
        <v>184</v>
      </c>
      <c r="L420" s="40" t="s">
        <v>185</v>
      </c>
      <c r="M420" s="41" t="s">
        <v>192</v>
      </c>
      <c r="N420" s="42"/>
      <c r="O420" s="51" t="s">
        <v>188</v>
      </c>
      <c r="P420" s="52" t="s">
        <v>188</v>
      </c>
      <c r="Q420" s="53" t="s">
        <v>189</v>
      </c>
      <c r="R420" s="54" t="s">
        <v>402</v>
      </c>
      <c r="S420" s="54" t="s">
        <v>187</v>
      </c>
      <c r="T420" s="52" t="s">
        <v>316</v>
      </c>
      <c r="U420" s="55"/>
      <c r="V420" s="56">
        <v>20</v>
      </c>
      <c r="W420" s="57"/>
    </row>
    <row r="421" spans="2:23" s="49" customFormat="1" ht="30.2" customHeight="1" x14ac:dyDescent="0.4">
      <c r="B421" s="58">
        <f t="shared" si="3"/>
        <v>411</v>
      </c>
      <c r="C421" s="59" t="s">
        <v>196</v>
      </c>
      <c r="D421" s="56" t="s">
        <v>188</v>
      </c>
      <c r="E421" s="60" t="s">
        <v>182</v>
      </c>
      <c r="F421" s="35" t="s">
        <v>378</v>
      </c>
      <c r="G421" s="35">
        <v>8</v>
      </c>
      <c r="H421" s="37">
        <v>6</v>
      </c>
      <c r="I421" s="187" t="s">
        <v>380</v>
      </c>
      <c r="J421" s="39"/>
      <c r="K421" s="60" t="s">
        <v>184</v>
      </c>
      <c r="L421" s="61" t="s">
        <v>185</v>
      </c>
      <c r="M421" s="62" t="s">
        <v>381</v>
      </c>
      <c r="N421" s="63"/>
      <c r="O421" s="64">
        <v>6</v>
      </c>
      <c r="P421" s="65" t="s">
        <v>382</v>
      </c>
      <c r="Q421" s="66" t="s">
        <v>200</v>
      </c>
      <c r="R421" s="67" t="s">
        <v>382</v>
      </c>
      <c r="S421" s="67">
        <v>6</v>
      </c>
      <c r="T421" s="65" t="s">
        <v>201</v>
      </c>
      <c r="U421" s="68"/>
      <c r="V421" s="56">
        <v>20</v>
      </c>
      <c r="W421" s="57"/>
    </row>
    <row r="422" spans="2:23" s="49" customFormat="1" ht="30.2" customHeight="1" x14ac:dyDescent="0.4">
      <c r="B422" s="35">
        <f t="shared" si="3"/>
        <v>412</v>
      </c>
      <c r="C422" s="69" t="s">
        <v>202</v>
      </c>
      <c r="D422" s="37" t="s">
        <v>203</v>
      </c>
      <c r="E422" s="38" t="s">
        <v>182</v>
      </c>
      <c r="F422" s="35" t="s">
        <v>378</v>
      </c>
      <c r="G422" s="35">
        <v>8</v>
      </c>
      <c r="H422" s="37">
        <v>7</v>
      </c>
      <c r="I422" s="181" t="s">
        <v>204</v>
      </c>
      <c r="J422" s="50"/>
      <c r="K422" s="38" t="s">
        <v>184</v>
      </c>
      <c r="L422" s="40" t="s">
        <v>185</v>
      </c>
      <c r="M422" s="41" t="s">
        <v>205</v>
      </c>
      <c r="N422" s="42"/>
      <c r="O422" s="51">
        <v>3</v>
      </c>
      <c r="P422" s="65" t="s">
        <v>382</v>
      </c>
      <c r="Q422" s="53" t="s">
        <v>200</v>
      </c>
      <c r="R422" s="54" t="s">
        <v>382</v>
      </c>
      <c r="S422" s="54">
        <v>3</v>
      </c>
      <c r="T422" s="52" t="s">
        <v>206</v>
      </c>
      <c r="U422" s="55"/>
      <c r="V422" s="56">
        <v>20</v>
      </c>
      <c r="W422" s="57"/>
    </row>
    <row r="423" spans="2:23" s="49" customFormat="1" ht="57" x14ac:dyDescent="0.4">
      <c r="B423" s="35">
        <f t="shared" si="3"/>
        <v>413</v>
      </c>
      <c r="C423" s="69" t="s">
        <v>207</v>
      </c>
      <c r="D423" s="37" t="s">
        <v>384</v>
      </c>
      <c r="E423" s="38" t="s">
        <v>182</v>
      </c>
      <c r="F423" s="35" t="s">
        <v>378</v>
      </c>
      <c r="G423" s="35">
        <v>8</v>
      </c>
      <c r="H423" s="37">
        <v>8</v>
      </c>
      <c r="I423" s="181" t="str">
        <f ca="1">IF(I424="","",$I$241)</f>
        <v/>
      </c>
      <c r="J423" s="50"/>
      <c r="K423" s="38" t="s">
        <v>210</v>
      </c>
      <c r="L423" s="40" t="s">
        <v>185</v>
      </c>
      <c r="M423" s="70" t="s">
        <v>211</v>
      </c>
      <c r="N423" s="42"/>
      <c r="O423" s="51">
        <v>7</v>
      </c>
      <c r="P423" s="65" t="s">
        <v>382</v>
      </c>
      <c r="Q423" s="53" t="s">
        <v>200</v>
      </c>
      <c r="R423" s="54" t="s">
        <v>382</v>
      </c>
      <c r="S423" s="54">
        <v>7</v>
      </c>
      <c r="T423" s="52" t="s">
        <v>212</v>
      </c>
      <c r="U423" s="55"/>
      <c r="V423" s="56">
        <v>20</v>
      </c>
      <c r="W423" s="57"/>
    </row>
    <row r="424" spans="2:23" s="49" customFormat="1" ht="56.25" x14ac:dyDescent="0.4">
      <c r="B424" s="35">
        <f t="shared" si="3"/>
        <v>414</v>
      </c>
      <c r="C424" s="69" t="s">
        <v>383</v>
      </c>
      <c r="D424" s="37" t="s">
        <v>384</v>
      </c>
      <c r="E424" s="38" t="s">
        <v>182</v>
      </c>
      <c r="F424" s="35" t="s">
        <v>378</v>
      </c>
      <c r="G424" s="35">
        <v>8</v>
      </c>
      <c r="H424" s="37">
        <v>9</v>
      </c>
      <c r="I424" s="181" t="str">
        <f ca="1">IF(INDIRECT("補記シート!D97")="","",INDIRECT("補記シート!D97"))</f>
        <v/>
      </c>
      <c r="J424" s="50"/>
      <c r="K424" s="38" t="s">
        <v>303</v>
      </c>
      <c r="L424" s="40" t="s">
        <v>385</v>
      </c>
      <c r="M424" s="40" t="s">
        <v>386</v>
      </c>
      <c r="N424" s="42" t="s">
        <v>387</v>
      </c>
      <c r="O424" s="51">
        <v>2</v>
      </c>
      <c r="P424" s="65" t="s">
        <v>382</v>
      </c>
      <c r="Q424" s="53" t="s">
        <v>200</v>
      </c>
      <c r="R424" s="54" t="s">
        <v>382</v>
      </c>
      <c r="S424" s="54">
        <v>2</v>
      </c>
      <c r="T424" s="52" t="s">
        <v>201</v>
      </c>
      <c r="U424" s="71"/>
      <c r="V424" s="56">
        <v>20</v>
      </c>
      <c r="W424" s="57"/>
    </row>
    <row r="425" spans="2:23" s="49" customFormat="1" ht="94.7" customHeight="1" x14ac:dyDescent="0.4">
      <c r="B425" s="35">
        <f t="shared" si="3"/>
        <v>415</v>
      </c>
      <c r="C425" s="69" t="s">
        <v>213</v>
      </c>
      <c r="D425" s="37" t="s">
        <v>1</v>
      </c>
      <c r="E425" s="38" t="s">
        <v>182</v>
      </c>
      <c r="F425" s="35" t="s">
        <v>378</v>
      </c>
      <c r="G425" s="35">
        <v>8</v>
      </c>
      <c r="H425" s="37">
        <v>10</v>
      </c>
      <c r="I425" s="181" t="str">
        <f ca="1">IF(INDIRECT("補記シート!D98")="","",INDIRECT("補記シート!D98"))</f>
        <v/>
      </c>
      <c r="J425" s="50"/>
      <c r="K425" s="38" t="s">
        <v>210</v>
      </c>
      <c r="L425" s="40" t="s">
        <v>185</v>
      </c>
      <c r="M425" s="41" t="s">
        <v>214</v>
      </c>
      <c r="N425" s="113" t="s">
        <v>388</v>
      </c>
      <c r="O425" s="51">
        <v>8</v>
      </c>
      <c r="P425" s="65" t="s">
        <v>382</v>
      </c>
      <c r="Q425" s="53" t="s">
        <v>200</v>
      </c>
      <c r="R425" s="54" t="s">
        <v>382</v>
      </c>
      <c r="S425" s="54">
        <v>8</v>
      </c>
      <c r="T425" s="52" t="s">
        <v>201</v>
      </c>
      <c r="U425" s="71"/>
      <c r="V425" s="56">
        <v>20</v>
      </c>
      <c r="W425" s="57"/>
    </row>
    <row r="426" spans="2:23" s="49" customFormat="1" ht="37.5" x14ac:dyDescent="0.4">
      <c r="B426" s="35">
        <f t="shared" si="3"/>
        <v>416</v>
      </c>
      <c r="C426" s="69" t="s">
        <v>215</v>
      </c>
      <c r="D426" s="37" t="s">
        <v>1</v>
      </c>
      <c r="E426" s="38" t="s">
        <v>182</v>
      </c>
      <c r="F426" s="35" t="s">
        <v>378</v>
      </c>
      <c r="G426" s="35">
        <v>8</v>
      </c>
      <c r="H426" s="37">
        <v>11</v>
      </c>
      <c r="I426" s="181" t="str">
        <f ca="1">IF(INDIRECT("補記シート!D99")="","",INDIRECT("補記シート!D99"))</f>
        <v/>
      </c>
      <c r="J426" s="50"/>
      <c r="K426" s="38" t="s">
        <v>216</v>
      </c>
      <c r="L426" s="40" t="s">
        <v>217</v>
      </c>
      <c r="M426" s="41" t="s">
        <v>218</v>
      </c>
      <c r="N426" s="42"/>
      <c r="O426" s="51">
        <v>1</v>
      </c>
      <c r="P426" s="65" t="s">
        <v>382</v>
      </c>
      <c r="Q426" s="53" t="s">
        <v>200</v>
      </c>
      <c r="R426" s="54" t="s">
        <v>382</v>
      </c>
      <c r="S426" s="54">
        <v>1</v>
      </c>
      <c r="T426" s="52" t="s">
        <v>201</v>
      </c>
      <c r="U426" s="71"/>
      <c r="V426" s="56">
        <v>20</v>
      </c>
      <c r="W426" s="57"/>
    </row>
    <row r="427" spans="2:23" s="49" customFormat="1" x14ac:dyDescent="0.4">
      <c r="B427" s="35">
        <f t="shared" si="3"/>
        <v>417</v>
      </c>
      <c r="C427" s="69" t="s">
        <v>219</v>
      </c>
      <c r="D427" s="37" t="s">
        <v>203</v>
      </c>
      <c r="E427" s="38" t="s">
        <v>220</v>
      </c>
      <c r="F427" s="35" t="s">
        <v>378</v>
      </c>
      <c r="G427" s="35">
        <v>8</v>
      </c>
      <c r="H427" s="37">
        <v>12</v>
      </c>
      <c r="I427" s="181"/>
      <c r="J427" s="50"/>
      <c r="K427" s="38" t="s">
        <v>184</v>
      </c>
      <c r="L427" s="40" t="s">
        <v>185</v>
      </c>
      <c r="M427" s="41" t="s">
        <v>221</v>
      </c>
      <c r="N427" s="42"/>
      <c r="O427" s="51">
        <v>1</v>
      </c>
      <c r="P427" s="65" t="s">
        <v>382</v>
      </c>
      <c r="Q427" s="53" t="s">
        <v>222</v>
      </c>
      <c r="R427" s="54" t="s">
        <v>382</v>
      </c>
      <c r="S427" s="54">
        <v>1</v>
      </c>
      <c r="T427" s="52" t="s">
        <v>223</v>
      </c>
      <c r="U427" s="40"/>
      <c r="V427" s="56">
        <v>20</v>
      </c>
      <c r="W427" s="48"/>
    </row>
    <row r="428" spans="2:23" s="49" customFormat="1" ht="56.25" x14ac:dyDescent="0.4">
      <c r="B428" s="35">
        <f t="shared" si="3"/>
        <v>418</v>
      </c>
      <c r="C428" s="69" t="s">
        <v>224</v>
      </c>
      <c r="D428" s="37" t="s">
        <v>1</v>
      </c>
      <c r="E428" s="38" t="s">
        <v>225</v>
      </c>
      <c r="F428" s="35" t="s">
        <v>378</v>
      </c>
      <c r="G428" s="35">
        <v>8</v>
      </c>
      <c r="H428" s="37">
        <v>13</v>
      </c>
      <c r="I428" s="181" t="str">
        <f ca="1">IF(INDIRECT("補記シート!D100")="","",INDIRECT("補記シート!D100"))</f>
        <v/>
      </c>
      <c r="J428" s="50"/>
      <c r="K428" s="38" t="s">
        <v>216</v>
      </c>
      <c r="L428" s="40" t="s">
        <v>214</v>
      </c>
      <c r="M428" s="41" t="s">
        <v>226</v>
      </c>
      <c r="N428" s="42"/>
      <c r="O428" s="51">
        <v>8</v>
      </c>
      <c r="P428" s="65" t="s">
        <v>382</v>
      </c>
      <c r="Q428" s="53" t="s">
        <v>401</v>
      </c>
      <c r="R428" s="54" t="s">
        <v>382</v>
      </c>
      <c r="S428" s="54">
        <v>8</v>
      </c>
      <c r="T428" s="52" t="s">
        <v>201</v>
      </c>
      <c r="U428" s="40"/>
      <c r="V428" s="56">
        <v>20</v>
      </c>
      <c r="W428" s="48"/>
    </row>
    <row r="429" spans="2:23" s="49" customFormat="1" x14ac:dyDescent="0.4">
      <c r="B429" s="35">
        <f t="shared" si="3"/>
        <v>419</v>
      </c>
      <c r="C429" s="69" t="s">
        <v>228</v>
      </c>
      <c r="D429" s="37" t="s">
        <v>203</v>
      </c>
      <c r="E429" s="38" t="s">
        <v>220</v>
      </c>
      <c r="F429" s="35" t="s">
        <v>378</v>
      </c>
      <c r="G429" s="35">
        <v>8</v>
      </c>
      <c r="H429" s="37">
        <v>14</v>
      </c>
      <c r="I429" s="181"/>
      <c r="J429" s="50"/>
      <c r="K429" s="38" t="s">
        <v>184</v>
      </c>
      <c r="L429" s="40" t="s">
        <v>185</v>
      </c>
      <c r="M429" s="41" t="s">
        <v>221</v>
      </c>
      <c r="N429" s="42"/>
      <c r="O429" s="51">
        <v>1</v>
      </c>
      <c r="P429" s="65" t="s">
        <v>382</v>
      </c>
      <c r="Q429" s="53" t="s">
        <v>222</v>
      </c>
      <c r="R429" s="54" t="s">
        <v>382</v>
      </c>
      <c r="S429" s="54">
        <v>1</v>
      </c>
      <c r="T429" s="52" t="s">
        <v>223</v>
      </c>
      <c r="U429" s="71"/>
      <c r="V429" s="56">
        <v>20</v>
      </c>
      <c r="W429" s="57"/>
    </row>
    <row r="430" spans="2:23" s="49" customFormat="1" x14ac:dyDescent="0.4">
      <c r="B430" s="35">
        <f t="shared" si="3"/>
        <v>420</v>
      </c>
      <c r="C430" s="69" t="s">
        <v>229</v>
      </c>
      <c r="D430" s="37" t="s">
        <v>1</v>
      </c>
      <c r="E430" s="38" t="s">
        <v>225</v>
      </c>
      <c r="F430" s="35" t="s">
        <v>378</v>
      </c>
      <c r="G430" s="35">
        <v>8</v>
      </c>
      <c r="H430" s="37">
        <v>15</v>
      </c>
      <c r="I430" s="181">
        <v>29991231</v>
      </c>
      <c r="J430" s="50"/>
      <c r="K430" s="38" t="s">
        <v>184</v>
      </c>
      <c r="L430" s="40" t="s">
        <v>185</v>
      </c>
      <c r="M430" s="41" t="s">
        <v>230</v>
      </c>
      <c r="N430" s="42"/>
      <c r="O430" s="51">
        <v>8</v>
      </c>
      <c r="P430" s="65" t="s">
        <v>382</v>
      </c>
      <c r="Q430" s="53" t="s">
        <v>222</v>
      </c>
      <c r="R430" s="54" t="s">
        <v>382</v>
      </c>
      <c r="S430" s="54">
        <v>8</v>
      </c>
      <c r="T430" s="52" t="s">
        <v>201</v>
      </c>
      <c r="U430" s="71"/>
      <c r="V430" s="56">
        <v>20</v>
      </c>
      <c r="W430" s="57"/>
    </row>
    <row r="431" spans="2:23" s="49" customFormat="1" x14ac:dyDescent="0.4">
      <c r="B431" s="35">
        <f t="shared" si="3"/>
        <v>421</v>
      </c>
      <c r="C431" s="69" t="s">
        <v>390</v>
      </c>
      <c r="D431" s="37" t="s">
        <v>203</v>
      </c>
      <c r="E431" s="38" t="s">
        <v>220</v>
      </c>
      <c r="F431" s="35" t="s">
        <v>378</v>
      </c>
      <c r="G431" s="35">
        <v>8</v>
      </c>
      <c r="H431" s="37">
        <v>16</v>
      </c>
      <c r="I431" s="181"/>
      <c r="J431" s="50"/>
      <c r="K431" s="38" t="s">
        <v>184</v>
      </c>
      <c r="L431" s="40" t="s">
        <v>185</v>
      </c>
      <c r="M431" s="41" t="s">
        <v>364</v>
      </c>
      <c r="N431" s="42"/>
      <c r="O431" s="51">
        <v>1</v>
      </c>
      <c r="P431" s="65" t="s">
        <v>382</v>
      </c>
      <c r="Q431" s="53" t="s">
        <v>222</v>
      </c>
      <c r="R431" s="54" t="s">
        <v>382</v>
      </c>
      <c r="S431" s="54">
        <v>1</v>
      </c>
      <c r="T431" s="52" t="s">
        <v>223</v>
      </c>
      <c r="U431" s="40"/>
      <c r="V431" s="56">
        <v>20</v>
      </c>
      <c r="W431" s="57"/>
    </row>
    <row r="432" spans="2:23" s="49" customFormat="1" ht="37.5" x14ac:dyDescent="0.4">
      <c r="B432" s="35">
        <f t="shared" si="3"/>
        <v>422</v>
      </c>
      <c r="C432" s="69" t="s">
        <v>343</v>
      </c>
      <c r="D432" s="37" t="s">
        <v>384</v>
      </c>
      <c r="E432" s="38" t="s">
        <v>225</v>
      </c>
      <c r="F432" s="35" t="s">
        <v>378</v>
      </c>
      <c r="G432" s="35">
        <v>8</v>
      </c>
      <c r="H432" s="37">
        <v>17</v>
      </c>
      <c r="I432" s="181" t="str">
        <f ca="1">IF(INDIRECT("補記シート!D101")="","",INDIRECT("補記シート!D101"))</f>
        <v/>
      </c>
      <c r="J432" s="50"/>
      <c r="K432" s="38" t="s">
        <v>210</v>
      </c>
      <c r="L432" s="40" t="s">
        <v>344</v>
      </c>
      <c r="M432" s="41" t="s">
        <v>345</v>
      </c>
      <c r="N432" s="42" t="s">
        <v>391</v>
      </c>
      <c r="O432" s="51">
        <v>3</v>
      </c>
      <c r="P432" s="65" t="s">
        <v>382</v>
      </c>
      <c r="Q432" s="53" t="s">
        <v>200</v>
      </c>
      <c r="R432" s="54" t="s">
        <v>382</v>
      </c>
      <c r="S432" s="54">
        <v>3</v>
      </c>
      <c r="T432" s="52">
        <v>9</v>
      </c>
      <c r="U432" s="40"/>
      <c r="V432" s="56">
        <v>20</v>
      </c>
      <c r="W432" s="48"/>
    </row>
    <row r="433" spans="2:23" s="49" customFormat="1" x14ac:dyDescent="0.4">
      <c r="B433" s="35">
        <f t="shared" si="3"/>
        <v>423</v>
      </c>
      <c r="C433" s="69" t="s">
        <v>392</v>
      </c>
      <c r="D433" s="37" t="s">
        <v>203</v>
      </c>
      <c r="E433" s="38" t="s">
        <v>220</v>
      </c>
      <c r="F433" s="35" t="s">
        <v>378</v>
      </c>
      <c r="G433" s="35">
        <v>8</v>
      </c>
      <c r="H433" s="37">
        <v>18</v>
      </c>
      <c r="I433" s="181"/>
      <c r="J433" s="50"/>
      <c r="K433" s="38" t="s">
        <v>184</v>
      </c>
      <c r="L433" s="40" t="s">
        <v>185</v>
      </c>
      <c r="M433" s="41" t="s">
        <v>364</v>
      </c>
      <c r="N433" s="42"/>
      <c r="O433" s="51">
        <v>1</v>
      </c>
      <c r="P433" s="65" t="s">
        <v>382</v>
      </c>
      <c r="Q433" s="53" t="s">
        <v>222</v>
      </c>
      <c r="R433" s="54" t="s">
        <v>382</v>
      </c>
      <c r="S433" s="54">
        <v>1</v>
      </c>
      <c r="T433" s="52" t="s">
        <v>223</v>
      </c>
      <c r="U433" s="40"/>
      <c r="V433" s="56">
        <v>20</v>
      </c>
      <c r="W433" s="48"/>
    </row>
    <row r="434" spans="2:23" s="49" customFormat="1" ht="75" x14ac:dyDescent="0.4">
      <c r="B434" s="35">
        <f t="shared" si="3"/>
        <v>424</v>
      </c>
      <c r="C434" s="69" t="s">
        <v>393</v>
      </c>
      <c r="D434" s="37" t="s">
        <v>384</v>
      </c>
      <c r="E434" s="38" t="s">
        <v>225</v>
      </c>
      <c r="F434" s="35" t="s">
        <v>378</v>
      </c>
      <c r="G434" s="35">
        <v>8</v>
      </c>
      <c r="H434" s="37">
        <v>19</v>
      </c>
      <c r="I434" s="181" t="str">
        <f ca="1">IF(INDIRECT("補記シート!D102")="","",INDIRECT("補記シート!D102"))</f>
        <v/>
      </c>
      <c r="J434" s="50"/>
      <c r="K434" s="38" t="s">
        <v>394</v>
      </c>
      <c r="L434" s="40" t="s">
        <v>385</v>
      </c>
      <c r="M434" s="41" t="s">
        <v>395</v>
      </c>
      <c r="N434" s="42" t="s">
        <v>396</v>
      </c>
      <c r="O434" s="51">
        <v>1</v>
      </c>
      <c r="P434" s="65" t="s">
        <v>382</v>
      </c>
      <c r="Q434" s="53" t="s">
        <v>200</v>
      </c>
      <c r="R434" s="54" t="s">
        <v>382</v>
      </c>
      <c r="S434" s="54">
        <v>1</v>
      </c>
      <c r="T434" s="52"/>
      <c r="U434" s="40"/>
      <c r="V434" s="56">
        <v>20</v>
      </c>
      <c r="W434" s="48"/>
    </row>
    <row r="435" spans="2:23" s="49" customFormat="1" x14ac:dyDescent="0.4">
      <c r="B435" s="35">
        <f t="shared" si="3"/>
        <v>425</v>
      </c>
      <c r="C435" s="69" t="s">
        <v>308</v>
      </c>
      <c r="D435" s="37" t="s">
        <v>203</v>
      </c>
      <c r="E435" s="38" t="s">
        <v>182</v>
      </c>
      <c r="F435" s="35" t="s">
        <v>378</v>
      </c>
      <c r="G435" s="35">
        <v>8</v>
      </c>
      <c r="H435" s="37">
        <v>20</v>
      </c>
      <c r="I435" s="181"/>
      <c r="J435" s="50"/>
      <c r="K435" s="38" t="s">
        <v>184</v>
      </c>
      <c r="L435" s="40" t="s">
        <v>310</v>
      </c>
      <c r="M435" s="41" t="s">
        <v>311</v>
      </c>
      <c r="N435" s="42"/>
      <c r="O435" s="51" t="s">
        <v>312</v>
      </c>
      <c r="P435" s="65" t="s">
        <v>382</v>
      </c>
      <c r="Q435" s="78" t="s">
        <v>189</v>
      </c>
      <c r="R435" s="79" t="s">
        <v>203</v>
      </c>
      <c r="S435" s="79" t="s">
        <v>203</v>
      </c>
      <c r="T435" s="80" t="s">
        <v>203</v>
      </c>
      <c r="U435" s="40"/>
      <c r="V435" s="56">
        <v>20</v>
      </c>
      <c r="W435" s="48"/>
    </row>
    <row r="436" spans="2:23" s="49" customFormat="1" ht="37.5" x14ac:dyDescent="0.4">
      <c r="B436" s="35">
        <f t="shared" si="3"/>
        <v>426</v>
      </c>
      <c r="C436" s="69" t="s">
        <v>302</v>
      </c>
      <c r="D436" s="37" t="s">
        <v>203</v>
      </c>
      <c r="E436" s="38" t="s">
        <v>289</v>
      </c>
      <c r="F436" s="35" t="s">
        <v>378</v>
      </c>
      <c r="G436" s="35">
        <v>8</v>
      </c>
      <c r="H436" s="37">
        <v>21</v>
      </c>
      <c r="I436" s="181" t="str">
        <f ca="1">IF(INDIRECT("一般振替ＤＶＰ制度に係る届出書兼一般振替ＤＶＰ制度に係る申請書!J28")="","",INDIRECT("一般振替ＤＶＰ制度に係る届出書兼一般振替ＤＶＰ制度に係る申請書!J28"))</f>
        <v/>
      </c>
      <c r="J436" s="50"/>
      <c r="K436" s="38" t="s">
        <v>303</v>
      </c>
      <c r="L436" s="40" t="s">
        <v>304</v>
      </c>
      <c r="M436" s="41" t="s">
        <v>305</v>
      </c>
      <c r="N436" s="42"/>
      <c r="O436" s="51">
        <v>5</v>
      </c>
      <c r="P436" s="65" t="s">
        <v>382</v>
      </c>
      <c r="Q436" s="78" t="s">
        <v>306</v>
      </c>
      <c r="R436" s="79" t="s">
        <v>188</v>
      </c>
      <c r="S436" s="79" t="s">
        <v>307</v>
      </c>
      <c r="T436" s="80" t="s">
        <v>307</v>
      </c>
      <c r="U436" s="40"/>
      <c r="V436" s="56">
        <v>20</v>
      </c>
      <c r="W436" s="48"/>
    </row>
    <row r="437" spans="2:23" s="49" customFormat="1" ht="37.5" x14ac:dyDescent="0.4">
      <c r="B437" s="35">
        <f t="shared" si="3"/>
        <v>427</v>
      </c>
      <c r="C437" s="69" t="s">
        <v>400</v>
      </c>
      <c r="D437" s="37" t="s">
        <v>203</v>
      </c>
      <c r="E437" s="83" t="s">
        <v>289</v>
      </c>
      <c r="F437" s="35" t="s">
        <v>378</v>
      </c>
      <c r="G437" s="35">
        <v>8</v>
      </c>
      <c r="H437" s="37">
        <v>22</v>
      </c>
      <c r="I437" s="181" t="str">
        <f ca="1">IF(I424="","",$I$255)</f>
        <v/>
      </c>
      <c r="J437" s="50"/>
      <c r="K437" s="38" t="s">
        <v>210</v>
      </c>
      <c r="L437" s="40" t="s">
        <v>185</v>
      </c>
      <c r="M437" s="41" t="s">
        <v>322</v>
      </c>
      <c r="N437" s="42"/>
      <c r="O437" s="51">
        <v>10</v>
      </c>
      <c r="P437" s="65" t="s">
        <v>382</v>
      </c>
      <c r="Q437" s="78" t="s">
        <v>189</v>
      </c>
      <c r="R437" s="79" t="s">
        <v>307</v>
      </c>
      <c r="S437" s="79" t="s">
        <v>307</v>
      </c>
      <c r="T437" s="80" t="s">
        <v>307</v>
      </c>
      <c r="U437" s="89"/>
      <c r="V437" s="56">
        <v>20</v>
      </c>
      <c r="W437" s="57"/>
    </row>
    <row r="438" spans="2:23" s="49" customFormat="1" ht="75" x14ac:dyDescent="0.4">
      <c r="B438" s="35">
        <f t="shared" si="3"/>
        <v>428</v>
      </c>
      <c r="C438" s="69" t="s">
        <v>323</v>
      </c>
      <c r="D438" s="37" t="s">
        <v>203</v>
      </c>
      <c r="E438" s="83" t="s">
        <v>289</v>
      </c>
      <c r="F438" s="35" t="s">
        <v>378</v>
      </c>
      <c r="G438" s="35">
        <v>8</v>
      </c>
      <c r="H438" s="37">
        <v>23</v>
      </c>
      <c r="I438" s="181" t="str">
        <f ca="1">IF(I428="","",LEFT(I428,4)&amp;"/"&amp;MID(I428,5,2)&amp;"/"&amp;RIGHT(I428,2))</f>
        <v/>
      </c>
      <c r="J438" s="50"/>
      <c r="K438" s="38" t="s">
        <v>324</v>
      </c>
      <c r="L438" s="72" t="s">
        <v>185</v>
      </c>
      <c r="M438" s="41" t="s">
        <v>325</v>
      </c>
      <c r="N438" s="42"/>
      <c r="O438" s="51">
        <v>10</v>
      </c>
      <c r="P438" s="65" t="s">
        <v>382</v>
      </c>
      <c r="Q438" s="78" t="s">
        <v>189</v>
      </c>
      <c r="R438" s="79" t="s">
        <v>307</v>
      </c>
      <c r="S438" s="79" t="s">
        <v>307</v>
      </c>
      <c r="T438" s="80" t="s">
        <v>307</v>
      </c>
      <c r="U438" s="40"/>
      <c r="V438" s="56">
        <v>20</v>
      </c>
      <c r="W438" s="74"/>
    </row>
    <row r="439" spans="2:23" s="49" customFormat="1" ht="37.5" x14ac:dyDescent="0.4">
      <c r="B439" s="35">
        <f t="shared" si="3"/>
        <v>429</v>
      </c>
      <c r="C439" s="69" t="s">
        <v>326</v>
      </c>
      <c r="D439" s="37" t="s">
        <v>203</v>
      </c>
      <c r="E439" s="83" t="s">
        <v>182</v>
      </c>
      <c r="F439" s="35" t="s">
        <v>378</v>
      </c>
      <c r="G439" s="35">
        <v>8</v>
      </c>
      <c r="H439" s="37">
        <v>24</v>
      </c>
      <c r="I439" s="181" t="str">
        <f ca="1">IF(I425="","",LEFT(I425,4)&amp;"/"&amp;MID(I425,5,2)&amp;"/"&amp;RIGHT(I425,2))</f>
        <v/>
      </c>
      <c r="J439" s="90"/>
      <c r="K439" s="38" t="s">
        <v>324</v>
      </c>
      <c r="L439" s="40" t="s">
        <v>185</v>
      </c>
      <c r="M439" s="41" t="s">
        <v>327</v>
      </c>
      <c r="N439" s="42"/>
      <c r="O439" s="51">
        <v>10</v>
      </c>
      <c r="P439" s="65" t="s">
        <v>382</v>
      </c>
      <c r="Q439" s="78" t="s">
        <v>189</v>
      </c>
      <c r="R439" s="79" t="s">
        <v>307</v>
      </c>
      <c r="S439" s="79" t="s">
        <v>307</v>
      </c>
      <c r="T439" s="80" t="s">
        <v>307</v>
      </c>
      <c r="U439" s="71"/>
      <c r="V439" s="56">
        <v>20</v>
      </c>
      <c r="W439" s="57"/>
    </row>
    <row r="440" spans="2:23" s="49" customFormat="1" ht="75" x14ac:dyDescent="0.4">
      <c r="B440" s="35">
        <f t="shared" si="3"/>
        <v>430</v>
      </c>
      <c r="C440" s="69" t="s">
        <v>328</v>
      </c>
      <c r="D440" s="37" t="s">
        <v>203</v>
      </c>
      <c r="E440" s="83" t="s">
        <v>182</v>
      </c>
      <c r="F440" s="35" t="s">
        <v>378</v>
      </c>
      <c r="G440" s="35">
        <v>8</v>
      </c>
      <c r="H440" s="37">
        <v>25</v>
      </c>
      <c r="I440" s="181" t="s">
        <v>330</v>
      </c>
      <c r="J440" s="50"/>
      <c r="K440" s="38" t="s">
        <v>184</v>
      </c>
      <c r="L440" s="40" t="s">
        <v>185</v>
      </c>
      <c r="M440" s="41" t="s">
        <v>331</v>
      </c>
      <c r="N440" s="42" t="s">
        <v>332</v>
      </c>
      <c r="O440" s="51">
        <v>10</v>
      </c>
      <c r="P440" s="65" t="s">
        <v>382</v>
      </c>
      <c r="Q440" s="78" t="s">
        <v>189</v>
      </c>
      <c r="R440" s="79" t="s">
        <v>307</v>
      </c>
      <c r="S440" s="79" t="s">
        <v>307</v>
      </c>
      <c r="T440" s="80" t="s">
        <v>307</v>
      </c>
      <c r="U440" s="40"/>
      <c r="V440" s="56">
        <v>20</v>
      </c>
      <c r="W440" s="48"/>
    </row>
    <row r="441" spans="2:23" s="49" customFormat="1" ht="19.5" thickBot="1" x14ac:dyDescent="0.45">
      <c r="B441" s="91">
        <f t="shared" si="3"/>
        <v>431</v>
      </c>
      <c r="C441" s="92" t="s">
        <v>333</v>
      </c>
      <c r="D441" s="93" t="s">
        <v>203</v>
      </c>
      <c r="E441" s="94" t="s">
        <v>182</v>
      </c>
      <c r="F441" s="91" t="s">
        <v>378</v>
      </c>
      <c r="G441" s="91">
        <v>8</v>
      </c>
      <c r="H441" s="37">
        <v>26</v>
      </c>
      <c r="I441" s="189" t="s">
        <v>330</v>
      </c>
      <c r="J441" s="114"/>
      <c r="K441" s="94" t="s">
        <v>184</v>
      </c>
      <c r="L441" s="95" t="s">
        <v>185</v>
      </c>
      <c r="M441" s="96" t="s">
        <v>331</v>
      </c>
      <c r="N441" s="97"/>
      <c r="O441" s="98">
        <v>10</v>
      </c>
      <c r="P441" s="115" t="s">
        <v>382</v>
      </c>
      <c r="Q441" s="100" t="s">
        <v>189</v>
      </c>
      <c r="R441" s="101" t="s">
        <v>307</v>
      </c>
      <c r="S441" s="101" t="s">
        <v>307</v>
      </c>
      <c r="T441" s="102" t="s">
        <v>307</v>
      </c>
      <c r="U441" s="95"/>
      <c r="V441" s="93">
        <v>20</v>
      </c>
      <c r="W441" s="112"/>
    </row>
    <row r="442" spans="2:23" s="49" customFormat="1" ht="37.5" x14ac:dyDescent="0.4">
      <c r="B442" s="58">
        <f t="shared" si="3"/>
        <v>432</v>
      </c>
      <c r="C442" s="103" t="s">
        <v>180</v>
      </c>
      <c r="D442" s="56" t="s">
        <v>188</v>
      </c>
      <c r="E442" s="60" t="s">
        <v>182</v>
      </c>
      <c r="F442" s="58" t="s">
        <v>378</v>
      </c>
      <c r="G442" s="58">
        <v>9</v>
      </c>
      <c r="H442" s="56">
        <v>1</v>
      </c>
      <c r="I442" s="187"/>
      <c r="J442" s="39"/>
      <c r="K442" s="60" t="s">
        <v>184</v>
      </c>
      <c r="L442" s="61" t="s">
        <v>185</v>
      </c>
      <c r="M442" s="62" t="s">
        <v>186</v>
      </c>
      <c r="N442" s="63"/>
      <c r="O442" s="64" t="s">
        <v>399</v>
      </c>
      <c r="P442" s="65" t="s">
        <v>181</v>
      </c>
      <c r="Q442" s="66" t="s">
        <v>189</v>
      </c>
      <c r="R442" s="67" t="s">
        <v>399</v>
      </c>
      <c r="S442" s="67" t="s">
        <v>188</v>
      </c>
      <c r="T442" s="65" t="s">
        <v>316</v>
      </c>
      <c r="U442" s="68"/>
      <c r="V442" s="56">
        <v>20</v>
      </c>
      <c r="W442" s="57"/>
    </row>
    <row r="443" spans="2:23" s="49" customFormat="1" ht="37.5" x14ac:dyDescent="0.4">
      <c r="B443" s="35">
        <f t="shared" si="3"/>
        <v>433</v>
      </c>
      <c r="C443" s="36" t="s">
        <v>190</v>
      </c>
      <c r="D443" s="37" t="s">
        <v>316</v>
      </c>
      <c r="E443" s="38" t="s">
        <v>182</v>
      </c>
      <c r="F443" s="35" t="s">
        <v>378</v>
      </c>
      <c r="G443" s="35">
        <v>9</v>
      </c>
      <c r="H443" s="37">
        <v>2</v>
      </c>
      <c r="I443" s="181"/>
      <c r="J443" s="50"/>
      <c r="K443" s="38" t="s">
        <v>184</v>
      </c>
      <c r="L443" s="40" t="s">
        <v>185</v>
      </c>
      <c r="M443" s="41" t="s">
        <v>192</v>
      </c>
      <c r="N443" s="42"/>
      <c r="O443" s="51" t="s">
        <v>188</v>
      </c>
      <c r="P443" s="52" t="s">
        <v>188</v>
      </c>
      <c r="Q443" s="53" t="s">
        <v>189</v>
      </c>
      <c r="R443" s="54" t="s">
        <v>316</v>
      </c>
      <c r="S443" s="54" t="s">
        <v>316</v>
      </c>
      <c r="T443" s="52" t="s">
        <v>188</v>
      </c>
      <c r="U443" s="55"/>
      <c r="V443" s="56">
        <v>20</v>
      </c>
      <c r="W443" s="57"/>
    </row>
    <row r="444" spans="2:23" s="49" customFormat="1" ht="37.5" x14ac:dyDescent="0.4">
      <c r="B444" s="35">
        <f t="shared" si="3"/>
        <v>434</v>
      </c>
      <c r="C444" s="36" t="s">
        <v>193</v>
      </c>
      <c r="D444" s="37" t="s">
        <v>399</v>
      </c>
      <c r="E444" s="38" t="s">
        <v>182</v>
      </c>
      <c r="F444" s="35" t="s">
        <v>378</v>
      </c>
      <c r="G444" s="35">
        <v>9</v>
      </c>
      <c r="H444" s="37">
        <v>3</v>
      </c>
      <c r="I444" s="181"/>
      <c r="J444" s="50"/>
      <c r="K444" s="38" t="s">
        <v>184</v>
      </c>
      <c r="L444" s="40" t="s">
        <v>185</v>
      </c>
      <c r="M444" s="41" t="s">
        <v>192</v>
      </c>
      <c r="N444" s="42"/>
      <c r="O444" s="51" t="s">
        <v>181</v>
      </c>
      <c r="P444" s="52" t="s">
        <v>187</v>
      </c>
      <c r="Q444" s="53" t="s">
        <v>189</v>
      </c>
      <c r="R444" s="54" t="s">
        <v>316</v>
      </c>
      <c r="S444" s="54" t="s">
        <v>187</v>
      </c>
      <c r="T444" s="52" t="s">
        <v>316</v>
      </c>
      <c r="U444" s="55"/>
      <c r="V444" s="56">
        <v>20</v>
      </c>
      <c r="W444" s="57"/>
    </row>
    <row r="445" spans="2:23" s="49" customFormat="1" ht="37.5" x14ac:dyDescent="0.4">
      <c r="B445" s="35">
        <f t="shared" si="3"/>
        <v>435</v>
      </c>
      <c r="C445" s="36" t="s">
        <v>194</v>
      </c>
      <c r="D445" s="37" t="s">
        <v>187</v>
      </c>
      <c r="E445" s="38" t="s">
        <v>182</v>
      </c>
      <c r="F445" s="35" t="s">
        <v>378</v>
      </c>
      <c r="G445" s="35">
        <v>9</v>
      </c>
      <c r="H445" s="37">
        <v>4</v>
      </c>
      <c r="I445" s="181"/>
      <c r="J445" s="50"/>
      <c r="K445" s="38" t="s">
        <v>184</v>
      </c>
      <c r="L445" s="40" t="s">
        <v>185</v>
      </c>
      <c r="M445" s="41" t="s">
        <v>192</v>
      </c>
      <c r="N445" s="42"/>
      <c r="O445" s="51" t="s">
        <v>187</v>
      </c>
      <c r="P445" s="52" t="s">
        <v>316</v>
      </c>
      <c r="Q445" s="53" t="s">
        <v>189</v>
      </c>
      <c r="R445" s="54" t="s">
        <v>187</v>
      </c>
      <c r="S445" s="54" t="s">
        <v>316</v>
      </c>
      <c r="T445" s="52" t="s">
        <v>188</v>
      </c>
      <c r="U445" s="55"/>
      <c r="V445" s="56">
        <v>20</v>
      </c>
      <c r="W445" s="57"/>
    </row>
    <row r="446" spans="2:23" s="49" customFormat="1" ht="37.5" x14ac:dyDescent="0.4">
      <c r="B446" s="35">
        <f t="shared" si="3"/>
        <v>436</v>
      </c>
      <c r="C446" s="36" t="s">
        <v>195</v>
      </c>
      <c r="D446" s="37" t="s">
        <v>187</v>
      </c>
      <c r="E446" s="38" t="s">
        <v>182</v>
      </c>
      <c r="F446" s="35" t="s">
        <v>378</v>
      </c>
      <c r="G446" s="35">
        <v>9</v>
      </c>
      <c r="H446" s="37">
        <v>5</v>
      </c>
      <c r="I446" s="181"/>
      <c r="J446" s="50"/>
      <c r="K446" s="38" t="s">
        <v>184</v>
      </c>
      <c r="L446" s="40" t="s">
        <v>185</v>
      </c>
      <c r="M446" s="41" t="s">
        <v>192</v>
      </c>
      <c r="N446" s="42"/>
      <c r="O446" s="51" t="s">
        <v>187</v>
      </c>
      <c r="P446" s="52" t="s">
        <v>188</v>
      </c>
      <c r="Q446" s="53" t="s">
        <v>189</v>
      </c>
      <c r="R446" s="54" t="s">
        <v>188</v>
      </c>
      <c r="S446" s="54" t="s">
        <v>187</v>
      </c>
      <c r="T446" s="52" t="s">
        <v>399</v>
      </c>
      <c r="U446" s="55"/>
      <c r="V446" s="56">
        <v>20</v>
      </c>
      <c r="W446" s="57"/>
    </row>
    <row r="447" spans="2:23" s="49" customFormat="1" ht="30.2" customHeight="1" x14ac:dyDescent="0.4">
      <c r="B447" s="58">
        <f t="shared" si="3"/>
        <v>437</v>
      </c>
      <c r="C447" s="59" t="s">
        <v>196</v>
      </c>
      <c r="D447" s="56" t="s">
        <v>187</v>
      </c>
      <c r="E447" s="60" t="s">
        <v>182</v>
      </c>
      <c r="F447" s="35" t="s">
        <v>378</v>
      </c>
      <c r="G447" s="35">
        <v>9</v>
      </c>
      <c r="H447" s="37">
        <v>6</v>
      </c>
      <c r="I447" s="187" t="s">
        <v>380</v>
      </c>
      <c r="J447" s="39"/>
      <c r="K447" s="60" t="s">
        <v>184</v>
      </c>
      <c r="L447" s="61" t="s">
        <v>185</v>
      </c>
      <c r="M447" s="62" t="s">
        <v>381</v>
      </c>
      <c r="N447" s="63"/>
      <c r="O447" s="64">
        <v>6</v>
      </c>
      <c r="P447" s="65" t="s">
        <v>382</v>
      </c>
      <c r="Q447" s="66" t="s">
        <v>200</v>
      </c>
      <c r="R447" s="67" t="s">
        <v>382</v>
      </c>
      <c r="S447" s="67">
        <v>6</v>
      </c>
      <c r="T447" s="65" t="s">
        <v>201</v>
      </c>
      <c r="U447" s="68"/>
      <c r="V447" s="56">
        <v>20</v>
      </c>
      <c r="W447" s="57"/>
    </row>
    <row r="448" spans="2:23" s="49" customFormat="1" ht="30.2" customHeight="1" x14ac:dyDescent="0.4">
      <c r="B448" s="35">
        <f t="shared" si="3"/>
        <v>438</v>
      </c>
      <c r="C448" s="69" t="s">
        <v>202</v>
      </c>
      <c r="D448" s="37" t="s">
        <v>203</v>
      </c>
      <c r="E448" s="38" t="s">
        <v>182</v>
      </c>
      <c r="F448" s="35" t="s">
        <v>378</v>
      </c>
      <c r="G448" s="35">
        <v>9</v>
      </c>
      <c r="H448" s="37">
        <v>7</v>
      </c>
      <c r="I448" s="181" t="s">
        <v>204</v>
      </c>
      <c r="J448" s="50"/>
      <c r="K448" s="38" t="s">
        <v>184</v>
      </c>
      <c r="L448" s="40" t="s">
        <v>185</v>
      </c>
      <c r="M448" s="41" t="s">
        <v>205</v>
      </c>
      <c r="N448" s="42"/>
      <c r="O448" s="51">
        <v>3</v>
      </c>
      <c r="P448" s="65" t="s">
        <v>382</v>
      </c>
      <c r="Q448" s="53" t="s">
        <v>200</v>
      </c>
      <c r="R448" s="54" t="s">
        <v>382</v>
      </c>
      <c r="S448" s="54">
        <v>3</v>
      </c>
      <c r="T448" s="52" t="s">
        <v>206</v>
      </c>
      <c r="U448" s="55"/>
      <c r="V448" s="56">
        <v>20</v>
      </c>
      <c r="W448" s="57"/>
    </row>
    <row r="449" spans="2:23" s="49" customFormat="1" ht="57" x14ac:dyDescent="0.4">
      <c r="B449" s="35">
        <f t="shared" si="3"/>
        <v>439</v>
      </c>
      <c r="C449" s="69" t="s">
        <v>207</v>
      </c>
      <c r="D449" s="37" t="s">
        <v>384</v>
      </c>
      <c r="E449" s="38" t="s">
        <v>182</v>
      </c>
      <c r="F449" s="35" t="s">
        <v>378</v>
      </c>
      <c r="G449" s="35">
        <v>9</v>
      </c>
      <c r="H449" s="37">
        <v>8</v>
      </c>
      <c r="I449" s="181" t="str">
        <f ca="1">IF(I450="","",$I$241)</f>
        <v/>
      </c>
      <c r="J449" s="50"/>
      <c r="K449" s="38" t="s">
        <v>210</v>
      </c>
      <c r="L449" s="40" t="s">
        <v>185</v>
      </c>
      <c r="M449" s="70" t="s">
        <v>211</v>
      </c>
      <c r="N449" s="42"/>
      <c r="O449" s="51">
        <v>7</v>
      </c>
      <c r="P449" s="65" t="s">
        <v>382</v>
      </c>
      <c r="Q449" s="53" t="s">
        <v>200</v>
      </c>
      <c r="R449" s="54" t="s">
        <v>382</v>
      </c>
      <c r="S449" s="54">
        <v>7</v>
      </c>
      <c r="T449" s="52" t="s">
        <v>212</v>
      </c>
      <c r="U449" s="55"/>
      <c r="V449" s="56">
        <v>20</v>
      </c>
      <c r="W449" s="57"/>
    </row>
    <row r="450" spans="2:23" s="49" customFormat="1" ht="56.25" x14ac:dyDescent="0.4">
      <c r="B450" s="35">
        <f t="shared" si="3"/>
        <v>440</v>
      </c>
      <c r="C450" s="69" t="s">
        <v>383</v>
      </c>
      <c r="D450" s="37" t="s">
        <v>349</v>
      </c>
      <c r="E450" s="38" t="s">
        <v>182</v>
      </c>
      <c r="F450" s="35" t="s">
        <v>378</v>
      </c>
      <c r="G450" s="35">
        <v>9</v>
      </c>
      <c r="H450" s="37">
        <v>9</v>
      </c>
      <c r="I450" s="181" t="str">
        <f ca="1">IF(INDIRECT("補記シート!D103")="","",INDIRECT("補記シート!D103"))</f>
        <v/>
      </c>
      <c r="J450" s="50"/>
      <c r="K450" s="38" t="s">
        <v>303</v>
      </c>
      <c r="L450" s="40" t="s">
        <v>385</v>
      </c>
      <c r="M450" s="40" t="s">
        <v>386</v>
      </c>
      <c r="N450" s="42" t="s">
        <v>387</v>
      </c>
      <c r="O450" s="51">
        <v>2</v>
      </c>
      <c r="P450" s="65" t="s">
        <v>382</v>
      </c>
      <c r="Q450" s="53" t="s">
        <v>200</v>
      </c>
      <c r="R450" s="54" t="s">
        <v>382</v>
      </c>
      <c r="S450" s="54">
        <v>2</v>
      </c>
      <c r="T450" s="52" t="s">
        <v>201</v>
      </c>
      <c r="U450" s="71"/>
      <c r="V450" s="56">
        <v>20</v>
      </c>
      <c r="W450" s="57"/>
    </row>
    <row r="451" spans="2:23" s="49" customFormat="1" ht="94.7" customHeight="1" x14ac:dyDescent="0.4">
      <c r="B451" s="35">
        <f t="shared" si="3"/>
        <v>441</v>
      </c>
      <c r="C451" s="69" t="s">
        <v>213</v>
      </c>
      <c r="D451" s="37" t="s">
        <v>1</v>
      </c>
      <c r="E451" s="38" t="s">
        <v>182</v>
      </c>
      <c r="F451" s="35" t="s">
        <v>378</v>
      </c>
      <c r="G451" s="35">
        <v>9</v>
      </c>
      <c r="H451" s="37">
        <v>10</v>
      </c>
      <c r="I451" s="181" t="str">
        <f ca="1">IF(INDIRECT("補記シート!D104")="","",INDIRECT("補記シート!D104"))</f>
        <v/>
      </c>
      <c r="J451" s="50"/>
      <c r="K451" s="38" t="s">
        <v>210</v>
      </c>
      <c r="L451" s="40" t="s">
        <v>185</v>
      </c>
      <c r="M451" s="41" t="s">
        <v>214</v>
      </c>
      <c r="N451" s="113" t="s">
        <v>388</v>
      </c>
      <c r="O451" s="51">
        <v>8</v>
      </c>
      <c r="P451" s="65" t="s">
        <v>382</v>
      </c>
      <c r="Q451" s="53" t="s">
        <v>200</v>
      </c>
      <c r="R451" s="54" t="s">
        <v>382</v>
      </c>
      <c r="S451" s="54">
        <v>8</v>
      </c>
      <c r="T451" s="52" t="s">
        <v>201</v>
      </c>
      <c r="U451" s="71"/>
      <c r="V451" s="56">
        <v>20</v>
      </c>
      <c r="W451" s="57"/>
    </row>
    <row r="452" spans="2:23" s="49" customFormat="1" ht="37.5" x14ac:dyDescent="0.4">
      <c r="B452" s="35">
        <f t="shared" si="3"/>
        <v>442</v>
      </c>
      <c r="C452" s="69" t="s">
        <v>215</v>
      </c>
      <c r="D452" s="37" t="s">
        <v>1</v>
      </c>
      <c r="E452" s="38" t="s">
        <v>182</v>
      </c>
      <c r="F452" s="35" t="s">
        <v>378</v>
      </c>
      <c r="G452" s="35">
        <v>9</v>
      </c>
      <c r="H452" s="37">
        <v>11</v>
      </c>
      <c r="I452" s="181" t="str">
        <f ca="1">IF(INDIRECT("補記シート!D105")="","",INDIRECT("補記シート!D105"))</f>
        <v/>
      </c>
      <c r="J452" s="50"/>
      <c r="K452" s="38" t="s">
        <v>216</v>
      </c>
      <c r="L452" s="40" t="s">
        <v>217</v>
      </c>
      <c r="M452" s="41" t="s">
        <v>218</v>
      </c>
      <c r="N452" s="42"/>
      <c r="O452" s="51">
        <v>1</v>
      </c>
      <c r="P452" s="65" t="s">
        <v>382</v>
      </c>
      <c r="Q452" s="53" t="s">
        <v>200</v>
      </c>
      <c r="R452" s="54" t="s">
        <v>382</v>
      </c>
      <c r="S452" s="54">
        <v>1</v>
      </c>
      <c r="T452" s="52" t="s">
        <v>201</v>
      </c>
      <c r="U452" s="71"/>
      <c r="V452" s="56">
        <v>20</v>
      </c>
      <c r="W452" s="57"/>
    </row>
    <row r="453" spans="2:23" s="49" customFormat="1" x14ac:dyDescent="0.4">
      <c r="B453" s="35">
        <f t="shared" si="3"/>
        <v>443</v>
      </c>
      <c r="C453" s="69" t="s">
        <v>219</v>
      </c>
      <c r="D453" s="37" t="s">
        <v>203</v>
      </c>
      <c r="E453" s="38" t="s">
        <v>220</v>
      </c>
      <c r="F453" s="35" t="s">
        <v>378</v>
      </c>
      <c r="G453" s="35">
        <v>9</v>
      </c>
      <c r="H453" s="37">
        <v>12</v>
      </c>
      <c r="I453" s="181"/>
      <c r="J453" s="50"/>
      <c r="K453" s="38" t="s">
        <v>184</v>
      </c>
      <c r="L453" s="40" t="s">
        <v>185</v>
      </c>
      <c r="M453" s="41" t="s">
        <v>221</v>
      </c>
      <c r="N453" s="42"/>
      <c r="O453" s="51">
        <v>1</v>
      </c>
      <c r="P453" s="65" t="s">
        <v>382</v>
      </c>
      <c r="Q453" s="53" t="s">
        <v>222</v>
      </c>
      <c r="R453" s="54" t="s">
        <v>382</v>
      </c>
      <c r="S453" s="54">
        <v>1</v>
      </c>
      <c r="T453" s="52" t="s">
        <v>223</v>
      </c>
      <c r="U453" s="40"/>
      <c r="V453" s="56">
        <v>20</v>
      </c>
      <c r="W453" s="48"/>
    </row>
    <row r="454" spans="2:23" s="49" customFormat="1" ht="56.25" x14ac:dyDescent="0.4">
      <c r="B454" s="35">
        <f t="shared" si="3"/>
        <v>444</v>
      </c>
      <c r="C454" s="69" t="s">
        <v>224</v>
      </c>
      <c r="D454" s="37" t="s">
        <v>1</v>
      </c>
      <c r="E454" s="38" t="s">
        <v>225</v>
      </c>
      <c r="F454" s="35" t="s">
        <v>378</v>
      </c>
      <c r="G454" s="35">
        <v>9</v>
      </c>
      <c r="H454" s="37">
        <v>13</v>
      </c>
      <c r="I454" s="181" t="str">
        <f ca="1">IF(INDIRECT("補記シート!D106")="","",INDIRECT("補記シート!D106"))</f>
        <v/>
      </c>
      <c r="J454" s="50"/>
      <c r="K454" s="38" t="s">
        <v>216</v>
      </c>
      <c r="L454" s="40" t="s">
        <v>214</v>
      </c>
      <c r="M454" s="41" t="s">
        <v>226</v>
      </c>
      <c r="N454" s="42"/>
      <c r="O454" s="51">
        <v>8</v>
      </c>
      <c r="P454" s="65" t="s">
        <v>382</v>
      </c>
      <c r="Q454" s="53" t="s">
        <v>401</v>
      </c>
      <c r="R454" s="54" t="s">
        <v>382</v>
      </c>
      <c r="S454" s="54">
        <v>8</v>
      </c>
      <c r="T454" s="52" t="s">
        <v>201</v>
      </c>
      <c r="U454" s="40"/>
      <c r="V454" s="56">
        <v>20</v>
      </c>
      <c r="W454" s="48"/>
    </row>
    <row r="455" spans="2:23" s="49" customFormat="1" x14ac:dyDescent="0.4">
      <c r="B455" s="35">
        <f t="shared" si="3"/>
        <v>445</v>
      </c>
      <c r="C455" s="69" t="s">
        <v>228</v>
      </c>
      <c r="D455" s="37" t="s">
        <v>203</v>
      </c>
      <c r="E455" s="38" t="s">
        <v>220</v>
      </c>
      <c r="F455" s="35" t="s">
        <v>378</v>
      </c>
      <c r="G455" s="35">
        <v>9</v>
      </c>
      <c r="H455" s="37">
        <v>14</v>
      </c>
      <c r="I455" s="181"/>
      <c r="J455" s="50"/>
      <c r="K455" s="38" t="s">
        <v>184</v>
      </c>
      <c r="L455" s="40" t="s">
        <v>185</v>
      </c>
      <c r="M455" s="41" t="s">
        <v>221</v>
      </c>
      <c r="N455" s="42"/>
      <c r="O455" s="51">
        <v>1</v>
      </c>
      <c r="P455" s="65" t="s">
        <v>382</v>
      </c>
      <c r="Q455" s="53" t="s">
        <v>222</v>
      </c>
      <c r="R455" s="54" t="s">
        <v>382</v>
      </c>
      <c r="S455" s="54">
        <v>1</v>
      </c>
      <c r="T455" s="52" t="s">
        <v>223</v>
      </c>
      <c r="U455" s="71"/>
      <c r="V455" s="56">
        <v>20</v>
      </c>
      <c r="W455" s="57"/>
    </row>
    <row r="456" spans="2:23" s="49" customFormat="1" x14ac:dyDescent="0.4">
      <c r="B456" s="35">
        <f t="shared" si="3"/>
        <v>446</v>
      </c>
      <c r="C456" s="69" t="s">
        <v>229</v>
      </c>
      <c r="D456" s="37" t="s">
        <v>1</v>
      </c>
      <c r="E456" s="38" t="s">
        <v>225</v>
      </c>
      <c r="F456" s="35" t="s">
        <v>378</v>
      </c>
      <c r="G456" s="35">
        <v>9</v>
      </c>
      <c r="H456" s="37">
        <v>15</v>
      </c>
      <c r="I456" s="181">
        <v>29991231</v>
      </c>
      <c r="J456" s="50"/>
      <c r="K456" s="38" t="s">
        <v>184</v>
      </c>
      <c r="L456" s="40" t="s">
        <v>185</v>
      </c>
      <c r="M456" s="41" t="s">
        <v>230</v>
      </c>
      <c r="N456" s="42"/>
      <c r="O456" s="51">
        <v>8</v>
      </c>
      <c r="P456" s="65" t="s">
        <v>382</v>
      </c>
      <c r="Q456" s="53" t="s">
        <v>222</v>
      </c>
      <c r="R456" s="54" t="s">
        <v>382</v>
      </c>
      <c r="S456" s="54">
        <v>8</v>
      </c>
      <c r="T456" s="52" t="s">
        <v>201</v>
      </c>
      <c r="U456" s="71"/>
      <c r="V456" s="56">
        <v>20</v>
      </c>
      <c r="W456" s="57"/>
    </row>
    <row r="457" spans="2:23" s="49" customFormat="1" x14ac:dyDescent="0.4">
      <c r="B457" s="35">
        <f t="shared" si="3"/>
        <v>447</v>
      </c>
      <c r="C457" s="69" t="s">
        <v>390</v>
      </c>
      <c r="D457" s="37" t="s">
        <v>203</v>
      </c>
      <c r="E457" s="38" t="s">
        <v>220</v>
      </c>
      <c r="F457" s="35" t="s">
        <v>378</v>
      </c>
      <c r="G457" s="35">
        <v>9</v>
      </c>
      <c r="H457" s="37">
        <v>16</v>
      </c>
      <c r="I457" s="181"/>
      <c r="J457" s="50"/>
      <c r="K457" s="38" t="s">
        <v>184</v>
      </c>
      <c r="L457" s="40" t="s">
        <v>185</v>
      </c>
      <c r="M457" s="41" t="s">
        <v>364</v>
      </c>
      <c r="N457" s="42"/>
      <c r="O457" s="51">
        <v>1</v>
      </c>
      <c r="P457" s="65" t="s">
        <v>382</v>
      </c>
      <c r="Q457" s="53" t="s">
        <v>222</v>
      </c>
      <c r="R457" s="54" t="s">
        <v>382</v>
      </c>
      <c r="S457" s="54">
        <v>1</v>
      </c>
      <c r="T457" s="52" t="s">
        <v>223</v>
      </c>
      <c r="U457" s="40"/>
      <c r="V457" s="56">
        <v>20</v>
      </c>
      <c r="W457" s="57"/>
    </row>
    <row r="458" spans="2:23" s="49" customFormat="1" ht="37.5" x14ac:dyDescent="0.4">
      <c r="B458" s="35">
        <f t="shared" si="3"/>
        <v>448</v>
      </c>
      <c r="C458" s="69" t="s">
        <v>343</v>
      </c>
      <c r="D458" s="37" t="s">
        <v>384</v>
      </c>
      <c r="E458" s="38" t="s">
        <v>225</v>
      </c>
      <c r="F458" s="35" t="s">
        <v>378</v>
      </c>
      <c r="G458" s="35">
        <v>9</v>
      </c>
      <c r="H458" s="37">
        <v>17</v>
      </c>
      <c r="I458" s="181" t="str">
        <f ca="1">IF(INDIRECT("補記シート!D107")="","",INDIRECT("補記シート!D107"))</f>
        <v/>
      </c>
      <c r="J458" s="50"/>
      <c r="K458" s="38" t="s">
        <v>210</v>
      </c>
      <c r="L458" s="40" t="s">
        <v>344</v>
      </c>
      <c r="M458" s="41" t="s">
        <v>345</v>
      </c>
      <c r="N458" s="42" t="s">
        <v>391</v>
      </c>
      <c r="O458" s="51">
        <v>3</v>
      </c>
      <c r="P458" s="65" t="s">
        <v>382</v>
      </c>
      <c r="Q458" s="53" t="s">
        <v>200</v>
      </c>
      <c r="R458" s="54" t="s">
        <v>382</v>
      </c>
      <c r="S458" s="54">
        <v>3</v>
      </c>
      <c r="T458" s="52">
        <v>9</v>
      </c>
      <c r="U458" s="40"/>
      <c r="V458" s="56">
        <v>20</v>
      </c>
      <c r="W458" s="48"/>
    </row>
    <row r="459" spans="2:23" s="49" customFormat="1" x14ac:dyDescent="0.4">
      <c r="B459" s="35">
        <f t="shared" si="3"/>
        <v>449</v>
      </c>
      <c r="C459" s="69" t="s">
        <v>392</v>
      </c>
      <c r="D459" s="37" t="s">
        <v>203</v>
      </c>
      <c r="E459" s="38" t="s">
        <v>220</v>
      </c>
      <c r="F459" s="35" t="s">
        <v>378</v>
      </c>
      <c r="G459" s="35">
        <v>9</v>
      </c>
      <c r="H459" s="37">
        <v>18</v>
      </c>
      <c r="I459" s="181"/>
      <c r="J459" s="50"/>
      <c r="K459" s="38" t="s">
        <v>184</v>
      </c>
      <c r="L459" s="40" t="s">
        <v>185</v>
      </c>
      <c r="M459" s="41" t="s">
        <v>364</v>
      </c>
      <c r="N459" s="42"/>
      <c r="O459" s="51">
        <v>1</v>
      </c>
      <c r="P459" s="65" t="s">
        <v>382</v>
      </c>
      <c r="Q459" s="53" t="s">
        <v>222</v>
      </c>
      <c r="R459" s="54" t="s">
        <v>382</v>
      </c>
      <c r="S459" s="54">
        <v>1</v>
      </c>
      <c r="T459" s="52" t="s">
        <v>223</v>
      </c>
      <c r="U459" s="40"/>
      <c r="V459" s="56">
        <v>20</v>
      </c>
      <c r="W459" s="48"/>
    </row>
    <row r="460" spans="2:23" s="49" customFormat="1" ht="75" x14ac:dyDescent="0.4">
      <c r="B460" s="35">
        <f t="shared" si="3"/>
        <v>450</v>
      </c>
      <c r="C460" s="69" t="s">
        <v>393</v>
      </c>
      <c r="D460" s="37" t="s">
        <v>259</v>
      </c>
      <c r="E460" s="38" t="s">
        <v>225</v>
      </c>
      <c r="F460" s="35" t="s">
        <v>378</v>
      </c>
      <c r="G460" s="35">
        <v>9</v>
      </c>
      <c r="H460" s="37">
        <v>19</v>
      </c>
      <c r="I460" s="181" t="str">
        <f ca="1">IF(INDIRECT("補記シート!D108")="","",INDIRECT("補記シート!D108"))</f>
        <v/>
      </c>
      <c r="J460" s="50"/>
      <c r="K460" s="38" t="s">
        <v>394</v>
      </c>
      <c r="L460" s="40" t="s">
        <v>385</v>
      </c>
      <c r="M460" s="41" t="s">
        <v>395</v>
      </c>
      <c r="N460" s="42" t="s">
        <v>396</v>
      </c>
      <c r="O460" s="51">
        <v>1</v>
      </c>
      <c r="P460" s="65" t="s">
        <v>382</v>
      </c>
      <c r="Q460" s="53" t="s">
        <v>200</v>
      </c>
      <c r="R460" s="54" t="s">
        <v>382</v>
      </c>
      <c r="S460" s="54">
        <v>1</v>
      </c>
      <c r="T460" s="52"/>
      <c r="U460" s="40"/>
      <c r="V460" s="56">
        <v>20</v>
      </c>
      <c r="W460" s="48"/>
    </row>
    <row r="461" spans="2:23" s="49" customFormat="1" x14ac:dyDescent="0.4">
      <c r="B461" s="35">
        <f t="shared" si="3"/>
        <v>451</v>
      </c>
      <c r="C461" s="69" t="s">
        <v>308</v>
      </c>
      <c r="D461" s="37" t="s">
        <v>203</v>
      </c>
      <c r="E461" s="38" t="s">
        <v>182</v>
      </c>
      <c r="F461" s="35" t="s">
        <v>378</v>
      </c>
      <c r="G461" s="35">
        <v>9</v>
      </c>
      <c r="H461" s="37">
        <v>20</v>
      </c>
      <c r="I461" s="181"/>
      <c r="J461" s="50"/>
      <c r="K461" s="38" t="s">
        <v>184</v>
      </c>
      <c r="L461" s="40" t="s">
        <v>310</v>
      </c>
      <c r="M461" s="41" t="s">
        <v>311</v>
      </c>
      <c r="N461" s="42"/>
      <c r="O461" s="51" t="s">
        <v>404</v>
      </c>
      <c r="P461" s="65" t="s">
        <v>382</v>
      </c>
      <c r="Q461" s="78" t="s">
        <v>189</v>
      </c>
      <c r="R461" s="79" t="s">
        <v>203</v>
      </c>
      <c r="S461" s="79" t="s">
        <v>203</v>
      </c>
      <c r="T461" s="80" t="s">
        <v>203</v>
      </c>
      <c r="U461" s="40"/>
      <c r="V461" s="56">
        <v>20</v>
      </c>
      <c r="W461" s="48"/>
    </row>
    <row r="462" spans="2:23" s="49" customFormat="1" ht="37.5" x14ac:dyDescent="0.4">
      <c r="B462" s="35">
        <f t="shared" si="3"/>
        <v>452</v>
      </c>
      <c r="C462" s="69" t="s">
        <v>302</v>
      </c>
      <c r="D462" s="37" t="s">
        <v>203</v>
      </c>
      <c r="E462" s="38" t="s">
        <v>289</v>
      </c>
      <c r="F462" s="35" t="s">
        <v>378</v>
      </c>
      <c r="G462" s="35">
        <v>9</v>
      </c>
      <c r="H462" s="37">
        <v>21</v>
      </c>
      <c r="I462" s="181" t="str">
        <f ca="1">IF(INDIRECT("一般振替ＤＶＰ制度に係る届出書兼一般振替ＤＶＰ制度に係る申請書!J28")="","",INDIRECT("一般振替ＤＶＰ制度に係る届出書兼一般振替ＤＶＰ制度に係る申請書!J28"))</f>
        <v/>
      </c>
      <c r="J462" s="50"/>
      <c r="K462" s="38" t="s">
        <v>303</v>
      </c>
      <c r="L462" s="40" t="s">
        <v>304</v>
      </c>
      <c r="M462" s="41" t="s">
        <v>305</v>
      </c>
      <c r="N462" s="42"/>
      <c r="O462" s="51">
        <v>5</v>
      </c>
      <c r="P462" s="65" t="s">
        <v>382</v>
      </c>
      <c r="Q462" s="78" t="s">
        <v>306</v>
      </c>
      <c r="R462" s="79" t="s">
        <v>399</v>
      </c>
      <c r="S462" s="79" t="s">
        <v>307</v>
      </c>
      <c r="T462" s="80" t="s">
        <v>307</v>
      </c>
      <c r="U462" s="40"/>
      <c r="V462" s="56">
        <v>20</v>
      </c>
      <c r="W462" s="48"/>
    </row>
    <row r="463" spans="2:23" s="49" customFormat="1" ht="37.5" x14ac:dyDescent="0.4">
      <c r="B463" s="35">
        <f t="shared" si="3"/>
        <v>453</v>
      </c>
      <c r="C463" s="69" t="s">
        <v>400</v>
      </c>
      <c r="D463" s="37" t="s">
        <v>203</v>
      </c>
      <c r="E463" s="83" t="s">
        <v>289</v>
      </c>
      <c r="F463" s="35" t="s">
        <v>378</v>
      </c>
      <c r="G463" s="35">
        <v>9</v>
      </c>
      <c r="H463" s="37">
        <v>22</v>
      </c>
      <c r="I463" s="181" t="str">
        <f ca="1">IF(I450="","",$I$255)</f>
        <v/>
      </c>
      <c r="J463" s="50"/>
      <c r="K463" s="38" t="s">
        <v>210</v>
      </c>
      <c r="L463" s="40" t="s">
        <v>185</v>
      </c>
      <c r="M463" s="41" t="s">
        <v>322</v>
      </c>
      <c r="N463" s="42"/>
      <c r="O463" s="51">
        <v>10</v>
      </c>
      <c r="P463" s="65" t="s">
        <v>382</v>
      </c>
      <c r="Q463" s="78" t="s">
        <v>189</v>
      </c>
      <c r="R463" s="79" t="s">
        <v>307</v>
      </c>
      <c r="S463" s="79" t="s">
        <v>307</v>
      </c>
      <c r="T463" s="80" t="s">
        <v>307</v>
      </c>
      <c r="U463" s="89"/>
      <c r="V463" s="56">
        <v>20</v>
      </c>
      <c r="W463" s="57"/>
    </row>
    <row r="464" spans="2:23" s="49" customFormat="1" ht="75" x14ac:dyDescent="0.4">
      <c r="B464" s="35">
        <f t="shared" si="3"/>
        <v>454</v>
      </c>
      <c r="C464" s="69" t="s">
        <v>323</v>
      </c>
      <c r="D464" s="37" t="s">
        <v>203</v>
      </c>
      <c r="E464" s="83" t="s">
        <v>289</v>
      </c>
      <c r="F464" s="35" t="s">
        <v>378</v>
      </c>
      <c r="G464" s="35">
        <v>9</v>
      </c>
      <c r="H464" s="37">
        <v>23</v>
      </c>
      <c r="I464" s="181" t="str">
        <f ca="1">IF(I454="","",LEFT(I454,4)&amp;"/"&amp;MID(I454,5,2)&amp;"/"&amp;RIGHT(I454,2))</f>
        <v/>
      </c>
      <c r="J464" s="50"/>
      <c r="K464" s="38" t="s">
        <v>324</v>
      </c>
      <c r="L464" s="72" t="s">
        <v>185</v>
      </c>
      <c r="M464" s="41" t="s">
        <v>325</v>
      </c>
      <c r="N464" s="42"/>
      <c r="O464" s="51">
        <v>10</v>
      </c>
      <c r="P464" s="65" t="s">
        <v>382</v>
      </c>
      <c r="Q464" s="78" t="s">
        <v>189</v>
      </c>
      <c r="R464" s="79" t="s">
        <v>307</v>
      </c>
      <c r="S464" s="79" t="s">
        <v>307</v>
      </c>
      <c r="T464" s="80" t="s">
        <v>307</v>
      </c>
      <c r="U464" s="40"/>
      <c r="V464" s="56">
        <v>20</v>
      </c>
      <c r="W464" s="74"/>
    </row>
    <row r="465" spans="2:23" s="49" customFormat="1" ht="37.5" x14ac:dyDescent="0.4">
      <c r="B465" s="35">
        <f t="shared" si="3"/>
        <v>455</v>
      </c>
      <c r="C465" s="69" t="s">
        <v>326</v>
      </c>
      <c r="D465" s="37" t="s">
        <v>203</v>
      </c>
      <c r="E465" s="83" t="s">
        <v>182</v>
      </c>
      <c r="F465" s="35" t="s">
        <v>378</v>
      </c>
      <c r="G465" s="35">
        <v>9</v>
      </c>
      <c r="H465" s="37">
        <v>24</v>
      </c>
      <c r="I465" s="181" t="str">
        <f ca="1">IF(I451="","",LEFT(I451,4)&amp;"/"&amp;MID(I451,5,2)&amp;"/"&amp;RIGHT(I451,2))</f>
        <v/>
      </c>
      <c r="J465" s="90"/>
      <c r="K465" s="38" t="s">
        <v>324</v>
      </c>
      <c r="L465" s="40" t="s">
        <v>185</v>
      </c>
      <c r="M465" s="41" t="s">
        <v>327</v>
      </c>
      <c r="N465" s="42"/>
      <c r="O465" s="51">
        <v>10</v>
      </c>
      <c r="P465" s="65" t="s">
        <v>382</v>
      </c>
      <c r="Q465" s="78" t="s">
        <v>189</v>
      </c>
      <c r="R465" s="79" t="s">
        <v>307</v>
      </c>
      <c r="S465" s="79" t="s">
        <v>307</v>
      </c>
      <c r="T465" s="80" t="s">
        <v>307</v>
      </c>
      <c r="U465" s="71"/>
      <c r="V465" s="56">
        <v>20</v>
      </c>
      <c r="W465" s="57"/>
    </row>
    <row r="466" spans="2:23" s="49" customFormat="1" ht="75" x14ac:dyDescent="0.4">
      <c r="B466" s="35">
        <f t="shared" si="3"/>
        <v>456</v>
      </c>
      <c r="C466" s="69" t="s">
        <v>328</v>
      </c>
      <c r="D466" s="37" t="s">
        <v>203</v>
      </c>
      <c r="E466" s="83" t="s">
        <v>182</v>
      </c>
      <c r="F466" s="35" t="s">
        <v>378</v>
      </c>
      <c r="G466" s="35">
        <v>9</v>
      </c>
      <c r="H466" s="37">
        <v>25</v>
      </c>
      <c r="I466" s="181" t="s">
        <v>330</v>
      </c>
      <c r="J466" s="50"/>
      <c r="K466" s="38" t="s">
        <v>184</v>
      </c>
      <c r="L466" s="40" t="s">
        <v>185</v>
      </c>
      <c r="M466" s="41" t="s">
        <v>331</v>
      </c>
      <c r="N466" s="42" t="s">
        <v>332</v>
      </c>
      <c r="O466" s="51">
        <v>10</v>
      </c>
      <c r="P466" s="65" t="s">
        <v>382</v>
      </c>
      <c r="Q466" s="78" t="s">
        <v>189</v>
      </c>
      <c r="R466" s="79" t="s">
        <v>307</v>
      </c>
      <c r="S466" s="79" t="s">
        <v>307</v>
      </c>
      <c r="T466" s="80" t="s">
        <v>307</v>
      </c>
      <c r="U466" s="40"/>
      <c r="V466" s="56">
        <v>20</v>
      </c>
      <c r="W466" s="48"/>
    </row>
    <row r="467" spans="2:23" s="49" customFormat="1" ht="19.5" thickBot="1" x14ac:dyDescent="0.45">
      <c r="B467" s="91">
        <f t="shared" si="3"/>
        <v>457</v>
      </c>
      <c r="C467" s="92" t="s">
        <v>333</v>
      </c>
      <c r="D467" s="93" t="s">
        <v>203</v>
      </c>
      <c r="E467" s="94" t="s">
        <v>182</v>
      </c>
      <c r="F467" s="91" t="s">
        <v>378</v>
      </c>
      <c r="G467" s="91">
        <v>9</v>
      </c>
      <c r="H467" s="37">
        <v>26</v>
      </c>
      <c r="I467" s="189" t="s">
        <v>330</v>
      </c>
      <c r="J467" s="114"/>
      <c r="K467" s="94" t="s">
        <v>184</v>
      </c>
      <c r="L467" s="95" t="s">
        <v>185</v>
      </c>
      <c r="M467" s="96" t="s">
        <v>331</v>
      </c>
      <c r="N467" s="97"/>
      <c r="O467" s="98">
        <v>10</v>
      </c>
      <c r="P467" s="115" t="s">
        <v>382</v>
      </c>
      <c r="Q467" s="100" t="s">
        <v>189</v>
      </c>
      <c r="R467" s="101" t="s">
        <v>307</v>
      </c>
      <c r="S467" s="101" t="s">
        <v>307</v>
      </c>
      <c r="T467" s="102" t="s">
        <v>307</v>
      </c>
      <c r="U467" s="95"/>
      <c r="V467" s="93">
        <v>20</v>
      </c>
      <c r="W467" s="112"/>
    </row>
    <row r="468" spans="2:23" s="49" customFormat="1" ht="37.5" x14ac:dyDescent="0.4">
      <c r="B468" s="58">
        <f t="shared" si="3"/>
        <v>458</v>
      </c>
      <c r="C468" s="103" t="s">
        <v>180</v>
      </c>
      <c r="D468" s="56" t="s">
        <v>187</v>
      </c>
      <c r="E468" s="60" t="s">
        <v>182</v>
      </c>
      <c r="F468" s="58" t="s">
        <v>378</v>
      </c>
      <c r="G468" s="58">
        <v>10</v>
      </c>
      <c r="H468" s="56">
        <v>1</v>
      </c>
      <c r="I468" s="187"/>
      <c r="J468" s="39"/>
      <c r="K468" s="60" t="s">
        <v>184</v>
      </c>
      <c r="L468" s="61" t="s">
        <v>185</v>
      </c>
      <c r="M468" s="62" t="s">
        <v>186</v>
      </c>
      <c r="N468" s="63"/>
      <c r="O468" s="64" t="s">
        <v>188</v>
      </c>
      <c r="P468" s="65" t="s">
        <v>375</v>
      </c>
      <c r="Q468" s="66" t="s">
        <v>189</v>
      </c>
      <c r="R468" s="67" t="s">
        <v>402</v>
      </c>
      <c r="S468" s="67" t="s">
        <v>399</v>
      </c>
      <c r="T468" s="65" t="s">
        <v>375</v>
      </c>
      <c r="U468" s="68"/>
      <c r="V468" s="56">
        <v>20</v>
      </c>
      <c r="W468" s="57"/>
    </row>
    <row r="469" spans="2:23" s="49" customFormat="1" ht="37.5" x14ac:dyDescent="0.4">
      <c r="B469" s="35">
        <f t="shared" si="3"/>
        <v>459</v>
      </c>
      <c r="C469" s="36" t="s">
        <v>190</v>
      </c>
      <c r="D469" s="37" t="s">
        <v>187</v>
      </c>
      <c r="E469" s="38" t="s">
        <v>182</v>
      </c>
      <c r="F469" s="35" t="s">
        <v>378</v>
      </c>
      <c r="G469" s="35">
        <v>10</v>
      </c>
      <c r="H469" s="37">
        <v>2</v>
      </c>
      <c r="I469" s="181"/>
      <c r="J469" s="50"/>
      <c r="K469" s="38" t="s">
        <v>184</v>
      </c>
      <c r="L469" s="40" t="s">
        <v>185</v>
      </c>
      <c r="M469" s="41" t="s">
        <v>192</v>
      </c>
      <c r="N469" s="42"/>
      <c r="O469" s="51" t="s">
        <v>188</v>
      </c>
      <c r="P469" s="52" t="s">
        <v>187</v>
      </c>
      <c r="Q469" s="53" t="s">
        <v>189</v>
      </c>
      <c r="R469" s="54" t="s">
        <v>187</v>
      </c>
      <c r="S469" s="54" t="s">
        <v>316</v>
      </c>
      <c r="T469" s="52" t="s">
        <v>316</v>
      </c>
      <c r="U469" s="55"/>
      <c r="V469" s="56">
        <v>20</v>
      </c>
      <c r="W469" s="57"/>
    </row>
    <row r="470" spans="2:23" s="49" customFormat="1" ht="37.5" x14ac:dyDescent="0.4">
      <c r="B470" s="35">
        <f t="shared" si="3"/>
        <v>460</v>
      </c>
      <c r="C470" s="36" t="s">
        <v>193</v>
      </c>
      <c r="D470" s="37" t="s">
        <v>187</v>
      </c>
      <c r="E470" s="38" t="s">
        <v>182</v>
      </c>
      <c r="F470" s="35" t="s">
        <v>378</v>
      </c>
      <c r="G470" s="35">
        <v>10</v>
      </c>
      <c r="H470" s="37">
        <v>3</v>
      </c>
      <c r="I470" s="181"/>
      <c r="J470" s="50"/>
      <c r="K470" s="38" t="s">
        <v>184</v>
      </c>
      <c r="L470" s="40" t="s">
        <v>185</v>
      </c>
      <c r="M470" s="41" t="s">
        <v>192</v>
      </c>
      <c r="N470" s="42"/>
      <c r="O470" s="51" t="s">
        <v>187</v>
      </c>
      <c r="P470" s="52" t="s">
        <v>187</v>
      </c>
      <c r="Q470" s="53" t="s">
        <v>189</v>
      </c>
      <c r="R470" s="54" t="s">
        <v>406</v>
      </c>
      <c r="S470" s="54" t="s">
        <v>399</v>
      </c>
      <c r="T470" s="52" t="s">
        <v>316</v>
      </c>
      <c r="U470" s="55"/>
      <c r="V470" s="56">
        <v>20</v>
      </c>
      <c r="W470" s="57"/>
    </row>
    <row r="471" spans="2:23" s="49" customFormat="1" ht="37.5" x14ac:dyDescent="0.4">
      <c r="B471" s="35">
        <f t="shared" si="3"/>
        <v>461</v>
      </c>
      <c r="C471" s="36" t="s">
        <v>194</v>
      </c>
      <c r="D471" s="37" t="s">
        <v>187</v>
      </c>
      <c r="E471" s="38" t="s">
        <v>182</v>
      </c>
      <c r="F471" s="35" t="s">
        <v>378</v>
      </c>
      <c r="G471" s="35">
        <v>10</v>
      </c>
      <c r="H471" s="37">
        <v>4</v>
      </c>
      <c r="I471" s="181"/>
      <c r="J471" s="50"/>
      <c r="K471" s="38" t="s">
        <v>184</v>
      </c>
      <c r="L471" s="40" t="s">
        <v>185</v>
      </c>
      <c r="M471" s="41" t="s">
        <v>192</v>
      </c>
      <c r="N471" s="42"/>
      <c r="O471" s="51" t="s">
        <v>188</v>
      </c>
      <c r="P471" s="52" t="s">
        <v>187</v>
      </c>
      <c r="Q471" s="53" t="s">
        <v>189</v>
      </c>
      <c r="R471" s="54" t="s">
        <v>188</v>
      </c>
      <c r="S471" s="54" t="s">
        <v>187</v>
      </c>
      <c r="T471" s="52" t="s">
        <v>188</v>
      </c>
      <c r="U471" s="55"/>
      <c r="V471" s="56">
        <v>20</v>
      </c>
      <c r="W471" s="57"/>
    </row>
    <row r="472" spans="2:23" s="49" customFormat="1" ht="37.5" x14ac:dyDescent="0.4">
      <c r="B472" s="35">
        <f t="shared" si="3"/>
        <v>462</v>
      </c>
      <c r="C472" s="36" t="s">
        <v>195</v>
      </c>
      <c r="D472" s="37" t="s">
        <v>188</v>
      </c>
      <c r="E472" s="38" t="s">
        <v>182</v>
      </c>
      <c r="F472" s="35" t="s">
        <v>378</v>
      </c>
      <c r="G472" s="35">
        <v>10</v>
      </c>
      <c r="H472" s="37">
        <v>5</v>
      </c>
      <c r="I472" s="181"/>
      <c r="J472" s="50"/>
      <c r="K472" s="38" t="s">
        <v>184</v>
      </c>
      <c r="L472" s="40" t="s">
        <v>185</v>
      </c>
      <c r="M472" s="41" t="s">
        <v>192</v>
      </c>
      <c r="N472" s="42"/>
      <c r="O472" s="51" t="s">
        <v>316</v>
      </c>
      <c r="P472" s="52" t="s">
        <v>187</v>
      </c>
      <c r="Q472" s="53" t="s">
        <v>189</v>
      </c>
      <c r="R472" s="54" t="s">
        <v>188</v>
      </c>
      <c r="S472" s="54" t="s">
        <v>399</v>
      </c>
      <c r="T472" s="52" t="s">
        <v>187</v>
      </c>
      <c r="U472" s="55"/>
      <c r="V472" s="56">
        <v>20</v>
      </c>
      <c r="W472" s="57"/>
    </row>
    <row r="473" spans="2:23" s="49" customFormat="1" ht="30.2" customHeight="1" x14ac:dyDescent="0.4">
      <c r="B473" s="58">
        <f t="shared" si="3"/>
        <v>463</v>
      </c>
      <c r="C473" s="59" t="s">
        <v>196</v>
      </c>
      <c r="D473" s="56" t="s">
        <v>316</v>
      </c>
      <c r="E473" s="60" t="s">
        <v>182</v>
      </c>
      <c r="F473" s="35" t="s">
        <v>378</v>
      </c>
      <c r="G473" s="35">
        <v>10</v>
      </c>
      <c r="H473" s="37">
        <v>6</v>
      </c>
      <c r="I473" s="187" t="s">
        <v>380</v>
      </c>
      <c r="J473" s="39"/>
      <c r="K473" s="60" t="s">
        <v>184</v>
      </c>
      <c r="L473" s="61" t="s">
        <v>185</v>
      </c>
      <c r="M473" s="62" t="s">
        <v>381</v>
      </c>
      <c r="N473" s="63"/>
      <c r="O473" s="64">
        <v>6</v>
      </c>
      <c r="P473" s="65" t="s">
        <v>382</v>
      </c>
      <c r="Q473" s="66" t="s">
        <v>200</v>
      </c>
      <c r="R473" s="67" t="s">
        <v>382</v>
      </c>
      <c r="S473" s="67">
        <v>6</v>
      </c>
      <c r="T473" s="65" t="s">
        <v>201</v>
      </c>
      <c r="U473" s="68"/>
      <c r="V473" s="56">
        <v>20</v>
      </c>
      <c r="W473" s="57"/>
    </row>
    <row r="474" spans="2:23" s="49" customFormat="1" ht="30.2" customHeight="1" x14ac:dyDescent="0.4">
      <c r="B474" s="35">
        <f t="shared" si="3"/>
        <v>464</v>
      </c>
      <c r="C474" s="69" t="s">
        <v>202</v>
      </c>
      <c r="D474" s="37" t="s">
        <v>203</v>
      </c>
      <c r="E474" s="38" t="s">
        <v>182</v>
      </c>
      <c r="F474" s="35" t="s">
        <v>378</v>
      </c>
      <c r="G474" s="35">
        <v>10</v>
      </c>
      <c r="H474" s="37">
        <v>7</v>
      </c>
      <c r="I474" s="181" t="s">
        <v>204</v>
      </c>
      <c r="J474" s="50"/>
      <c r="K474" s="38" t="s">
        <v>184</v>
      </c>
      <c r="L474" s="40" t="s">
        <v>185</v>
      </c>
      <c r="M474" s="41" t="s">
        <v>205</v>
      </c>
      <c r="N474" s="42"/>
      <c r="O474" s="51">
        <v>3</v>
      </c>
      <c r="P474" s="65" t="s">
        <v>382</v>
      </c>
      <c r="Q474" s="53" t="s">
        <v>200</v>
      </c>
      <c r="R474" s="54" t="s">
        <v>382</v>
      </c>
      <c r="S474" s="54">
        <v>3</v>
      </c>
      <c r="T474" s="52" t="s">
        <v>206</v>
      </c>
      <c r="U474" s="55"/>
      <c r="V474" s="56">
        <v>20</v>
      </c>
      <c r="W474" s="57"/>
    </row>
    <row r="475" spans="2:23" s="49" customFormat="1" ht="57" x14ac:dyDescent="0.4">
      <c r="B475" s="35">
        <f t="shared" si="3"/>
        <v>465</v>
      </c>
      <c r="C475" s="69" t="s">
        <v>207</v>
      </c>
      <c r="D475" s="37" t="s">
        <v>208</v>
      </c>
      <c r="E475" s="38" t="s">
        <v>182</v>
      </c>
      <c r="F475" s="35" t="s">
        <v>378</v>
      </c>
      <c r="G475" s="35">
        <v>10</v>
      </c>
      <c r="H475" s="37">
        <v>8</v>
      </c>
      <c r="I475" s="181" t="str">
        <f ca="1">IF(I476="","",$I$241)</f>
        <v/>
      </c>
      <c r="J475" s="50"/>
      <c r="K475" s="38" t="s">
        <v>210</v>
      </c>
      <c r="L475" s="40" t="s">
        <v>185</v>
      </c>
      <c r="M475" s="70" t="s">
        <v>211</v>
      </c>
      <c r="N475" s="42"/>
      <c r="O475" s="51">
        <v>7</v>
      </c>
      <c r="P475" s="65" t="s">
        <v>382</v>
      </c>
      <c r="Q475" s="53" t="s">
        <v>200</v>
      </c>
      <c r="R475" s="54" t="s">
        <v>382</v>
      </c>
      <c r="S475" s="54">
        <v>7</v>
      </c>
      <c r="T475" s="52" t="s">
        <v>212</v>
      </c>
      <c r="U475" s="55"/>
      <c r="V475" s="56">
        <v>20</v>
      </c>
      <c r="W475" s="57"/>
    </row>
    <row r="476" spans="2:23" s="49" customFormat="1" ht="56.25" x14ac:dyDescent="0.4">
      <c r="B476" s="35">
        <f t="shared" si="3"/>
        <v>466</v>
      </c>
      <c r="C476" s="69" t="s">
        <v>383</v>
      </c>
      <c r="D476" s="37" t="s">
        <v>384</v>
      </c>
      <c r="E476" s="38" t="s">
        <v>182</v>
      </c>
      <c r="F476" s="35" t="s">
        <v>378</v>
      </c>
      <c r="G476" s="35">
        <v>10</v>
      </c>
      <c r="H476" s="37">
        <v>9</v>
      </c>
      <c r="I476" s="181" t="str">
        <f ca="1">IF(INDIRECT("補記シート!D109")="","",INDIRECT("補記シート!D109"))</f>
        <v/>
      </c>
      <c r="J476" s="50"/>
      <c r="K476" s="38" t="s">
        <v>303</v>
      </c>
      <c r="L476" s="40" t="s">
        <v>385</v>
      </c>
      <c r="M476" s="40" t="s">
        <v>386</v>
      </c>
      <c r="N476" s="42" t="s">
        <v>387</v>
      </c>
      <c r="O476" s="51">
        <v>2</v>
      </c>
      <c r="P476" s="65" t="s">
        <v>382</v>
      </c>
      <c r="Q476" s="53" t="s">
        <v>200</v>
      </c>
      <c r="R476" s="54" t="s">
        <v>382</v>
      </c>
      <c r="S476" s="54">
        <v>2</v>
      </c>
      <c r="T476" s="52" t="s">
        <v>201</v>
      </c>
      <c r="U476" s="71"/>
      <c r="V476" s="56">
        <v>20</v>
      </c>
      <c r="W476" s="57"/>
    </row>
    <row r="477" spans="2:23" s="49" customFormat="1" ht="94.7" customHeight="1" x14ac:dyDescent="0.4">
      <c r="B477" s="35">
        <f t="shared" si="3"/>
        <v>467</v>
      </c>
      <c r="C477" s="69" t="s">
        <v>213</v>
      </c>
      <c r="D477" s="37" t="s">
        <v>1</v>
      </c>
      <c r="E477" s="38" t="s">
        <v>182</v>
      </c>
      <c r="F477" s="35" t="s">
        <v>378</v>
      </c>
      <c r="G477" s="35">
        <v>10</v>
      </c>
      <c r="H477" s="37">
        <v>10</v>
      </c>
      <c r="I477" s="181" t="str">
        <f ca="1">IF(INDIRECT("補記シート!D110")="","",INDIRECT("補記シート!D110"))</f>
        <v/>
      </c>
      <c r="J477" s="50"/>
      <c r="K477" s="38" t="s">
        <v>210</v>
      </c>
      <c r="L477" s="40" t="s">
        <v>185</v>
      </c>
      <c r="M477" s="41" t="s">
        <v>214</v>
      </c>
      <c r="N477" s="113" t="s">
        <v>388</v>
      </c>
      <c r="O477" s="51">
        <v>8</v>
      </c>
      <c r="P477" s="65" t="s">
        <v>382</v>
      </c>
      <c r="Q477" s="53" t="s">
        <v>200</v>
      </c>
      <c r="R477" s="54" t="s">
        <v>382</v>
      </c>
      <c r="S477" s="54">
        <v>8</v>
      </c>
      <c r="T477" s="52" t="s">
        <v>201</v>
      </c>
      <c r="U477" s="71"/>
      <c r="V477" s="56">
        <v>20</v>
      </c>
      <c r="W477" s="57"/>
    </row>
    <row r="478" spans="2:23" s="49" customFormat="1" ht="37.5" x14ac:dyDescent="0.4">
      <c r="B478" s="35">
        <f t="shared" si="3"/>
        <v>468</v>
      </c>
      <c r="C478" s="69" t="s">
        <v>215</v>
      </c>
      <c r="D478" s="37" t="s">
        <v>1</v>
      </c>
      <c r="E478" s="38" t="s">
        <v>182</v>
      </c>
      <c r="F478" s="35" t="s">
        <v>378</v>
      </c>
      <c r="G478" s="35">
        <v>10</v>
      </c>
      <c r="H478" s="37">
        <v>11</v>
      </c>
      <c r="I478" s="181" t="str">
        <f ca="1">IF(INDIRECT("補記シート!D111")="","",INDIRECT("補記シート!D111"))</f>
        <v/>
      </c>
      <c r="J478" s="50"/>
      <c r="K478" s="38" t="s">
        <v>216</v>
      </c>
      <c r="L478" s="40" t="s">
        <v>217</v>
      </c>
      <c r="M478" s="41" t="s">
        <v>218</v>
      </c>
      <c r="N478" s="42"/>
      <c r="O478" s="51">
        <v>1</v>
      </c>
      <c r="P478" s="65" t="s">
        <v>382</v>
      </c>
      <c r="Q478" s="53" t="s">
        <v>200</v>
      </c>
      <c r="R478" s="54" t="s">
        <v>382</v>
      </c>
      <c r="S478" s="54">
        <v>1</v>
      </c>
      <c r="T478" s="52" t="s">
        <v>201</v>
      </c>
      <c r="U478" s="71"/>
      <c r="V478" s="56">
        <v>20</v>
      </c>
      <c r="W478" s="57"/>
    </row>
    <row r="479" spans="2:23" s="49" customFormat="1" x14ac:dyDescent="0.4">
      <c r="B479" s="35">
        <f t="shared" si="3"/>
        <v>469</v>
      </c>
      <c r="C479" s="69" t="s">
        <v>219</v>
      </c>
      <c r="D479" s="37" t="s">
        <v>203</v>
      </c>
      <c r="E479" s="38" t="s">
        <v>220</v>
      </c>
      <c r="F479" s="35" t="s">
        <v>378</v>
      </c>
      <c r="G479" s="35">
        <v>10</v>
      </c>
      <c r="H479" s="37">
        <v>12</v>
      </c>
      <c r="I479" s="181"/>
      <c r="J479" s="50"/>
      <c r="K479" s="38" t="s">
        <v>184</v>
      </c>
      <c r="L479" s="40" t="s">
        <v>185</v>
      </c>
      <c r="M479" s="41" t="s">
        <v>221</v>
      </c>
      <c r="N479" s="42"/>
      <c r="O479" s="51">
        <v>1</v>
      </c>
      <c r="P479" s="65" t="s">
        <v>382</v>
      </c>
      <c r="Q479" s="53" t="s">
        <v>222</v>
      </c>
      <c r="R479" s="54" t="s">
        <v>382</v>
      </c>
      <c r="S479" s="54">
        <v>1</v>
      </c>
      <c r="T479" s="52" t="s">
        <v>223</v>
      </c>
      <c r="U479" s="40"/>
      <c r="V479" s="56">
        <v>20</v>
      </c>
      <c r="W479" s="48"/>
    </row>
    <row r="480" spans="2:23" s="49" customFormat="1" ht="56.25" x14ac:dyDescent="0.4">
      <c r="B480" s="35">
        <f t="shared" si="3"/>
        <v>470</v>
      </c>
      <c r="C480" s="69" t="s">
        <v>224</v>
      </c>
      <c r="D480" s="37" t="s">
        <v>1</v>
      </c>
      <c r="E480" s="38" t="s">
        <v>225</v>
      </c>
      <c r="F480" s="35" t="s">
        <v>378</v>
      </c>
      <c r="G480" s="35">
        <v>10</v>
      </c>
      <c r="H480" s="37">
        <v>13</v>
      </c>
      <c r="I480" s="181" t="str">
        <f ca="1">IF(INDIRECT("補記シート!D112")="","",INDIRECT("補記シート!D112"))</f>
        <v/>
      </c>
      <c r="J480" s="50"/>
      <c r="K480" s="38" t="s">
        <v>216</v>
      </c>
      <c r="L480" s="40" t="s">
        <v>214</v>
      </c>
      <c r="M480" s="41" t="s">
        <v>226</v>
      </c>
      <c r="N480" s="42"/>
      <c r="O480" s="51">
        <v>8</v>
      </c>
      <c r="P480" s="65" t="s">
        <v>382</v>
      </c>
      <c r="Q480" s="53" t="s">
        <v>401</v>
      </c>
      <c r="R480" s="54" t="s">
        <v>382</v>
      </c>
      <c r="S480" s="54">
        <v>8</v>
      </c>
      <c r="T480" s="52" t="s">
        <v>201</v>
      </c>
      <c r="U480" s="40"/>
      <c r="V480" s="56">
        <v>20</v>
      </c>
      <c r="W480" s="48"/>
    </row>
    <row r="481" spans="2:23" s="49" customFormat="1" x14ac:dyDescent="0.4">
      <c r="B481" s="35">
        <f t="shared" si="3"/>
        <v>471</v>
      </c>
      <c r="C481" s="69" t="s">
        <v>228</v>
      </c>
      <c r="D481" s="37" t="s">
        <v>203</v>
      </c>
      <c r="E481" s="38" t="s">
        <v>220</v>
      </c>
      <c r="F481" s="35" t="s">
        <v>378</v>
      </c>
      <c r="G481" s="35">
        <v>10</v>
      </c>
      <c r="H481" s="37">
        <v>14</v>
      </c>
      <c r="I481" s="181"/>
      <c r="J481" s="50"/>
      <c r="K481" s="38" t="s">
        <v>184</v>
      </c>
      <c r="L481" s="40" t="s">
        <v>185</v>
      </c>
      <c r="M481" s="41" t="s">
        <v>221</v>
      </c>
      <c r="N481" s="42"/>
      <c r="O481" s="51">
        <v>1</v>
      </c>
      <c r="P481" s="65" t="s">
        <v>382</v>
      </c>
      <c r="Q481" s="53" t="s">
        <v>222</v>
      </c>
      <c r="R481" s="54" t="s">
        <v>382</v>
      </c>
      <c r="S481" s="54">
        <v>1</v>
      </c>
      <c r="T481" s="52" t="s">
        <v>223</v>
      </c>
      <c r="U481" s="71"/>
      <c r="V481" s="56">
        <v>20</v>
      </c>
      <c r="W481" s="57"/>
    </row>
    <row r="482" spans="2:23" s="49" customFormat="1" x14ac:dyDescent="0.4">
      <c r="B482" s="35">
        <f t="shared" si="3"/>
        <v>472</v>
      </c>
      <c r="C482" s="69" t="s">
        <v>229</v>
      </c>
      <c r="D482" s="37" t="s">
        <v>1</v>
      </c>
      <c r="E482" s="38" t="s">
        <v>225</v>
      </c>
      <c r="F482" s="35" t="s">
        <v>378</v>
      </c>
      <c r="G482" s="35">
        <v>10</v>
      </c>
      <c r="H482" s="37">
        <v>15</v>
      </c>
      <c r="I482" s="181">
        <v>29991231</v>
      </c>
      <c r="J482" s="50"/>
      <c r="K482" s="38" t="s">
        <v>184</v>
      </c>
      <c r="L482" s="40" t="s">
        <v>185</v>
      </c>
      <c r="M482" s="41" t="s">
        <v>230</v>
      </c>
      <c r="N482" s="42"/>
      <c r="O482" s="51">
        <v>8</v>
      </c>
      <c r="P482" s="65" t="s">
        <v>382</v>
      </c>
      <c r="Q482" s="53" t="s">
        <v>222</v>
      </c>
      <c r="R482" s="54" t="s">
        <v>382</v>
      </c>
      <c r="S482" s="54">
        <v>8</v>
      </c>
      <c r="T482" s="52" t="s">
        <v>201</v>
      </c>
      <c r="U482" s="71"/>
      <c r="V482" s="56">
        <v>20</v>
      </c>
      <c r="W482" s="57"/>
    </row>
    <row r="483" spans="2:23" s="49" customFormat="1" x14ac:dyDescent="0.4">
      <c r="B483" s="35">
        <f t="shared" si="3"/>
        <v>473</v>
      </c>
      <c r="C483" s="69" t="s">
        <v>390</v>
      </c>
      <c r="D483" s="37" t="s">
        <v>203</v>
      </c>
      <c r="E483" s="38" t="s">
        <v>220</v>
      </c>
      <c r="F483" s="35" t="s">
        <v>378</v>
      </c>
      <c r="G483" s="35">
        <v>10</v>
      </c>
      <c r="H483" s="37">
        <v>16</v>
      </c>
      <c r="I483" s="181"/>
      <c r="J483" s="50"/>
      <c r="K483" s="38" t="s">
        <v>184</v>
      </c>
      <c r="L483" s="40" t="s">
        <v>185</v>
      </c>
      <c r="M483" s="41" t="s">
        <v>364</v>
      </c>
      <c r="N483" s="42"/>
      <c r="O483" s="51">
        <v>1</v>
      </c>
      <c r="P483" s="65" t="s">
        <v>382</v>
      </c>
      <c r="Q483" s="53" t="s">
        <v>222</v>
      </c>
      <c r="R483" s="54" t="s">
        <v>382</v>
      </c>
      <c r="S483" s="54">
        <v>1</v>
      </c>
      <c r="T483" s="52" t="s">
        <v>223</v>
      </c>
      <c r="U483" s="40"/>
      <c r="V483" s="56">
        <v>20</v>
      </c>
      <c r="W483" s="57"/>
    </row>
    <row r="484" spans="2:23" s="49" customFormat="1" ht="37.5" x14ac:dyDescent="0.4">
      <c r="B484" s="35">
        <f t="shared" si="3"/>
        <v>474</v>
      </c>
      <c r="C484" s="69" t="s">
        <v>343</v>
      </c>
      <c r="D484" s="37" t="s">
        <v>259</v>
      </c>
      <c r="E484" s="38" t="s">
        <v>225</v>
      </c>
      <c r="F484" s="35" t="s">
        <v>378</v>
      </c>
      <c r="G484" s="35">
        <v>10</v>
      </c>
      <c r="H484" s="37">
        <v>17</v>
      </c>
      <c r="I484" s="181" t="str">
        <f ca="1">IF(INDIRECT("補記シート!D113")="","",INDIRECT("補記シート!D113"))</f>
        <v/>
      </c>
      <c r="J484" s="50"/>
      <c r="K484" s="38" t="s">
        <v>210</v>
      </c>
      <c r="L484" s="40" t="s">
        <v>344</v>
      </c>
      <c r="M484" s="41" t="s">
        <v>345</v>
      </c>
      <c r="N484" s="42" t="s">
        <v>391</v>
      </c>
      <c r="O484" s="51">
        <v>3</v>
      </c>
      <c r="P484" s="65" t="s">
        <v>382</v>
      </c>
      <c r="Q484" s="53" t="s">
        <v>200</v>
      </c>
      <c r="R484" s="54" t="s">
        <v>382</v>
      </c>
      <c r="S484" s="54">
        <v>3</v>
      </c>
      <c r="T484" s="52">
        <v>9</v>
      </c>
      <c r="U484" s="40"/>
      <c r="V484" s="56">
        <v>20</v>
      </c>
      <c r="W484" s="48"/>
    </row>
    <row r="485" spans="2:23" s="49" customFormat="1" x14ac:dyDescent="0.4">
      <c r="B485" s="35">
        <f t="shared" si="3"/>
        <v>475</v>
      </c>
      <c r="C485" s="69" t="s">
        <v>392</v>
      </c>
      <c r="D485" s="37" t="s">
        <v>203</v>
      </c>
      <c r="E485" s="38" t="s">
        <v>220</v>
      </c>
      <c r="F485" s="35" t="s">
        <v>378</v>
      </c>
      <c r="G485" s="35">
        <v>10</v>
      </c>
      <c r="H485" s="37">
        <v>18</v>
      </c>
      <c r="I485" s="181"/>
      <c r="J485" s="50"/>
      <c r="K485" s="38" t="s">
        <v>184</v>
      </c>
      <c r="L485" s="40" t="s">
        <v>185</v>
      </c>
      <c r="M485" s="41" t="s">
        <v>364</v>
      </c>
      <c r="N485" s="42"/>
      <c r="O485" s="51">
        <v>1</v>
      </c>
      <c r="P485" s="65" t="s">
        <v>382</v>
      </c>
      <c r="Q485" s="53" t="s">
        <v>222</v>
      </c>
      <c r="R485" s="54" t="s">
        <v>382</v>
      </c>
      <c r="S485" s="54">
        <v>1</v>
      </c>
      <c r="T485" s="52" t="s">
        <v>223</v>
      </c>
      <c r="U485" s="40"/>
      <c r="V485" s="56">
        <v>20</v>
      </c>
      <c r="W485" s="48"/>
    </row>
    <row r="486" spans="2:23" s="49" customFormat="1" ht="75" x14ac:dyDescent="0.4">
      <c r="B486" s="35">
        <f t="shared" si="3"/>
        <v>476</v>
      </c>
      <c r="C486" s="69" t="s">
        <v>393</v>
      </c>
      <c r="D486" s="37" t="s">
        <v>349</v>
      </c>
      <c r="E486" s="38" t="s">
        <v>225</v>
      </c>
      <c r="F486" s="35" t="s">
        <v>378</v>
      </c>
      <c r="G486" s="35">
        <v>10</v>
      </c>
      <c r="H486" s="37">
        <v>19</v>
      </c>
      <c r="I486" s="181" t="str">
        <f ca="1">IF(INDIRECT("補記シート!D114")="","",INDIRECT("補記シート!D114"))</f>
        <v/>
      </c>
      <c r="J486" s="50"/>
      <c r="K486" s="38" t="s">
        <v>394</v>
      </c>
      <c r="L486" s="40" t="s">
        <v>385</v>
      </c>
      <c r="M486" s="41" t="s">
        <v>395</v>
      </c>
      <c r="N486" s="42" t="s">
        <v>396</v>
      </c>
      <c r="O486" s="51">
        <v>1</v>
      </c>
      <c r="P486" s="65" t="s">
        <v>382</v>
      </c>
      <c r="Q486" s="53" t="s">
        <v>200</v>
      </c>
      <c r="R486" s="54" t="s">
        <v>382</v>
      </c>
      <c r="S486" s="54">
        <v>1</v>
      </c>
      <c r="T486" s="52"/>
      <c r="U486" s="40"/>
      <c r="V486" s="56">
        <v>20</v>
      </c>
      <c r="W486" s="48"/>
    </row>
    <row r="487" spans="2:23" s="49" customFormat="1" x14ac:dyDescent="0.4">
      <c r="B487" s="35">
        <f t="shared" si="3"/>
        <v>477</v>
      </c>
      <c r="C487" s="69" t="s">
        <v>308</v>
      </c>
      <c r="D487" s="37" t="s">
        <v>203</v>
      </c>
      <c r="E487" s="38" t="s">
        <v>182</v>
      </c>
      <c r="F487" s="35" t="s">
        <v>378</v>
      </c>
      <c r="G487" s="35">
        <v>10</v>
      </c>
      <c r="H487" s="37">
        <v>20</v>
      </c>
      <c r="I487" s="181"/>
      <c r="J487" s="50"/>
      <c r="K487" s="38" t="s">
        <v>184</v>
      </c>
      <c r="L487" s="40" t="s">
        <v>310</v>
      </c>
      <c r="M487" s="41" t="s">
        <v>311</v>
      </c>
      <c r="N487" s="42"/>
      <c r="O487" s="51" t="s">
        <v>376</v>
      </c>
      <c r="P487" s="65" t="s">
        <v>382</v>
      </c>
      <c r="Q487" s="78" t="s">
        <v>189</v>
      </c>
      <c r="R487" s="79" t="s">
        <v>203</v>
      </c>
      <c r="S487" s="79" t="s">
        <v>203</v>
      </c>
      <c r="T487" s="80" t="s">
        <v>203</v>
      </c>
      <c r="U487" s="40"/>
      <c r="V487" s="56">
        <v>20</v>
      </c>
      <c r="W487" s="48"/>
    </row>
    <row r="488" spans="2:23" s="49" customFormat="1" ht="37.5" x14ac:dyDescent="0.4">
      <c r="B488" s="35">
        <f t="shared" si="3"/>
        <v>478</v>
      </c>
      <c r="C488" s="69" t="s">
        <v>302</v>
      </c>
      <c r="D488" s="37" t="s">
        <v>203</v>
      </c>
      <c r="E488" s="38" t="s">
        <v>289</v>
      </c>
      <c r="F488" s="35" t="s">
        <v>378</v>
      </c>
      <c r="G488" s="35">
        <v>10</v>
      </c>
      <c r="H488" s="37">
        <v>21</v>
      </c>
      <c r="I488" s="181" t="str">
        <f ca="1">IF(INDIRECT("一般振替ＤＶＰ制度に係る届出書兼一般振替ＤＶＰ制度に係る申請書!J28")="","",INDIRECT("一般振替ＤＶＰ制度に係る届出書兼一般振替ＤＶＰ制度に係る申請書!J28"))</f>
        <v/>
      </c>
      <c r="J488" s="50"/>
      <c r="K488" s="38" t="s">
        <v>303</v>
      </c>
      <c r="L488" s="40" t="s">
        <v>304</v>
      </c>
      <c r="M488" s="41" t="s">
        <v>305</v>
      </c>
      <c r="N488" s="42"/>
      <c r="O488" s="51">
        <v>5</v>
      </c>
      <c r="P488" s="65" t="s">
        <v>382</v>
      </c>
      <c r="Q488" s="78" t="s">
        <v>306</v>
      </c>
      <c r="R488" s="79" t="s">
        <v>375</v>
      </c>
      <c r="S488" s="79" t="s">
        <v>307</v>
      </c>
      <c r="T488" s="80" t="s">
        <v>307</v>
      </c>
      <c r="U488" s="40"/>
      <c r="V488" s="56">
        <v>20</v>
      </c>
      <c r="W488" s="48"/>
    </row>
    <row r="489" spans="2:23" s="49" customFormat="1" ht="37.5" x14ac:dyDescent="0.4">
      <c r="B489" s="35">
        <f t="shared" si="3"/>
        <v>479</v>
      </c>
      <c r="C489" s="69" t="s">
        <v>400</v>
      </c>
      <c r="D489" s="37" t="s">
        <v>203</v>
      </c>
      <c r="E489" s="83" t="s">
        <v>289</v>
      </c>
      <c r="F489" s="35" t="s">
        <v>378</v>
      </c>
      <c r="G489" s="35">
        <v>10</v>
      </c>
      <c r="H489" s="37">
        <v>22</v>
      </c>
      <c r="I489" s="181" t="str">
        <f ca="1">IF(I476="","",$I$255)</f>
        <v/>
      </c>
      <c r="J489" s="50"/>
      <c r="K489" s="38" t="s">
        <v>210</v>
      </c>
      <c r="L489" s="40" t="s">
        <v>185</v>
      </c>
      <c r="M489" s="41" t="s">
        <v>322</v>
      </c>
      <c r="N489" s="42"/>
      <c r="O489" s="51">
        <v>10</v>
      </c>
      <c r="P489" s="65" t="s">
        <v>382</v>
      </c>
      <c r="Q489" s="78" t="s">
        <v>189</v>
      </c>
      <c r="R489" s="79" t="s">
        <v>307</v>
      </c>
      <c r="S489" s="79" t="s">
        <v>307</v>
      </c>
      <c r="T489" s="80" t="s">
        <v>307</v>
      </c>
      <c r="U489" s="89"/>
      <c r="V489" s="56">
        <v>20</v>
      </c>
      <c r="W489" s="57"/>
    </row>
    <row r="490" spans="2:23" s="49" customFormat="1" ht="75" x14ac:dyDescent="0.4">
      <c r="B490" s="35">
        <f t="shared" si="3"/>
        <v>480</v>
      </c>
      <c r="C490" s="69" t="s">
        <v>323</v>
      </c>
      <c r="D490" s="37" t="s">
        <v>203</v>
      </c>
      <c r="E490" s="83" t="s">
        <v>289</v>
      </c>
      <c r="F490" s="35" t="s">
        <v>378</v>
      </c>
      <c r="G490" s="35">
        <v>10</v>
      </c>
      <c r="H490" s="37">
        <v>23</v>
      </c>
      <c r="I490" s="181" t="str">
        <f ca="1">IF(I480="","",LEFT(I480,4)&amp;"/"&amp;MID(I480,5,2)&amp;"/"&amp;RIGHT(I480,2))</f>
        <v/>
      </c>
      <c r="J490" s="50"/>
      <c r="K490" s="38" t="s">
        <v>324</v>
      </c>
      <c r="L490" s="72" t="s">
        <v>185</v>
      </c>
      <c r="M490" s="41" t="s">
        <v>325</v>
      </c>
      <c r="N490" s="42"/>
      <c r="O490" s="51">
        <v>10</v>
      </c>
      <c r="P490" s="65" t="s">
        <v>382</v>
      </c>
      <c r="Q490" s="78" t="s">
        <v>189</v>
      </c>
      <c r="R490" s="79" t="s">
        <v>307</v>
      </c>
      <c r="S490" s="79" t="s">
        <v>307</v>
      </c>
      <c r="T490" s="80" t="s">
        <v>307</v>
      </c>
      <c r="U490" s="40"/>
      <c r="V490" s="56">
        <v>20</v>
      </c>
      <c r="W490" s="74"/>
    </row>
    <row r="491" spans="2:23" s="49" customFormat="1" ht="37.5" x14ac:dyDescent="0.4">
      <c r="B491" s="35">
        <f t="shared" si="3"/>
        <v>481</v>
      </c>
      <c r="C491" s="69" t="s">
        <v>326</v>
      </c>
      <c r="D491" s="37" t="s">
        <v>203</v>
      </c>
      <c r="E491" s="83" t="s">
        <v>182</v>
      </c>
      <c r="F491" s="35" t="s">
        <v>378</v>
      </c>
      <c r="G491" s="35">
        <v>10</v>
      </c>
      <c r="H491" s="37">
        <v>24</v>
      </c>
      <c r="I491" s="181" t="str">
        <f ca="1">IF(I477="","",LEFT(I477,4)&amp;"/"&amp;MID(I477,5,2)&amp;"/"&amp;RIGHT(I477,2))</f>
        <v/>
      </c>
      <c r="J491" s="90"/>
      <c r="K491" s="38" t="s">
        <v>324</v>
      </c>
      <c r="L491" s="40" t="s">
        <v>185</v>
      </c>
      <c r="M491" s="41" t="s">
        <v>327</v>
      </c>
      <c r="N491" s="42"/>
      <c r="O491" s="51">
        <v>10</v>
      </c>
      <c r="P491" s="65" t="s">
        <v>382</v>
      </c>
      <c r="Q491" s="78" t="s">
        <v>189</v>
      </c>
      <c r="R491" s="79" t="s">
        <v>307</v>
      </c>
      <c r="S491" s="79" t="s">
        <v>307</v>
      </c>
      <c r="T491" s="80" t="s">
        <v>307</v>
      </c>
      <c r="U491" s="71"/>
      <c r="V491" s="56">
        <v>20</v>
      </c>
      <c r="W491" s="57"/>
    </row>
    <row r="492" spans="2:23" s="49" customFormat="1" ht="75" x14ac:dyDescent="0.4">
      <c r="B492" s="35">
        <f t="shared" si="3"/>
        <v>482</v>
      </c>
      <c r="C492" s="69" t="s">
        <v>328</v>
      </c>
      <c r="D492" s="37" t="s">
        <v>203</v>
      </c>
      <c r="E492" s="83" t="s">
        <v>182</v>
      </c>
      <c r="F492" s="35" t="s">
        <v>378</v>
      </c>
      <c r="G492" s="35">
        <v>10</v>
      </c>
      <c r="H492" s="37">
        <v>25</v>
      </c>
      <c r="I492" s="181" t="s">
        <v>330</v>
      </c>
      <c r="J492" s="50"/>
      <c r="K492" s="38" t="s">
        <v>184</v>
      </c>
      <c r="L492" s="40" t="s">
        <v>185</v>
      </c>
      <c r="M492" s="41" t="s">
        <v>331</v>
      </c>
      <c r="N492" s="42" t="s">
        <v>332</v>
      </c>
      <c r="O492" s="51">
        <v>10</v>
      </c>
      <c r="P492" s="65" t="s">
        <v>382</v>
      </c>
      <c r="Q492" s="78" t="s">
        <v>189</v>
      </c>
      <c r="R492" s="79" t="s">
        <v>307</v>
      </c>
      <c r="S492" s="79" t="s">
        <v>307</v>
      </c>
      <c r="T492" s="80" t="s">
        <v>307</v>
      </c>
      <c r="U492" s="40"/>
      <c r="V492" s="56">
        <v>20</v>
      </c>
      <c r="W492" s="48"/>
    </row>
    <row r="493" spans="2:23" s="49" customFormat="1" ht="19.5" thickBot="1" x14ac:dyDescent="0.45">
      <c r="B493" s="91">
        <f t="shared" si="3"/>
        <v>483</v>
      </c>
      <c r="C493" s="92" t="s">
        <v>333</v>
      </c>
      <c r="D493" s="93" t="s">
        <v>203</v>
      </c>
      <c r="E493" s="94" t="s">
        <v>182</v>
      </c>
      <c r="F493" s="91" t="s">
        <v>378</v>
      </c>
      <c r="G493" s="91">
        <v>10</v>
      </c>
      <c r="H493" s="37">
        <v>26</v>
      </c>
      <c r="I493" s="189" t="s">
        <v>330</v>
      </c>
      <c r="J493" s="114"/>
      <c r="K493" s="94" t="s">
        <v>184</v>
      </c>
      <c r="L493" s="95" t="s">
        <v>185</v>
      </c>
      <c r="M493" s="96" t="s">
        <v>331</v>
      </c>
      <c r="N493" s="97"/>
      <c r="O493" s="98">
        <v>10</v>
      </c>
      <c r="P493" s="115" t="s">
        <v>382</v>
      </c>
      <c r="Q493" s="100" t="s">
        <v>189</v>
      </c>
      <c r="R493" s="101" t="s">
        <v>307</v>
      </c>
      <c r="S493" s="101" t="s">
        <v>307</v>
      </c>
      <c r="T493" s="102" t="s">
        <v>307</v>
      </c>
      <c r="U493" s="95"/>
      <c r="V493" s="93">
        <v>20</v>
      </c>
      <c r="W493" s="112"/>
    </row>
    <row r="494" spans="2:23" s="49" customFormat="1" ht="37.5" x14ac:dyDescent="0.4">
      <c r="B494" s="58">
        <f t="shared" si="3"/>
        <v>484</v>
      </c>
      <c r="C494" s="103" t="s">
        <v>180</v>
      </c>
      <c r="D494" s="56" t="s">
        <v>316</v>
      </c>
      <c r="E494" s="60" t="s">
        <v>182</v>
      </c>
      <c r="F494" s="58" t="s">
        <v>378</v>
      </c>
      <c r="G494" s="58">
        <v>11</v>
      </c>
      <c r="H494" s="56">
        <v>1</v>
      </c>
      <c r="I494" s="187"/>
      <c r="J494" s="39"/>
      <c r="K494" s="60" t="s">
        <v>184</v>
      </c>
      <c r="L494" s="61" t="s">
        <v>185</v>
      </c>
      <c r="M494" s="62" t="s">
        <v>186</v>
      </c>
      <c r="N494" s="63"/>
      <c r="O494" s="64" t="s">
        <v>316</v>
      </c>
      <c r="P494" s="65" t="s">
        <v>316</v>
      </c>
      <c r="Q494" s="66" t="s">
        <v>189</v>
      </c>
      <c r="R494" s="67" t="s">
        <v>399</v>
      </c>
      <c r="S494" s="67" t="s">
        <v>181</v>
      </c>
      <c r="T494" s="65" t="s">
        <v>316</v>
      </c>
      <c r="U494" s="68"/>
      <c r="V494" s="56">
        <v>20</v>
      </c>
      <c r="W494" s="57"/>
    </row>
    <row r="495" spans="2:23" s="49" customFormat="1" ht="37.5" x14ac:dyDescent="0.4">
      <c r="B495" s="35">
        <f t="shared" si="3"/>
        <v>485</v>
      </c>
      <c r="C495" s="36" t="s">
        <v>190</v>
      </c>
      <c r="D495" s="37" t="s">
        <v>187</v>
      </c>
      <c r="E495" s="38" t="s">
        <v>182</v>
      </c>
      <c r="F495" s="35" t="s">
        <v>378</v>
      </c>
      <c r="G495" s="35">
        <v>11</v>
      </c>
      <c r="H495" s="37">
        <v>2</v>
      </c>
      <c r="I495" s="181"/>
      <c r="J495" s="50"/>
      <c r="K495" s="38" t="s">
        <v>184</v>
      </c>
      <c r="L495" s="40" t="s">
        <v>185</v>
      </c>
      <c r="M495" s="41" t="s">
        <v>192</v>
      </c>
      <c r="N495" s="42"/>
      <c r="O495" s="51" t="s">
        <v>399</v>
      </c>
      <c r="P495" s="52" t="s">
        <v>399</v>
      </c>
      <c r="Q495" s="53" t="s">
        <v>189</v>
      </c>
      <c r="R495" s="54" t="s">
        <v>188</v>
      </c>
      <c r="S495" s="54" t="s">
        <v>188</v>
      </c>
      <c r="T495" s="52" t="s">
        <v>187</v>
      </c>
      <c r="U495" s="55"/>
      <c r="V495" s="56">
        <v>20</v>
      </c>
      <c r="W495" s="57"/>
    </row>
    <row r="496" spans="2:23" s="49" customFormat="1" ht="37.5" x14ac:dyDescent="0.4">
      <c r="B496" s="35">
        <f t="shared" si="3"/>
        <v>486</v>
      </c>
      <c r="C496" s="36" t="s">
        <v>193</v>
      </c>
      <c r="D496" s="37" t="s">
        <v>316</v>
      </c>
      <c r="E496" s="38" t="s">
        <v>182</v>
      </c>
      <c r="F496" s="35" t="s">
        <v>378</v>
      </c>
      <c r="G496" s="35">
        <v>11</v>
      </c>
      <c r="H496" s="37">
        <v>3</v>
      </c>
      <c r="I496" s="181"/>
      <c r="J496" s="50"/>
      <c r="K496" s="38" t="s">
        <v>184</v>
      </c>
      <c r="L496" s="40" t="s">
        <v>185</v>
      </c>
      <c r="M496" s="41" t="s">
        <v>192</v>
      </c>
      <c r="N496" s="42"/>
      <c r="O496" s="51" t="s">
        <v>187</v>
      </c>
      <c r="P496" s="52" t="s">
        <v>316</v>
      </c>
      <c r="Q496" s="53" t="s">
        <v>189</v>
      </c>
      <c r="R496" s="54" t="s">
        <v>187</v>
      </c>
      <c r="S496" s="54" t="s">
        <v>181</v>
      </c>
      <c r="T496" s="52" t="s">
        <v>316</v>
      </c>
      <c r="U496" s="55"/>
      <c r="V496" s="56">
        <v>20</v>
      </c>
      <c r="W496" s="57"/>
    </row>
    <row r="497" spans="2:23" s="49" customFormat="1" ht="37.5" x14ac:dyDescent="0.4">
      <c r="B497" s="35">
        <f t="shared" si="3"/>
        <v>487</v>
      </c>
      <c r="C497" s="36" t="s">
        <v>194</v>
      </c>
      <c r="D497" s="37" t="s">
        <v>316</v>
      </c>
      <c r="E497" s="38" t="s">
        <v>182</v>
      </c>
      <c r="F497" s="35" t="s">
        <v>378</v>
      </c>
      <c r="G497" s="35">
        <v>11</v>
      </c>
      <c r="H497" s="37">
        <v>4</v>
      </c>
      <c r="I497" s="181"/>
      <c r="J497" s="50"/>
      <c r="K497" s="38" t="s">
        <v>184</v>
      </c>
      <c r="L497" s="40" t="s">
        <v>185</v>
      </c>
      <c r="M497" s="41" t="s">
        <v>192</v>
      </c>
      <c r="N497" s="42"/>
      <c r="O497" s="51" t="s">
        <v>187</v>
      </c>
      <c r="P497" s="52" t="s">
        <v>188</v>
      </c>
      <c r="Q497" s="53" t="s">
        <v>189</v>
      </c>
      <c r="R497" s="54" t="s">
        <v>187</v>
      </c>
      <c r="S497" s="54" t="s">
        <v>316</v>
      </c>
      <c r="T497" s="52" t="s">
        <v>187</v>
      </c>
      <c r="U497" s="55"/>
      <c r="V497" s="56">
        <v>20</v>
      </c>
      <c r="W497" s="57"/>
    </row>
    <row r="498" spans="2:23" s="49" customFormat="1" ht="37.5" x14ac:dyDescent="0.4">
      <c r="B498" s="35">
        <f t="shared" si="3"/>
        <v>488</v>
      </c>
      <c r="C498" s="36" t="s">
        <v>195</v>
      </c>
      <c r="D498" s="37" t="s">
        <v>316</v>
      </c>
      <c r="E498" s="38" t="s">
        <v>182</v>
      </c>
      <c r="F498" s="35" t="s">
        <v>378</v>
      </c>
      <c r="G498" s="35">
        <v>11</v>
      </c>
      <c r="H498" s="37">
        <v>5</v>
      </c>
      <c r="I498" s="181"/>
      <c r="J498" s="50"/>
      <c r="K498" s="38" t="s">
        <v>184</v>
      </c>
      <c r="L498" s="40" t="s">
        <v>185</v>
      </c>
      <c r="M498" s="41" t="s">
        <v>192</v>
      </c>
      <c r="N498" s="42"/>
      <c r="O498" s="51" t="s">
        <v>316</v>
      </c>
      <c r="P498" s="52" t="s">
        <v>188</v>
      </c>
      <c r="Q498" s="53" t="s">
        <v>189</v>
      </c>
      <c r="R498" s="54" t="s">
        <v>181</v>
      </c>
      <c r="S498" s="54" t="s">
        <v>316</v>
      </c>
      <c r="T498" s="52" t="s">
        <v>402</v>
      </c>
      <c r="U498" s="55"/>
      <c r="V498" s="56">
        <v>20</v>
      </c>
      <c r="W498" s="57"/>
    </row>
    <row r="499" spans="2:23" s="49" customFormat="1" ht="30.2" customHeight="1" x14ac:dyDescent="0.4">
      <c r="B499" s="58">
        <f t="shared" si="3"/>
        <v>489</v>
      </c>
      <c r="C499" s="59" t="s">
        <v>196</v>
      </c>
      <c r="D499" s="56" t="s">
        <v>187</v>
      </c>
      <c r="E499" s="60" t="s">
        <v>182</v>
      </c>
      <c r="F499" s="35" t="s">
        <v>378</v>
      </c>
      <c r="G499" s="35">
        <v>11</v>
      </c>
      <c r="H499" s="37">
        <v>6</v>
      </c>
      <c r="I499" s="187" t="s">
        <v>380</v>
      </c>
      <c r="J499" s="39"/>
      <c r="K499" s="60" t="s">
        <v>184</v>
      </c>
      <c r="L499" s="61" t="s">
        <v>185</v>
      </c>
      <c r="M499" s="62" t="s">
        <v>381</v>
      </c>
      <c r="N499" s="63"/>
      <c r="O499" s="64">
        <v>6</v>
      </c>
      <c r="P499" s="65" t="s">
        <v>382</v>
      </c>
      <c r="Q499" s="66" t="s">
        <v>200</v>
      </c>
      <c r="R499" s="67" t="s">
        <v>382</v>
      </c>
      <c r="S499" s="67">
        <v>6</v>
      </c>
      <c r="T499" s="65" t="s">
        <v>201</v>
      </c>
      <c r="U499" s="68"/>
      <c r="V499" s="56">
        <v>20</v>
      </c>
      <c r="W499" s="57"/>
    </row>
    <row r="500" spans="2:23" s="49" customFormat="1" ht="30.2" customHeight="1" x14ac:dyDescent="0.4">
      <c r="B500" s="35">
        <f t="shared" si="3"/>
        <v>490</v>
      </c>
      <c r="C500" s="69" t="s">
        <v>202</v>
      </c>
      <c r="D500" s="37" t="s">
        <v>203</v>
      </c>
      <c r="E500" s="38" t="s">
        <v>182</v>
      </c>
      <c r="F500" s="35" t="s">
        <v>378</v>
      </c>
      <c r="G500" s="35">
        <v>11</v>
      </c>
      <c r="H500" s="37">
        <v>7</v>
      </c>
      <c r="I500" s="181" t="s">
        <v>204</v>
      </c>
      <c r="J500" s="50"/>
      <c r="K500" s="38" t="s">
        <v>184</v>
      </c>
      <c r="L500" s="40" t="s">
        <v>185</v>
      </c>
      <c r="M500" s="41" t="s">
        <v>205</v>
      </c>
      <c r="N500" s="42"/>
      <c r="O500" s="51">
        <v>3</v>
      </c>
      <c r="P500" s="65" t="s">
        <v>382</v>
      </c>
      <c r="Q500" s="53" t="s">
        <v>200</v>
      </c>
      <c r="R500" s="54" t="s">
        <v>382</v>
      </c>
      <c r="S500" s="54">
        <v>3</v>
      </c>
      <c r="T500" s="52" t="s">
        <v>206</v>
      </c>
      <c r="U500" s="55"/>
      <c r="V500" s="56">
        <v>20</v>
      </c>
      <c r="W500" s="57"/>
    </row>
    <row r="501" spans="2:23" s="49" customFormat="1" ht="57" x14ac:dyDescent="0.4">
      <c r="B501" s="35">
        <f t="shared" si="3"/>
        <v>491</v>
      </c>
      <c r="C501" s="69" t="s">
        <v>207</v>
      </c>
      <c r="D501" s="37" t="s">
        <v>349</v>
      </c>
      <c r="E501" s="38" t="s">
        <v>182</v>
      </c>
      <c r="F501" s="35" t="s">
        <v>378</v>
      </c>
      <c r="G501" s="35">
        <v>11</v>
      </c>
      <c r="H501" s="37">
        <v>8</v>
      </c>
      <c r="I501" s="181" t="str">
        <f ca="1">IF(I502="","",$I$241)</f>
        <v/>
      </c>
      <c r="J501" s="50"/>
      <c r="K501" s="38" t="s">
        <v>210</v>
      </c>
      <c r="L501" s="40" t="s">
        <v>185</v>
      </c>
      <c r="M501" s="70" t="s">
        <v>211</v>
      </c>
      <c r="N501" s="42"/>
      <c r="O501" s="51">
        <v>7</v>
      </c>
      <c r="P501" s="65" t="s">
        <v>382</v>
      </c>
      <c r="Q501" s="53" t="s">
        <v>200</v>
      </c>
      <c r="R501" s="54" t="s">
        <v>382</v>
      </c>
      <c r="S501" s="54">
        <v>7</v>
      </c>
      <c r="T501" s="52" t="s">
        <v>212</v>
      </c>
      <c r="U501" s="55"/>
      <c r="V501" s="56">
        <v>20</v>
      </c>
      <c r="W501" s="57"/>
    </row>
    <row r="502" spans="2:23" s="49" customFormat="1" ht="56.25" x14ac:dyDescent="0.4">
      <c r="B502" s="35">
        <f t="shared" si="3"/>
        <v>492</v>
      </c>
      <c r="C502" s="69" t="s">
        <v>383</v>
      </c>
      <c r="D502" s="37" t="s">
        <v>373</v>
      </c>
      <c r="E502" s="38" t="s">
        <v>182</v>
      </c>
      <c r="F502" s="35" t="s">
        <v>378</v>
      </c>
      <c r="G502" s="35">
        <v>11</v>
      </c>
      <c r="H502" s="37">
        <v>9</v>
      </c>
      <c r="I502" s="181" t="str">
        <f ca="1">IF(INDIRECT("補記シート!D115")="","",INDIRECT("補記シート!D115"))</f>
        <v/>
      </c>
      <c r="J502" s="50"/>
      <c r="K502" s="38" t="s">
        <v>303</v>
      </c>
      <c r="L502" s="40" t="s">
        <v>385</v>
      </c>
      <c r="M502" s="40" t="s">
        <v>386</v>
      </c>
      <c r="N502" s="42" t="s">
        <v>387</v>
      </c>
      <c r="O502" s="51">
        <v>2</v>
      </c>
      <c r="P502" s="65" t="s">
        <v>382</v>
      </c>
      <c r="Q502" s="53" t="s">
        <v>200</v>
      </c>
      <c r="R502" s="54" t="s">
        <v>382</v>
      </c>
      <c r="S502" s="54">
        <v>2</v>
      </c>
      <c r="T502" s="52" t="s">
        <v>201</v>
      </c>
      <c r="U502" s="71"/>
      <c r="V502" s="56">
        <v>20</v>
      </c>
      <c r="W502" s="57"/>
    </row>
    <row r="503" spans="2:23" s="49" customFormat="1" ht="94.7" customHeight="1" x14ac:dyDescent="0.4">
      <c r="B503" s="35">
        <f t="shared" si="3"/>
        <v>493</v>
      </c>
      <c r="C503" s="69" t="s">
        <v>213</v>
      </c>
      <c r="D503" s="37" t="s">
        <v>1</v>
      </c>
      <c r="E503" s="38" t="s">
        <v>182</v>
      </c>
      <c r="F503" s="35" t="s">
        <v>378</v>
      </c>
      <c r="G503" s="35">
        <v>11</v>
      </c>
      <c r="H503" s="37">
        <v>10</v>
      </c>
      <c r="I503" s="181" t="str">
        <f ca="1">IF(INDIRECT("補記シート!D116")="","",INDIRECT("補記シート!D116"))</f>
        <v/>
      </c>
      <c r="J503" s="50"/>
      <c r="K503" s="38" t="s">
        <v>210</v>
      </c>
      <c r="L503" s="40" t="s">
        <v>185</v>
      </c>
      <c r="M503" s="41" t="s">
        <v>214</v>
      </c>
      <c r="N503" s="113" t="s">
        <v>388</v>
      </c>
      <c r="O503" s="51">
        <v>8</v>
      </c>
      <c r="P503" s="65" t="s">
        <v>382</v>
      </c>
      <c r="Q503" s="53" t="s">
        <v>200</v>
      </c>
      <c r="R503" s="54" t="s">
        <v>382</v>
      </c>
      <c r="S503" s="54">
        <v>8</v>
      </c>
      <c r="T503" s="52" t="s">
        <v>201</v>
      </c>
      <c r="U503" s="71"/>
      <c r="V503" s="56">
        <v>20</v>
      </c>
      <c r="W503" s="57"/>
    </row>
    <row r="504" spans="2:23" s="49" customFormat="1" ht="37.5" x14ac:dyDescent="0.4">
      <c r="B504" s="35">
        <f t="shared" si="3"/>
        <v>494</v>
      </c>
      <c r="C504" s="69" t="s">
        <v>215</v>
      </c>
      <c r="D504" s="37" t="s">
        <v>1</v>
      </c>
      <c r="E504" s="38" t="s">
        <v>182</v>
      </c>
      <c r="F504" s="35" t="s">
        <v>378</v>
      </c>
      <c r="G504" s="35">
        <v>11</v>
      </c>
      <c r="H504" s="37">
        <v>11</v>
      </c>
      <c r="I504" s="181" t="str">
        <f ca="1">IF(INDIRECT("補記シート!D117")="","",INDIRECT("補記シート!D117"))</f>
        <v/>
      </c>
      <c r="J504" s="50"/>
      <c r="K504" s="38" t="s">
        <v>216</v>
      </c>
      <c r="L504" s="40" t="s">
        <v>217</v>
      </c>
      <c r="M504" s="41" t="s">
        <v>218</v>
      </c>
      <c r="N504" s="42"/>
      <c r="O504" s="51">
        <v>1</v>
      </c>
      <c r="P504" s="65" t="s">
        <v>382</v>
      </c>
      <c r="Q504" s="53" t="s">
        <v>200</v>
      </c>
      <c r="R504" s="54" t="s">
        <v>382</v>
      </c>
      <c r="S504" s="54">
        <v>1</v>
      </c>
      <c r="T504" s="52" t="s">
        <v>201</v>
      </c>
      <c r="U504" s="71"/>
      <c r="V504" s="56">
        <v>20</v>
      </c>
      <c r="W504" s="57"/>
    </row>
    <row r="505" spans="2:23" s="49" customFormat="1" x14ac:dyDescent="0.4">
      <c r="B505" s="35">
        <f t="shared" si="3"/>
        <v>495</v>
      </c>
      <c r="C505" s="69" t="s">
        <v>219</v>
      </c>
      <c r="D505" s="37" t="s">
        <v>203</v>
      </c>
      <c r="E505" s="38" t="s">
        <v>220</v>
      </c>
      <c r="F505" s="35" t="s">
        <v>378</v>
      </c>
      <c r="G505" s="35">
        <v>11</v>
      </c>
      <c r="H505" s="37">
        <v>12</v>
      </c>
      <c r="I505" s="181"/>
      <c r="J505" s="50"/>
      <c r="K505" s="38" t="s">
        <v>184</v>
      </c>
      <c r="L505" s="40" t="s">
        <v>185</v>
      </c>
      <c r="M505" s="41" t="s">
        <v>221</v>
      </c>
      <c r="N505" s="42"/>
      <c r="O505" s="51">
        <v>1</v>
      </c>
      <c r="P505" s="65" t="s">
        <v>382</v>
      </c>
      <c r="Q505" s="53" t="s">
        <v>222</v>
      </c>
      <c r="R505" s="54" t="s">
        <v>382</v>
      </c>
      <c r="S505" s="54">
        <v>1</v>
      </c>
      <c r="T505" s="52" t="s">
        <v>223</v>
      </c>
      <c r="U505" s="40"/>
      <c r="V505" s="56">
        <v>20</v>
      </c>
      <c r="W505" s="48"/>
    </row>
    <row r="506" spans="2:23" s="49" customFormat="1" ht="56.25" x14ac:dyDescent="0.4">
      <c r="B506" s="35">
        <f t="shared" si="3"/>
        <v>496</v>
      </c>
      <c r="C506" s="69" t="s">
        <v>224</v>
      </c>
      <c r="D506" s="37" t="s">
        <v>1</v>
      </c>
      <c r="E506" s="38" t="s">
        <v>225</v>
      </c>
      <c r="F506" s="35" t="s">
        <v>378</v>
      </c>
      <c r="G506" s="35">
        <v>11</v>
      </c>
      <c r="H506" s="37">
        <v>13</v>
      </c>
      <c r="I506" s="181" t="str">
        <f ca="1">IF(INDIRECT("補記シート!D118")="","",INDIRECT("補記シート!D118"))</f>
        <v/>
      </c>
      <c r="J506" s="50"/>
      <c r="K506" s="38" t="s">
        <v>216</v>
      </c>
      <c r="L506" s="40" t="s">
        <v>214</v>
      </c>
      <c r="M506" s="41" t="s">
        <v>226</v>
      </c>
      <c r="N506" s="42"/>
      <c r="O506" s="51">
        <v>8</v>
      </c>
      <c r="P506" s="65" t="s">
        <v>382</v>
      </c>
      <c r="Q506" s="53" t="s">
        <v>401</v>
      </c>
      <c r="R506" s="54" t="s">
        <v>382</v>
      </c>
      <c r="S506" s="54">
        <v>8</v>
      </c>
      <c r="T506" s="52" t="s">
        <v>201</v>
      </c>
      <c r="U506" s="40"/>
      <c r="V506" s="56">
        <v>20</v>
      </c>
      <c r="W506" s="48"/>
    </row>
    <row r="507" spans="2:23" s="49" customFormat="1" x14ac:dyDescent="0.4">
      <c r="B507" s="35">
        <f t="shared" si="3"/>
        <v>497</v>
      </c>
      <c r="C507" s="69" t="s">
        <v>228</v>
      </c>
      <c r="D507" s="37" t="s">
        <v>203</v>
      </c>
      <c r="E507" s="38" t="s">
        <v>220</v>
      </c>
      <c r="F507" s="35" t="s">
        <v>378</v>
      </c>
      <c r="G507" s="35">
        <v>11</v>
      </c>
      <c r="H507" s="37">
        <v>14</v>
      </c>
      <c r="I507" s="181"/>
      <c r="J507" s="50"/>
      <c r="K507" s="38" t="s">
        <v>184</v>
      </c>
      <c r="L507" s="40" t="s">
        <v>185</v>
      </c>
      <c r="M507" s="41" t="s">
        <v>221</v>
      </c>
      <c r="N507" s="42"/>
      <c r="O507" s="51">
        <v>1</v>
      </c>
      <c r="P507" s="65" t="s">
        <v>382</v>
      </c>
      <c r="Q507" s="53" t="s">
        <v>222</v>
      </c>
      <c r="R507" s="54" t="s">
        <v>382</v>
      </c>
      <c r="S507" s="54">
        <v>1</v>
      </c>
      <c r="T507" s="52" t="s">
        <v>223</v>
      </c>
      <c r="U507" s="71"/>
      <c r="V507" s="56">
        <v>20</v>
      </c>
      <c r="W507" s="57"/>
    </row>
    <row r="508" spans="2:23" s="49" customFormat="1" x14ac:dyDescent="0.4">
      <c r="B508" s="35">
        <f t="shared" si="3"/>
        <v>498</v>
      </c>
      <c r="C508" s="69" t="s">
        <v>229</v>
      </c>
      <c r="D508" s="37" t="s">
        <v>1</v>
      </c>
      <c r="E508" s="38" t="s">
        <v>225</v>
      </c>
      <c r="F508" s="35" t="s">
        <v>378</v>
      </c>
      <c r="G508" s="35">
        <v>11</v>
      </c>
      <c r="H508" s="37">
        <v>15</v>
      </c>
      <c r="I508" s="181">
        <v>29991231</v>
      </c>
      <c r="J508" s="50"/>
      <c r="K508" s="38" t="s">
        <v>184</v>
      </c>
      <c r="L508" s="40" t="s">
        <v>185</v>
      </c>
      <c r="M508" s="41" t="s">
        <v>230</v>
      </c>
      <c r="N508" s="42"/>
      <c r="O508" s="51">
        <v>8</v>
      </c>
      <c r="P508" s="65" t="s">
        <v>382</v>
      </c>
      <c r="Q508" s="53" t="s">
        <v>222</v>
      </c>
      <c r="R508" s="54" t="s">
        <v>382</v>
      </c>
      <c r="S508" s="54">
        <v>8</v>
      </c>
      <c r="T508" s="52" t="s">
        <v>201</v>
      </c>
      <c r="U508" s="71"/>
      <c r="V508" s="56">
        <v>20</v>
      </c>
      <c r="W508" s="57"/>
    </row>
    <row r="509" spans="2:23" s="49" customFormat="1" x14ac:dyDescent="0.4">
      <c r="B509" s="35">
        <f t="shared" si="3"/>
        <v>499</v>
      </c>
      <c r="C509" s="69" t="s">
        <v>390</v>
      </c>
      <c r="D509" s="37" t="s">
        <v>203</v>
      </c>
      <c r="E509" s="38" t="s">
        <v>220</v>
      </c>
      <c r="F509" s="35" t="s">
        <v>378</v>
      </c>
      <c r="G509" s="35">
        <v>11</v>
      </c>
      <c r="H509" s="37">
        <v>16</v>
      </c>
      <c r="I509" s="181"/>
      <c r="J509" s="50"/>
      <c r="K509" s="38" t="s">
        <v>184</v>
      </c>
      <c r="L509" s="40" t="s">
        <v>185</v>
      </c>
      <c r="M509" s="41" t="s">
        <v>364</v>
      </c>
      <c r="N509" s="42"/>
      <c r="O509" s="51">
        <v>1</v>
      </c>
      <c r="P509" s="65" t="s">
        <v>382</v>
      </c>
      <c r="Q509" s="53" t="s">
        <v>222</v>
      </c>
      <c r="R509" s="54" t="s">
        <v>382</v>
      </c>
      <c r="S509" s="54">
        <v>1</v>
      </c>
      <c r="T509" s="52" t="s">
        <v>223</v>
      </c>
      <c r="U509" s="40"/>
      <c r="V509" s="56">
        <v>20</v>
      </c>
      <c r="W509" s="57"/>
    </row>
    <row r="510" spans="2:23" s="49" customFormat="1" ht="37.5" x14ac:dyDescent="0.4">
      <c r="B510" s="35">
        <f t="shared" si="3"/>
        <v>500</v>
      </c>
      <c r="C510" s="69" t="s">
        <v>343</v>
      </c>
      <c r="D510" s="37" t="s">
        <v>384</v>
      </c>
      <c r="E510" s="38" t="s">
        <v>225</v>
      </c>
      <c r="F510" s="35" t="s">
        <v>378</v>
      </c>
      <c r="G510" s="35">
        <v>11</v>
      </c>
      <c r="H510" s="37">
        <v>17</v>
      </c>
      <c r="I510" s="181" t="str">
        <f ca="1">IF(INDIRECT("補記シート!D119")="","",INDIRECT("補記シート!D119"))</f>
        <v/>
      </c>
      <c r="J510" s="50"/>
      <c r="K510" s="38" t="s">
        <v>210</v>
      </c>
      <c r="L510" s="40" t="s">
        <v>344</v>
      </c>
      <c r="M510" s="41" t="s">
        <v>345</v>
      </c>
      <c r="N510" s="42" t="s">
        <v>391</v>
      </c>
      <c r="O510" s="51">
        <v>3</v>
      </c>
      <c r="P510" s="65" t="s">
        <v>382</v>
      </c>
      <c r="Q510" s="53" t="s">
        <v>200</v>
      </c>
      <c r="R510" s="54" t="s">
        <v>382</v>
      </c>
      <c r="S510" s="54">
        <v>3</v>
      </c>
      <c r="T510" s="52">
        <v>9</v>
      </c>
      <c r="U510" s="40"/>
      <c r="V510" s="56">
        <v>20</v>
      </c>
      <c r="W510" s="48"/>
    </row>
    <row r="511" spans="2:23" s="49" customFormat="1" x14ac:dyDescent="0.4">
      <c r="B511" s="35">
        <f t="shared" si="3"/>
        <v>501</v>
      </c>
      <c r="C511" s="69" t="s">
        <v>392</v>
      </c>
      <c r="D511" s="37" t="s">
        <v>203</v>
      </c>
      <c r="E511" s="38" t="s">
        <v>220</v>
      </c>
      <c r="F511" s="35" t="s">
        <v>378</v>
      </c>
      <c r="G511" s="35">
        <v>11</v>
      </c>
      <c r="H511" s="37">
        <v>18</v>
      </c>
      <c r="I511" s="181"/>
      <c r="J511" s="50"/>
      <c r="K511" s="38" t="s">
        <v>184</v>
      </c>
      <c r="L511" s="40" t="s">
        <v>185</v>
      </c>
      <c r="M511" s="41" t="s">
        <v>364</v>
      </c>
      <c r="N511" s="42"/>
      <c r="O511" s="51">
        <v>1</v>
      </c>
      <c r="P511" s="65" t="s">
        <v>382</v>
      </c>
      <c r="Q511" s="53" t="s">
        <v>222</v>
      </c>
      <c r="R511" s="54" t="s">
        <v>382</v>
      </c>
      <c r="S511" s="54">
        <v>1</v>
      </c>
      <c r="T511" s="52" t="s">
        <v>223</v>
      </c>
      <c r="U511" s="40"/>
      <c r="V511" s="56">
        <v>20</v>
      </c>
      <c r="W511" s="48"/>
    </row>
    <row r="512" spans="2:23" s="49" customFormat="1" ht="75" x14ac:dyDescent="0.4">
      <c r="B512" s="35">
        <f t="shared" si="3"/>
        <v>502</v>
      </c>
      <c r="C512" s="69" t="s">
        <v>393</v>
      </c>
      <c r="D512" s="37" t="s">
        <v>341</v>
      </c>
      <c r="E512" s="38" t="s">
        <v>225</v>
      </c>
      <c r="F512" s="35" t="s">
        <v>378</v>
      </c>
      <c r="G512" s="35">
        <v>11</v>
      </c>
      <c r="H512" s="37">
        <v>19</v>
      </c>
      <c r="I512" s="181" t="str">
        <f ca="1">IF(INDIRECT("補記シート!D120")="","",INDIRECT("補記シート!D120"))</f>
        <v/>
      </c>
      <c r="J512" s="50"/>
      <c r="K512" s="38" t="s">
        <v>394</v>
      </c>
      <c r="L512" s="40" t="s">
        <v>385</v>
      </c>
      <c r="M512" s="41" t="s">
        <v>395</v>
      </c>
      <c r="N512" s="42" t="s">
        <v>396</v>
      </c>
      <c r="O512" s="51">
        <v>1</v>
      </c>
      <c r="P512" s="65" t="s">
        <v>382</v>
      </c>
      <c r="Q512" s="53" t="s">
        <v>200</v>
      </c>
      <c r="R512" s="54" t="s">
        <v>382</v>
      </c>
      <c r="S512" s="54">
        <v>1</v>
      </c>
      <c r="T512" s="52"/>
      <c r="U512" s="40"/>
      <c r="V512" s="56">
        <v>20</v>
      </c>
      <c r="W512" s="48"/>
    </row>
    <row r="513" spans="2:23" s="49" customFormat="1" x14ac:dyDescent="0.4">
      <c r="B513" s="35">
        <f t="shared" si="3"/>
        <v>503</v>
      </c>
      <c r="C513" s="69" t="s">
        <v>308</v>
      </c>
      <c r="D513" s="37" t="s">
        <v>203</v>
      </c>
      <c r="E513" s="38" t="s">
        <v>182</v>
      </c>
      <c r="F513" s="35" t="s">
        <v>378</v>
      </c>
      <c r="G513" s="35">
        <v>11</v>
      </c>
      <c r="H513" s="37">
        <v>20</v>
      </c>
      <c r="I513" s="181"/>
      <c r="J513" s="50"/>
      <c r="K513" s="38" t="s">
        <v>184</v>
      </c>
      <c r="L513" s="40" t="s">
        <v>310</v>
      </c>
      <c r="M513" s="41" t="s">
        <v>311</v>
      </c>
      <c r="N513" s="42"/>
      <c r="O513" s="51" t="s">
        <v>403</v>
      </c>
      <c r="P513" s="65" t="s">
        <v>382</v>
      </c>
      <c r="Q513" s="78" t="s">
        <v>189</v>
      </c>
      <c r="R513" s="79" t="s">
        <v>203</v>
      </c>
      <c r="S513" s="79" t="s">
        <v>203</v>
      </c>
      <c r="T513" s="80" t="s">
        <v>203</v>
      </c>
      <c r="U513" s="40"/>
      <c r="V513" s="56">
        <v>20</v>
      </c>
      <c r="W513" s="48"/>
    </row>
    <row r="514" spans="2:23" s="49" customFormat="1" ht="37.5" x14ac:dyDescent="0.4">
      <c r="B514" s="35">
        <f t="shared" si="3"/>
        <v>504</v>
      </c>
      <c r="C514" s="69" t="s">
        <v>302</v>
      </c>
      <c r="D514" s="37" t="s">
        <v>203</v>
      </c>
      <c r="E514" s="38" t="s">
        <v>289</v>
      </c>
      <c r="F514" s="35" t="s">
        <v>378</v>
      </c>
      <c r="G514" s="35">
        <v>11</v>
      </c>
      <c r="H514" s="37">
        <v>21</v>
      </c>
      <c r="I514" s="181" t="str">
        <f ca="1">IF(INDIRECT("一般振替ＤＶＰ制度に係る届出書兼一般振替ＤＶＰ制度に係る申請書!J28")="","",INDIRECT("一般振替ＤＶＰ制度に係る届出書兼一般振替ＤＶＰ制度に係る申請書!J28"))</f>
        <v/>
      </c>
      <c r="J514" s="50"/>
      <c r="K514" s="38" t="s">
        <v>303</v>
      </c>
      <c r="L514" s="40" t="s">
        <v>304</v>
      </c>
      <c r="M514" s="41" t="s">
        <v>305</v>
      </c>
      <c r="N514" s="42"/>
      <c r="O514" s="51">
        <v>5</v>
      </c>
      <c r="P514" s="65" t="s">
        <v>382</v>
      </c>
      <c r="Q514" s="78" t="s">
        <v>306</v>
      </c>
      <c r="R514" s="79" t="s">
        <v>188</v>
      </c>
      <c r="S514" s="79" t="s">
        <v>307</v>
      </c>
      <c r="T514" s="80" t="s">
        <v>307</v>
      </c>
      <c r="U514" s="40"/>
      <c r="V514" s="56">
        <v>20</v>
      </c>
      <c r="W514" s="48"/>
    </row>
    <row r="515" spans="2:23" s="49" customFormat="1" ht="37.5" x14ac:dyDescent="0.4">
      <c r="B515" s="35">
        <f t="shared" si="3"/>
        <v>505</v>
      </c>
      <c r="C515" s="69" t="s">
        <v>400</v>
      </c>
      <c r="D515" s="37" t="s">
        <v>203</v>
      </c>
      <c r="E515" s="83" t="s">
        <v>289</v>
      </c>
      <c r="F515" s="35" t="s">
        <v>378</v>
      </c>
      <c r="G515" s="35">
        <v>11</v>
      </c>
      <c r="H515" s="37">
        <v>22</v>
      </c>
      <c r="I515" s="181" t="str">
        <f ca="1">IF(I502="","",$I$255)</f>
        <v/>
      </c>
      <c r="J515" s="50"/>
      <c r="K515" s="38" t="s">
        <v>210</v>
      </c>
      <c r="L515" s="40" t="s">
        <v>185</v>
      </c>
      <c r="M515" s="41" t="s">
        <v>322</v>
      </c>
      <c r="N515" s="42"/>
      <c r="O515" s="51">
        <v>10</v>
      </c>
      <c r="P515" s="65" t="s">
        <v>382</v>
      </c>
      <c r="Q515" s="78" t="s">
        <v>189</v>
      </c>
      <c r="R515" s="79" t="s">
        <v>307</v>
      </c>
      <c r="S515" s="79" t="s">
        <v>307</v>
      </c>
      <c r="T515" s="80" t="s">
        <v>307</v>
      </c>
      <c r="U515" s="89"/>
      <c r="V515" s="56">
        <v>20</v>
      </c>
      <c r="W515" s="57"/>
    </row>
    <row r="516" spans="2:23" s="49" customFormat="1" ht="75" x14ac:dyDescent="0.4">
      <c r="B516" s="35">
        <f t="shared" ref="B516:B753" si="4">ROW()-10</f>
        <v>506</v>
      </c>
      <c r="C516" s="69" t="s">
        <v>323</v>
      </c>
      <c r="D516" s="37" t="s">
        <v>203</v>
      </c>
      <c r="E516" s="83" t="s">
        <v>289</v>
      </c>
      <c r="F516" s="35" t="s">
        <v>378</v>
      </c>
      <c r="G516" s="35">
        <v>11</v>
      </c>
      <c r="H516" s="37">
        <v>23</v>
      </c>
      <c r="I516" s="181" t="str">
        <f ca="1">IF(I506="","",LEFT(I506,4)&amp;"/"&amp;MID(I506,5,2)&amp;"/"&amp;RIGHT(I506,2))</f>
        <v/>
      </c>
      <c r="J516" s="50"/>
      <c r="K516" s="38" t="s">
        <v>324</v>
      </c>
      <c r="L516" s="72" t="s">
        <v>185</v>
      </c>
      <c r="M516" s="41" t="s">
        <v>325</v>
      </c>
      <c r="N516" s="42"/>
      <c r="O516" s="51">
        <v>10</v>
      </c>
      <c r="P516" s="65" t="s">
        <v>382</v>
      </c>
      <c r="Q516" s="78" t="s">
        <v>189</v>
      </c>
      <c r="R516" s="79" t="s">
        <v>307</v>
      </c>
      <c r="S516" s="79" t="s">
        <v>307</v>
      </c>
      <c r="T516" s="80" t="s">
        <v>307</v>
      </c>
      <c r="U516" s="40"/>
      <c r="V516" s="56">
        <v>20</v>
      </c>
      <c r="W516" s="74"/>
    </row>
    <row r="517" spans="2:23" s="49" customFormat="1" ht="37.5" x14ac:dyDescent="0.4">
      <c r="B517" s="35">
        <f t="shared" si="4"/>
        <v>507</v>
      </c>
      <c r="C517" s="69" t="s">
        <v>326</v>
      </c>
      <c r="D517" s="37" t="s">
        <v>203</v>
      </c>
      <c r="E517" s="83" t="s">
        <v>182</v>
      </c>
      <c r="F517" s="35" t="s">
        <v>378</v>
      </c>
      <c r="G517" s="35">
        <v>11</v>
      </c>
      <c r="H517" s="37">
        <v>24</v>
      </c>
      <c r="I517" s="181" t="str">
        <f ca="1">IF(I503="","",LEFT(I503,4)&amp;"/"&amp;MID(I503,5,2)&amp;"/"&amp;RIGHT(I503,2))</f>
        <v/>
      </c>
      <c r="J517" s="90"/>
      <c r="K517" s="38" t="s">
        <v>324</v>
      </c>
      <c r="L517" s="40" t="s">
        <v>185</v>
      </c>
      <c r="M517" s="41" t="s">
        <v>327</v>
      </c>
      <c r="N517" s="42"/>
      <c r="O517" s="51">
        <v>10</v>
      </c>
      <c r="P517" s="65" t="s">
        <v>382</v>
      </c>
      <c r="Q517" s="78" t="s">
        <v>189</v>
      </c>
      <c r="R517" s="79" t="s">
        <v>307</v>
      </c>
      <c r="S517" s="79" t="s">
        <v>307</v>
      </c>
      <c r="T517" s="80" t="s">
        <v>307</v>
      </c>
      <c r="U517" s="71"/>
      <c r="V517" s="56">
        <v>20</v>
      </c>
      <c r="W517" s="57"/>
    </row>
    <row r="518" spans="2:23" s="49" customFormat="1" ht="75" x14ac:dyDescent="0.4">
      <c r="B518" s="35">
        <f t="shared" si="4"/>
        <v>508</v>
      </c>
      <c r="C518" s="69" t="s">
        <v>328</v>
      </c>
      <c r="D518" s="37" t="s">
        <v>203</v>
      </c>
      <c r="E518" s="83" t="s">
        <v>182</v>
      </c>
      <c r="F518" s="35" t="s">
        <v>378</v>
      </c>
      <c r="G518" s="35">
        <v>11</v>
      </c>
      <c r="H518" s="37">
        <v>25</v>
      </c>
      <c r="I518" s="181" t="s">
        <v>330</v>
      </c>
      <c r="J518" s="50"/>
      <c r="K518" s="38" t="s">
        <v>184</v>
      </c>
      <c r="L518" s="40" t="s">
        <v>185</v>
      </c>
      <c r="M518" s="41" t="s">
        <v>331</v>
      </c>
      <c r="N518" s="42" t="s">
        <v>332</v>
      </c>
      <c r="O518" s="51">
        <v>10</v>
      </c>
      <c r="P518" s="65" t="s">
        <v>382</v>
      </c>
      <c r="Q518" s="78" t="s">
        <v>189</v>
      </c>
      <c r="R518" s="79" t="s">
        <v>307</v>
      </c>
      <c r="S518" s="79" t="s">
        <v>307</v>
      </c>
      <c r="T518" s="80" t="s">
        <v>307</v>
      </c>
      <c r="U518" s="40"/>
      <c r="V518" s="56">
        <v>20</v>
      </c>
      <c r="W518" s="48"/>
    </row>
    <row r="519" spans="2:23" s="49" customFormat="1" ht="19.5" thickBot="1" x14ac:dyDescent="0.45">
      <c r="B519" s="91">
        <f t="shared" si="4"/>
        <v>509</v>
      </c>
      <c r="C519" s="92" t="s">
        <v>333</v>
      </c>
      <c r="D519" s="93" t="s">
        <v>203</v>
      </c>
      <c r="E519" s="94" t="s">
        <v>182</v>
      </c>
      <c r="F519" s="91" t="s">
        <v>378</v>
      </c>
      <c r="G519" s="91">
        <v>11</v>
      </c>
      <c r="H519" s="37">
        <v>26</v>
      </c>
      <c r="I519" s="189" t="s">
        <v>330</v>
      </c>
      <c r="J519" s="114"/>
      <c r="K519" s="94" t="s">
        <v>184</v>
      </c>
      <c r="L519" s="95" t="s">
        <v>185</v>
      </c>
      <c r="M519" s="96" t="s">
        <v>331</v>
      </c>
      <c r="N519" s="97"/>
      <c r="O519" s="98">
        <v>10</v>
      </c>
      <c r="P519" s="115" t="s">
        <v>382</v>
      </c>
      <c r="Q519" s="100" t="s">
        <v>189</v>
      </c>
      <c r="R519" s="101" t="s">
        <v>307</v>
      </c>
      <c r="S519" s="101" t="s">
        <v>307</v>
      </c>
      <c r="T519" s="102" t="s">
        <v>307</v>
      </c>
      <c r="U519" s="95"/>
      <c r="V519" s="93">
        <v>20</v>
      </c>
      <c r="W519" s="112"/>
    </row>
    <row r="520" spans="2:23" s="49" customFormat="1" ht="37.5" x14ac:dyDescent="0.4">
      <c r="B520" s="58">
        <f t="shared" si="4"/>
        <v>510</v>
      </c>
      <c r="C520" s="103" t="s">
        <v>180</v>
      </c>
      <c r="D520" s="56" t="s">
        <v>399</v>
      </c>
      <c r="E520" s="60" t="s">
        <v>182</v>
      </c>
      <c r="F520" s="58" t="s">
        <v>378</v>
      </c>
      <c r="G520" s="58">
        <v>12</v>
      </c>
      <c r="H520" s="56">
        <v>1</v>
      </c>
      <c r="I520" s="187"/>
      <c r="J520" s="39"/>
      <c r="K520" s="60" t="s">
        <v>184</v>
      </c>
      <c r="L520" s="61" t="s">
        <v>185</v>
      </c>
      <c r="M520" s="62" t="s">
        <v>186</v>
      </c>
      <c r="N520" s="63"/>
      <c r="O520" s="64" t="s">
        <v>188</v>
      </c>
      <c r="P520" s="65" t="s">
        <v>188</v>
      </c>
      <c r="Q520" s="66" t="s">
        <v>189</v>
      </c>
      <c r="R520" s="67" t="s">
        <v>316</v>
      </c>
      <c r="S520" s="67" t="s">
        <v>188</v>
      </c>
      <c r="T520" s="65" t="s">
        <v>399</v>
      </c>
      <c r="U520" s="68"/>
      <c r="V520" s="56">
        <v>20</v>
      </c>
      <c r="W520" s="57"/>
    </row>
    <row r="521" spans="2:23" s="49" customFormat="1" ht="37.5" x14ac:dyDescent="0.4">
      <c r="B521" s="35">
        <f t="shared" si="4"/>
        <v>511</v>
      </c>
      <c r="C521" s="36" t="s">
        <v>190</v>
      </c>
      <c r="D521" s="37" t="s">
        <v>399</v>
      </c>
      <c r="E521" s="38" t="s">
        <v>182</v>
      </c>
      <c r="F521" s="35" t="s">
        <v>378</v>
      </c>
      <c r="G521" s="35">
        <v>12</v>
      </c>
      <c r="H521" s="37">
        <v>2</v>
      </c>
      <c r="I521" s="181"/>
      <c r="J521" s="50"/>
      <c r="K521" s="38" t="s">
        <v>184</v>
      </c>
      <c r="L521" s="40" t="s">
        <v>185</v>
      </c>
      <c r="M521" s="41" t="s">
        <v>192</v>
      </c>
      <c r="N521" s="42"/>
      <c r="O521" s="51" t="s">
        <v>399</v>
      </c>
      <c r="P521" s="52" t="s">
        <v>188</v>
      </c>
      <c r="Q521" s="53" t="s">
        <v>189</v>
      </c>
      <c r="R521" s="54" t="s">
        <v>402</v>
      </c>
      <c r="S521" s="54" t="s">
        <v>316</v>
      </c>
      <c r="T521" s="52" t="s">
        <v>316</v>
      </c>
      <c r="U521" s="55"/>
      <c r="V521" s="56">
        <v>20</v>
      </c>
      <c r="W521" s="57"/>
    </row>
    <row r="522" spans="2:23" s="49" customFormat="1" ht="37.5" x14ac:dyDescent="0.4">
      <c r="B522" s="35">
        <f t="shared" si="4"/>
        <v>512</v>
      </c>
      <c r="C522" s="36" t="s">
        <v>193</v>
      </c>
      <c r="D522" s="37" t="s">
        <v>316</v>
      </c>
      <c r="E522" s="38" t="s">
        <v>182</v>
      </c>
      <c r="F522" s="35" t="s">
        <v>378</v>
      </c>
      <c r="G522" s="35">
        <v>12</v>
      </c>
      <c r="H522" s="37">
        <v>3</v>
      </c>
      <c r="I522" s="181"/>
      <c r="J522" s="50"/>
      <c r="K522" s="38" t="s">
        <v>184</v>
      </c>
      <c r="L522" s="40" t="s">
        <v>185</v>
      </c>
      <c r="M522" s="41" t="s">
        <v>192</v>
      </c>
      <c r="N522" s="42"/>
      <c r="O522" s="51" t="s">
        <v>187</v>
      </c>
      <c r="P522" s="52" t="s">
        <v>187</v>
      </c>
      <c r="Q522" s="53" t="s">
        <v>189</v>
      </c>
      <c r="R522" s="54" t="s">
        <v>399</v>
      </c>
      <c r="S522" s="54" t="s">
        <v>316</v>
      </c>
      <c r="T522" s="52" t="s">
        <v>406</v>
      </c>
      <c r="U522" s="55"/>
      <c r="V522" s="56">
        <v>20</v>
      </c>
      <c r="W522" s="57"/>
    </row>
    <row r="523" spans="2:23" s="49" customFormat="1" ht="37.5" x14ac:dyDescent="0.4">
      <c r="B523" s="35">
        <f t="shared" si="4"/>
        <v>513</v>
      </c>
      <c r="C523" s="36" t="s">
        <v>194</v>
      </c>
      <c r="D523" s="37" t="s">
        <v>187</v>
      </c>
      <c r="E523" s="38" t="s">
        <v>182</v>
      </c>
      <c r="F523" s="35" t="s">
        <v>378</v>
      </c>
      <c r="G523" s="35">
        <v>12</v>
      </c>
      <c r="H523" s="37">
        <v>4</v>
      </c>
      <c r="I523" s="181"/>
      <c r="J523" s="50"/>
      <c r="K523" s="38" t="s">
        <v>184</v>
      </c>
      <c r="L523" s="40" t="s">
        <v>185</v>
      </c>
      <c r="M523" s="41" t="s">
        <v>192</v>
      </c>
      <c r="N523" s="42"/>
      <c r="O523" s="51" t="s">
        <v>187</v>
      </c>
      <c r="P523" s="52" t="s">
        <v>316</v>
      </c>
      <c r="Q523" s="53" t="s">
        <v>189</v>
      </c>
      <c r="R523" s="54" t="s">
        <v>316</v>
      </c>
      <c r="S523" s="54" t="s">
        <v>316</v>
      </c>
      <c r="T523" s="52" t="s">
        <v>187</v>
      </c>
      <c r="U523" s="55"/>
      <c r="V523" s="56">
        <v>20</v>
      </c>
      <c r="W523" s="57"/>
    </row>
    <row r="524" spans="2:23" s="49" customFormat="1" ht="37.5" x14ac:dyDescent="0.4">
      <c r="B524" s="35">
        <f t="shared" si="4"/>
        <v>514</v>
      </c>
      <c r="C524" s="36" t="s">
        <v>195</v>
      </c>
      <c r="D524" s="37" t="s">
        <v>188</v>
      </c>
      <c r="E524" s="38" t="s">
        <v>182</v>
      </c>
      <c r="F524" s="35" t="s">
        <v>378</v>
      </c>
      <c r="G524" s="35">
        <v>12</v>
      </c>
      <c r="H524" s="37">
        <v>5</v>
      </c>
      <c r="I524" s="181"/>
      <c r="J524" s="50"/>
      <c r="K524" s="38" t="s">
        <v>184</v>
      </c>
      <c r="L524" s="40" t="s">
        <v>185</v>
      </c>
      <c r="M524" s="41" t="s">
        <v>192</v>
      </c>
      <c r="N524" s="42"/>
      <c r="O524" s="51" t="s">
        <v>187</v>
      </c>
      <c r="P524" s="52" t="s">
        <v>187</v>
      </c>
      <c r="Q524" s="53" t="s">
        <v>189</v>
      </c>
      <c r="R524" s="54" t="s">
        <v>402</v>
      </c>
      <c r="S524" s="54" t="s">
        <v>188</v>
      </c>
      <c r="T524" s="52" t="s">
        <v>187</v>
      </c>
      <c r="U524" s="55"/>
      <c r="V524" s="56">
        <v>20</v>
      </c>
      <c r="W524" s="57"/>
    </row>
    <row r="525" spans="2:23" s="49" customFormat="1" ht="30.2" customHeight="1" x14ac:dyDescent="0.4">
      <c r="B525" s="58">
        <f t="shared" si="4"/>
        <v>515</v>
      </c>
      <c r="C525" s="59" t="s">
        <v>196</v>
      </c>
      <c r="D525" s="56" t="s">
        <v>188</v>
      </c>
      <c r="E525" s="60" t="s">
        <v>182</v>
      </c>
      <c r="F525" s="35" t="s">
        <v>378</v>
      </c>
      <c r="G525" s="35">
        <v>12</v>
      </c>
      <c r="H525" s="37">
        <v>6</v>
      </c>
      <c r="I525" s="187" t="s">
        <v>380</v>
      </c>
      <c r="J525" s="39"/>
      <c r="K525" s="60" t="s">
        <v>184</v>
      </c>
      <c r="L525" s="61" t="s">
        <v>185</v>
      </c>
      <c r="M525" s="62" t="s">
        <v>381</v>
      </c>
      <c r="N525" s="63"/>
      <c r="O525" s="64">
        <v>6</v>
      </c>
      <c r="P525" s="65" t="s">
        <v>382</v>
      </c>
      <c r="Q525" s="66" t="s">
        <v>200</v>
      </c>
      <c r="R525" s="67" t="s">
        <v>382</v>
      </c>
      <c r="S525" s="67">
        <v>6</v>
      </c>
      <c r="T525" s="65" t="s">
        <v>201</v>
      </c>
      <c r="U525" s="68"/>
      <c r="V525" s="56">
        <v>20</v>
      </c>
      <c r="W525" s="57"/>
    </row>
    <row r="526" spans="2:23" s="49" customFormat="1" ht="30.2" customHeight="1" x14ac:dyDescent="0.4">
      <c r="B526" s="35">
        <f t="shared" si="4"/>
        <v>516</v>
      </c>
      <c r="C526" s="69" t="s">
        <v>202</v>
      </c>
      <c r="D526" s="37" t="s">
        <v>203</v>
      </c>
      <c r="E526" s="38" t="s">
        <v>182</v>
      </c>
      <c r="F526" s="35" t="s">
        <v>378</v>
      </c>
      <c r="G526" s="35">
        <v>12</v>
      </c>
      <c r="H526" s="37">
        <v>7</v>
      </c>
      <c r="I526" s="181" t="s">
        <v>204</v>
      </c>
      <c r="J526" s="50"/>
      <c r="K526" s="38" t="s">
        <v>184</v>
      </c>
      <c r="L526" s="40" t="s">
        <v>185</v>
      </c>
      <c r="M526" s="41" t="s">
        <v>205</v>
      </c>
      <c r="N526" s="42"/>
      <c r="O526" s="51">
        <v>3</v>
      </c>
      <c r="P526" s="65" t="s">
        <v>382</v>
      </c>
      <c r="Q526" s="53" t="s">
        <v>200</v>
      </c>
      <c r="R526" s="54" t="s">
        <v>382</v>
      </c>
      <c r="S526" s="54">
        <v>3</v>
      </c>
      <c r="T526" s="52" t="s">
        <v>206</v>
      </c>
      <c r="U526" s="55"/>
      <c r="V526" s="56">
        <v>20</v>
      </c>
      <c r="W526" s="57"/>
    </row>
    <row r="527" spans="2:23" s="49" customFormat="1" ht="57" x14ac:dyDescent="0.4">
      <c r="B527" s="35">
        <f t="shared" si="4"/>
        <v>517</v>
      </c>
      <c r="C527" s="69" t="s">
        <v>207</v>
      </c>
      <c r="D527" s="37" t="s">
        <v>384</v>
      </c>
      <c r="E527" s="38" t="s">
        <v>182</v>
      </c>
      <c r="F527" s="35" t="s">
        <v>378</v>
      </c>
      <c r="G527" s="35">
        <v>12</v>
      </c>
      <c r="H527" s="37">
        <v>8</v>
      </c>
      <c r="I527" s="181" t="str">
        <f ca="1">IF(I528="","",$I$241)</f>
        <v/>
      </c>
      <c r="J527" s="50"/>
      <c r="K527" s="38" t="s">
        <v>210</v>
      </c>
      <c r="L527" s="40" t="s">
        <v>185</v>
      </c>
      <c r="M527" s="70" t="s">
        <v>211</v>
      </c>
      <c r="N527" s="42"/>
      <c r="O527" s="51">
        <v>7</v>
      </c>
      <c r="P527" s="65" t="s">
        <v>382</v>
      </c>
      <c r="Q527" s="53" t="s">
        <v>200</v>
      </c>
      <c r="R527" s="54" t="s">
        <v>382</v>
      </c>
      <c r="S527" s="54">
        <v>7</v>
      </c>
      <c r="T527" s="52" t="s">
        <v>212</v>
      </c>
      <c r="U527" s="55"/>
      <c r="V527" s="56">
        <v>20</v>
      </c>
      <c r="W527" s="57"/>
    </row>
    <row r="528" spans="2:23" s="49" customFormat="1" ht="56.25" x14ac:dyDescent="0.4">
      <c r="B528" s="35">
        <f t="shared" si="4"/>
        <v>518</v>
      </c>
      <c r="C528" s="69" t="s">
        <v>383</v>
      </c>
      <c r="D528" s="37" t="s">
        <v>384</v>
      </c>
      <c r="E528" s="38" t="s">
        <v>182</v>
      </c>
      <c r="F528" s="35" t="s">
        <v>378</v>
      </c>
      <c r="G528" s="35">
        <v>12</v>
      </c>
      <c r="H528" s="37">
        <v>9</v>
      </c>
      <c r="I528" s="181" t="str">
        <f ca="1">IF(INDIRECT("補記シート!D121")="","",INDIRECT("補記シート!D121"))</f>
        <v/>
      </c>
      <c r="J528" s="50"/>
      <c r="K528" s="38" t="s">
        <v>303</v>
      </c>
      <c r="L528" s="40" t="s">
        <v>385</v>
      </c>
      <c r="M528" s="40" t="s">
        <v>386</v>
      </c>
      <c r="N528" s="42" t="s">
        <v>387</v>
      </c>
      <c r="O528" s="51">
        <v>2</v>
      </c>
      <c r="P528" s="65" t="s">
        <v>382</v>
      </c>
      <c r="Q528" s="53" t="s">
        <v>200</v>
      </c>
      <c r="R528" s="54" t="s">
        <v>382</v>
      </c>
      <c r="S528" s="54">
        <v>2</v>
      </c>
      <c r="T528" s="52" t="s">
        <v>201</v>
      </c>
      <c r="U528" s="71"/>
      <c r="V528" s="56">
        <v>20</v>
      </c>
      <c r="W528" s="57"/>
    </row>
    <row r="529" spans="2:23" s="49" customFormat="1" ht="94.7" customHeight="1" x14ac:dyDescent="0.4">
      <c r="B529" s="35">
        <f t="shared" si="4"/>
        <v>519</v>
      </c>
      <c r="C529" s="69" t="s">
        <v>213</v>
      </c>
      <c r="D529" s="37" t="s">
        <v>1</v>
      </c>
      <c r="E529" s="38" t="s">
        <v>182</v>
      </c>
      <c r="F529" s="35" t="s">
        <v>378</v>
      </c>
      <c r="G529" s="35">
        <v>12</v>
      </c>
      <c r="H529" s="37">
        <v>10</v>
      </c>
      <c r="I529" s="181" t="str">
        <f ca="1">IF(INDIRECT("補記シート!D122")="","",INDIRECT("補記シート!D122"))</f>
        <v/>
      </c>
      <c r="J529" s="50"/>
      <c r="K529" s="38" t="s">
        <v>210</v>
      </c>
      <c r="L529" s="40" t="s">
        <v>185</v>
      </c>
      <c r="M529" s="41" t="s">
        <v>214</v>
      </c>
      <c r="N529" s="113" t="s">
        <v>388</v>
      </c>
      <c r="O529" s="51">
        <v>8</v>
      </c>
      <c r="P529" s="65" t="s">
        <v>382</v>
      </c>
      <c r="Q529" s="53" t="s">
        <v>200</v>
      </c>
      <c r="R529" s="54" t="s">
        <v>382</v>
      </c>
      <c r="S529" s="54">
        <v>8</v>
      </c>
      <c r="T529" s="52" t="s">
        <v>201</v>
      </c>
      <c r="U529" s="71"/>
      <c r="V529" s="56">
        <v>20</v>
      </c>
      <c r="W529" s="57"/>
    </row>
    <row r="530" spans="2:23" s="49" customFormat="1" ht="37.5" x14ac:dyDescent="0.4">
      <c r="B530" s="35">
        <f t="shared" si="4"/>
        <v>520</v>
      </c>
      <c r="C530" s="69" t="s">
        <v>215</v>
      </c>
      <c r="D530" s="37" t="s">
        <v>1</v>
      </c>
      <c r="E530" s="38" t="s">
        <v>182</v>
      </c>
      <c r="F530" s="35" t="s">
        <v>378</v>
      </c>
      <c r="G530" s="35">
        <v>12</v>
      </c>
      <c r="H530" s="37">
        <v>11</v>
      </c>
      <c r="I530" s="181" t="str">
        <f ca="1">IF(INDIRECT("補記シート!D123")="","",INDIRECT("補記シート!D123"))</f>
        <v/>
      </c>
      <c r="J530" s="50"/>
      <c r="K530" s="38" t="s">
        <v>216</v>
      </c>
      <c r="L530" s="40" t="s">
        <v>217</v>
      </c>
      <c r="M530" s="41" t="s">
        <v>218</v>
      </c>
      <c r="N530" s="42"/>
      <c r="O530" s="51">
        <v>1</v>
      </c>
      <c r="P530" s="65" t="s">
        <v>382</v>
      </c>
      <c r="Q530" s="53" t="s">
        <v>200</v>
      </c>
      <c r="R530" s="54" t="s">
        <v>382</v>
      </c>
      <c r="S530" s="54">
        <v>1</v>
      </c>
      <c r="T530" s="52" t="s">
        <v>201</v>
      </c>
      <c r="U530" s="71"/>
      <c r="V530" s="56">
        <v>20</v>
      </c>
      <c r="W530" s="57"/>
    </row>
    <row r="531" spans="2:23" s="49" customFormat="1" x14ac:dyDescent="0.4">
      <c r="B531" s="35">
        <f t="shared" si="4"/>
        <v>521</v>
      </c>
      <c r="C531" s="69" t="s">
        <v>219</v>
      </c>
      <c r="D531" s="37" t="s">
        <v>203</v>
      </c>
      <c r="E531" s="38" t="s">
        <v>220</v>
      </c>
      <c r="F531" s="35" t="s">
        <v>378</v>
      </c>
      <c r="G531" s="35">
        <v>12</v>
      </c>
      <c r="H531" s="37">
        <v>12</v>
      </c>
      <c r="I531" s="181"/>
      <c r="J531" s="50"/>
      <c r="K531" s="38" t="s">
        <v>184</v>
      </c>
      <c r="L531" s="40" t="s">
        <v>185</v>
      </c>
      <c r="M531" s="41" t="s">
        <v>221</v>
      </c>
      <c r="N531" s="42"/>
      <c r="O531" s="51">
        <v>1</v>
      </c>
      <c r="P531" s="65" t="s">
        <v>382</v>
      </c>
      <c r="Q531" s="53" t="s">
        <v>222</v>
      </c>
      <c r="R531" s="54" t="s">
        <v>382</v>
      </c>
      <c r="S531" s="54">
        <v>1</v>
      </c>
      <c r="T531" s="52" t="s">
        <v>223</v>
      </c>
      <c r="U531" s="40"/>
      <c r="V531" s="56">
        <v>20</v>
      </c>
      <c r="W531" s="48"/>
    </row>
    <row r="532" spans="2:23" s="49" customFormat="1" ht="56.25" x14ac:dyDescent="0.4">
      <c r="B532" s="35">
        <f t="shared" si="4"/>
        <v>522</v>
      </c>
      <c r="C532" s="69" t="s">
        <v>224</v>
      </c>
      <c r="D532" s="37" t="s">
        <v>1</v>
      </c>
      <c r="E532" s="38" t="s">
        <v>225</v>
      </c>
      <c r="F532" s="35" t="s">
        <v>378</v>
      </c>
      <c r="G532" s="35">
        <v>12</v>
      </c>
      <c r="H532" s="37">
        <v>13</v>
      </c>
      <c r="I532" s="181" t="str">
        <f ca="1">IF(INDIRECT("補記シート!D124")="","",INDIRECT("補記シート!D124"))</f>
        <v/>
      </c>
      <c r="J532" s="50"/>
      <c r="K532" s="38" t="s">
        <v>216</v>
      </c>
      <c r="L532" s="40" t="s">
        <v>214</v>
      </c>
      <c r="M532" s="41" t="s">
        <v>226</v>
      </c>
      <c r="N532" s="42"/>
      <c r="O532" s="51">
        <v>8</v>
      </c>
      <c r="P532" s="65" t="s">
        <v>382</v>
      </c>
      <c r="Q532" s="53" t="s">
        <v>401</v>
      </c>
      <c r="R532" s="54" t="s">
        <v>382</v>
      </c>
      <c r="S532" s="54">
        <v>8</v>
      </c>
      <c r="T532" s="52" t="s">
        <v>201</v>
      </c>
      <c r="U532" s="40"/>
      <c r="V532" s="56">
        <v>20</v>
      </c>
      <c r="W532" s="48"/>
    </row>
    <row r="533" spans="2:23" s="49" customFormat="1" x14ac:dyDescent="0.4">
      <c r="B533" s="35">
        <f t="shared" si="4"/>
        <v>523</v>
      </c>
      <c r="C533" s="69" t="s">
        <v>228</v>
      </c>
      <c r="D533" s="37" t="s">
        <v>203</v>
      </c>
      <c r="E533" s="38" t="s">
        <v>220</v>
      </c>
      <c r="F533" s="35" t="s">
        <v>378</v>
      </c>
      <c r="G533" s="35">
        <v>12</v>
      </c>
      <c r="H533" s="37">
        <v>14</v>
      </c>
      <c r="I533" s="181"/>
      <c r="J533" s="50"/>
      <c r="K533" s="38" t="s">
        <v>184</v>
      </c>
      <c r="L533" s="40" t="s">
        <v>185</v>
      </c>
      <c r="M533" s="41" t="s">
        <v>221</v>
      </c>
      <c r="N533" s="42"/>
      <c r="O533" s="51">
        <v>1</v>
      </c>
      <c r="P533" s="65" t="s">
        <v>382</v>
      </c>
      <c r="Q533" s="53" t="s">
        <v>222</v>
      </c>
      <c r="R533" s="54" t="s">
        <v>382</v>
      </c>
      <c r="S533" s="54">
        <v>1</v>
      </c>
      <c r="T533" s="52" t="s">
        <v>223</v>
      </c>
      <c r="U533" s="71"/>
      <c r="V533" s="56">
        <v>20</v>
      </c>
      <c r="W533" s="57"/>
    </row>
    <row r="534" spans="2:23" s="49" customFormat="1" x14ac:dyDescent="0.4">
      <c r="B534" s="35">
        <f t="shared" si="4"/>
        <v>524</v>
      </c>
      <c r="C534" s="69" t="s">
        <v>229</v>
      </c>
      <c r="D534" s="37" t="s">
        <v>1</v>
      </c>
      <c r="E534" s="38" t="s">
        <v>225</v>
      </c>
      <c r="F534" s="35" t="s">
        <v>378</v>
      </c>
      <c r="G534" s="35">
        <v>12</v>
      </c>
      <c r="H534" s="37">
        <v>15</v>
      </c>
      <c r="I534" s="181">
        <v>29991231</v>
      </c>
      <c r="J534" s="50"/>
      <c r="K534" s="38" t="s">
        <v>184</v>
      </c>
      <c r="L534" s="40" t="s">
        <v>185</v>
      </c>
      <c r="M534" s="41" t="s">
        <v>230</v>
      </c>
      <c r="N534" s="42"/>
      <c r="O534" s="51">
        <v>8</v>
      </c>
      <c r="P534" s="65" t="s">
        <v>382</v>
      </c>
      <c r="Q534" s="53" t="s">
        <v>222</v>
      </c>
      <c r="R534" s="54" t="s">
        <v>382</v>
      </c>
      <c r="S534" s="54">
        <v>8</v>
      </c>
      <c r="T534" s="52" t="s">
        <v>201</v>
      </c>
      <c r="U534" s="71"/>
      <c r="V534" s="56">
        <v>20</v>
      </c>
      <c r="W534" s="57"/>
    </row>
    <row r="535" spans="2:23" s="49" customFormat="1" x14ac:dyDescent="0.4">
      <c r="B535" s="35">
        <f t="shared" si="4"/>
        <v>525</v>
      </c>
      <c r="C535" s="69" t="s">
        <v>390</v>
      </c>
      <c r="D535" s="37" t="s">
        <v>203</v>
      </c>
      <c r="E535" s="38" t="s">
        <v>220</v>
      </c>
      <c r="F535" s="35" t="s">
        <v>378</v>
      </c>
      <c r="G535" s="35">
        <v>12</v>
      </c>
      <c r="H535" s="37">
        <v>16</v>
      </c>
      <c r="I535" s="181"/>
      <c r="J535" s="50"/>
      <c r="K535" s="38" t="s">
        <v>184</v>
      </c>
      <c r="L535" s="40" t="s">
        <v>185</v>
      </c>
      <c r="M535" s="41" t="s">
        <v>364</v>
      </c>
      <c r="N535" s="42"/>
      <c r="O535" s="51">
        <v>1</v>
      </c>
      <c r="P535" s="65" t="s">
        <v>382</v>
      </c>
      <c r="Q535" s="53" t="s">
        <v>222</v>
      </c>
      <c r="R535" s="54" t="s">
        <v>382</v>
      </c>
      <c r="S535" s="54">
        <v>1</v>
      </c>
      <c r="T535" s="52" t="s">
        <v>223</v>
      </c>
      <c r="U535" s="40"/>
      <c r="V535" s="56">
        <v>20</v>
      </c>
      <c r="W535" s="57"/>
    </row>
    <row r="536" spans="2:23" s="49" customFormat="1" ht="37.5" x14ac:dyDescent="0.4">
      <c r="B536" s="35">
        <f t="shared" si="4"/>
        <v>526</v>
      </c>
      <c r="C536" s="69" t="s">
        <v>343</v>
      </c>
      <c r="D536" s="37" t="s">
        <v>384</v>
      </c>
      <c r="E536" s="38" t="s">
        <v>225</v>
      </c>
      <c r="F536" s="35" t="s">
        <v>378</v>
      </c>
      <c r="G536" s="35">
        <v>12</v>
      </c>
      <c r="H536" s="37">
        <v>17</v>
      </c>
      <c r="I536" s="181" t="str">
        <f ca="1">IF(INDIRECT("補記シート!D125")="","",INDIRECT("補記シート!D125"))</f>
        <v/>
      </c>
      <c r="J536" s="50"/>
      <c r="K536" s="38" t="s">
        <v>210</v>
      </c>
      <c r="L536" s="40" t="s">
        <v>344</v>
      </c>
      <c r="M536" s="41" t="s">
        <v>345</v>
      </c>
      <c r="N536" s="42" t="s">
        <v>391</v>
      </c>
      <c r="O536" s="51">
        <v>3</v>
      </c>
      <c r="P536" s="65" t="s">
        <v>382</v>
      </c>
      <c r="Q536" s="53" t="s">
        <v>200</v>
      </c>
      <c r="R536" s="54" t="s">
        <v>382</v>
      </c>
      <c r="S536" s="54">
        <v>3</v>
      </c>
      <c r="T536" s="52">
        <v>9</v>
      </c>
      <c r="U536" s="40"/>
      <c r="V536" s="56">
        <v>20</v>
      </c>
      <c r="W536" s="48"/>
    </row>
    <row r="537" spans="2:23" s="49" customFormat="1" x14ac:dyDescent="0.4">
      <c r="B537" s="35">
        <f t="shared" si="4"/>
        <v>527</v>
      </c>
      <c r="C537" s="69" t="s">
        <v>392</v>
      </c>
      <c r="D537" s="37" t="s">
        <v>203</v>
      </c>
      <c r="E537" s="38" t="s">
        <v>220</v>
      </c>
      <c r="F537" s="35" t="s">
        <v>378</v>
      </c>
      <c r="G537" s="35">
        <v>12</v>
      </c>
      <c r="H537" s="37">
        <v>18</v>
      </c>
      <c r="I537" s="181"/>
      <c r="J537" s="50"/>
      <c r="K537" s="38" t="s">
        <v>184</v>
      </c>
      <c r="L537" s="40" t="s">
        <v>185</v>
      </c>
      <c r="M537" s="41" t="s">
        <v>364</v>
      </c>
      <c r="N537" s="42"/>
      <c r="O537" s="51">
        <v>1</v>
      </c>
      <c r="P537" s="65" t="s">
        <v>382</v>
      </c>
      <c r="Q537" s="53" t="s">
        <v>222</v>
      </c>
      <c r="R537" s="54" t="s">
        <v>382</v>
      </c>
      <c r="S537" s="54">
        <v>1</v>
      </c>
      <c r="T537" s="52" t="s">
        <v>223</v>
      </c>
      <c r="U537" s="40"/>
      <c r="V537" s="56">
        <v>20</v>
      </c>
      <c r="W537" s="48"/>
    </row>
    <row r="538" spans="2:23" s="49" customFormat="1" ht="75" x14ac:dyDescent="0.4">
      <c r="B538" s="35">
        <f t="shared" si="4"/>
        <v>528</v>
      </c>
      <c r="C538" s="69" t="s">
        <v>393</v>
      </c>
      <c r="D538" s="37" t="s">
        <v>384</v>
      </c>
      <c r="E538" s="38" t="s">
        <v>225</v>
      </c>
      <c r="F538" s="35" t="s">
        <v>378</v>
      </c>
      <c r="G538" s="35">
        <v>12</v>
      </c>
      <c r="H538" s="37">
        <v>19</v>
      </c>
      <c r="I538" s="181" t="str">
        <f ca="1">IF(INDIRECT("補記シート!D126")="","",INDIRECT("補記シート!D126"))</f>
        <v/>
      </c>
      <c r="J538" s="50"/>
      <c r="K538" s="38" t="s">
        <v>394</v>
      </c>
      <c r="L538" s="40" t="s">
        <v>385</v>
      </c>
      <c r="M538" s="41" t="s">
        <v>395</v>
      </c>
      <c r="N538" s="42" t="s">
        <v>396</v>
      </c>
      <c r="O538" s="51">
        <v>1</v>
      </c>
      <c r="P538" s="65" t="s">
        <v>382</v>
      </c>
      <c r="Q538" s="53" t="s">
        <v>200</v>
      </c>
      <c r="R538" s="54" t="s">
        <v>382</v>
      </c>
      <c r="S538" s="54">
        <v>1</v>
      </c>
      <c r="T538" s="52"/>
      <c r="U538" s="40"/>
      <c r="V538" s="56">
        <v>20</v>
      </c>
      <c r="W538" s="48"/>
    </row>
    <row r="539" spans="2:23" s="49" customFormat="1" x14ac:dyDescent="0.4">
      <c r="B539" s="35">
        <f t="shared" si="4"/>
        <v>529</v>
      </c>
      <c r="C539" s="69" t="s">
        <v>308</v>
      </c>
      <c r="D539" s="37" t="s">
        <v>203</v>
      </c>
      <c r="E539" s="38" t="s">
        <v>182</v>
      </c>
      <c r="F539" s="35" t="s">
        <v>378</v>
      </c>
      <c r="G539" s="35">
        <v>12</v>
      </c>
      <c r="H539" s="37">
        <v>20</v>
      </c>
      <c r="I539" s="181"/>
      <c r="J539" s="50"/>
      <c r="K539" s="38" t="s">
        <v>184</v>
      </c>
      <c r="L539" s="40" t="s">
        <v>310</v>
      </c>
      <c r="M539" s="41" t="s">
        <v>311</v>
      </c>
      <c r="N539" s="42"/>
      <c r="O539" s="51" t="s">
        <v>398</v>
      </c>
      <c r="P539" s="65" t="s">
        <v>382</v>
      </c>
      <c r="Q539" s="78" t="s">
        <v>189</v>
      </c>
      <c r="R539" s="79" t="s">
        <v>203</v>
      </c>
      <c r="S539" s="79" t="s">
        <v>203</v>
      </c>
      <c r="T539" s="80" t="s">
        <v>203</v>
      </c>
      <c r="U539" s="40"/>
      <c r="V539" s="56">
        <v>20</v>
      </c>
      <c r="W539" s="48"/>
    </row>
    <row r="540" spans="2:23" s="49" customFormat="1" ht="37.5" x14ac:dyDescent="0.4">
      <c r="B540" s="35">
        <f t="shared" si="4"/>
        <v>530</v>
      </c>
      <c r="C540" s="69" t="s">
        <v>302</v>
      </c>
      <c r="D540" s="37" t="s">
        <v>203</v>
      </c>
      <c r="E540" s="38" t="s">
        <v>289</v>
      </c>
      <c r="F540" s="35" t="s">
        <v>378</v>
      </c>
      <c r="G540" s="35">
        <v>12</v>
      </c>
      <c r="H540" s="37">
        <v>21</v>
      </c>
      <c r="I540" s="181" t="str">
        <f ca="1">IF(INDIRECT("一般振替ＤＶＰ制度に係る届出書兼一般振替ＤＶＰ制度に係る申請書!J28")="","",INDIRECT("一般振替ＤＶＰ制度に係る届出書兼一般振替ＤＶＰ制度に係る申請書!J28"))</f>
        <v/>
      </c>
      <c r="J540" s="50"/>
      <c r="K540" s="38" t="s">
        <v>303</v>
      </c>
      <c r="L540" s="40" t="s">
        <v>304</v>
      </c>
      <c r="M540" s="41" t="s">
        <v>305</v>
      </c>
      <c r="N540" s="42"/>
      <c r="O540" s="51">
        <v>5</v>
      </c>
      <c r="P540" s="65" t="s">
        <v>382</v>
      </c>
      <c r="Q540" s="78" t="s">
        <v>306</v>
      </c>
      <c r="R540" s="79" t="s">
        <v>399</v>
      </c>
      <c r="S540" s="79" t="s">
        <v>307</v>
      </c>
      <c r="T540" s="80" t="s">
        <v>307</v>
      </c>
      <c r="U540" s="40"/>
      <c r="V540" s="56">
        <v>20</v>
      </c>
      <c r="W540" s="48"/>
    </row>
    <row r="541" spans="2:23" s="49" customFormat="1" ht="37.5" x14ac:dyDescent="0.4">
      <c r="B541" s="35">
        <f t="shared" si="4"/>
        <v>531</v>
      </c>
      <c r="C541" s="69" t="s">
        <v>400</v>
      </c>
      <c r="D541" s="37" t="s">
        <v>203</v>
      </c>
      <c r="E541" s="83" t="s">
        <v>289</v>
      </c>
      <c r="F541" s="35" t="s">
        <v>378</v>
      </c>
      <c r="G541" s="35">
        <v>12</v>
      </c>
      <c r="H541" s="37">
        <v>22</v>
      </c>
      <c r="I541" s="181" t="str">
        <f ca="1">IF(I528="","",$I$255)</f>
        <v/>
      </c>
      <c r="J541" s="50"/>
      <c r="K541" s="38" t="s">
        <v>210</v>
      </c>
      <c r="L541" s="40" t="s">
        <v>185</v>
      </c>
      <c r="M541" s="41" t="s">
        <v>322</v>
      </c>
      <c r="N541" s="42"/>
      <c r="O541" s="51">
        <v>10</v>
      </c>
      <c r="P541" s="65" t="s">
        <v>382</v>
      </c>
      <c r="Q541" s="78" t="s">
        <v>189</v>
      </c>
      <c r="R541" s="79" t="s">
        <v>307</v>
      </c>
      <c r="S541" s="79" t="s">
        <v>307</v>
      </c>
      <c r="T541" s="80" t="s">
        <v>307</v>
      </c>
      <c r="U541" s="89"/>
      <c r="V541" s="56">
        <v>20</v>
      </c>
      <c r="W541" s="57"/>
    </row>
    <row r="542" spans="2:23" s="49" customFormat="1" ht="75" x14ac:dyDescent="0.4">
      <c r="B542" s="35">
        <f t="shared" si="4"/>
        <v>532</v>
      </c>
      <c r="C542" s="69" t="s">
        <v>323</v>
      </c>
      <c r="D542" s="37" t="s">
        <v>203</v>
      </c>
      <c r="E542" s="83" t="s">
        <v>289</v>
      </c>
      <c r="F542" s="35" t="s">
        <v>378</v>
      </c>
      <c r="G542" s="35">
        <v>12</v>
      </c>
      <c r="H542" s="37">
        <v>23</v>
      </c>
      <c r="I542" s="181" t="str">
        <f ca="1">IF(I532="","",LEFT(I532,4)&amp;"/"&amp;MID(I532,5,2)&amp;"/"&amp;RIGHT(I532,2))</f>
        <v/>
      </c>
      <c r="J542" s="50"/>
      <c r="K542" s="38" t="s">
        <v>324</v>
      </c>
      <c r="L542" s="72" t="s">
        <v>185</v>
      </c>
      <c r="M542" s="41" t="s">
        <v>325</v>
      </c>
      <c r="N542" s="42"/>
      <c r="O542" s="51">
        <v>10</v>
      </c>
      <c r="P542" s="65" t="s">
        <v>382</v>
      </c>
      <c r="Q542" s="78" t="s">
        <v>189</v>
      </c>
      <c r="R542" s="79" t="s">
        <v>307</v>
      </c>
      <c r="S542" s="79" t="s">
        <v>307</v>
      </c>
      <c r="T542" s="80" t="s">
        <v>307</v>
      </c>
      <c r="U542" s="40"/>
      <c r="V542" s="56">
        <v>20</v>
      </c>
      <c r="W542" s="74"/>
    </row>
    <row r="543" spans="2:23" s="49" customFormat="1" ht="37.5" x14ac:dyDescent="0.4">
      <c r="B543" s="35">
        <f t="shared" si="4"/>
        <v>533</v>
      </c>
      <c r="C543" s="69" t="s">
        <v>326</v>
      </c>
      <c r="D543" s="37" t="s">
        <v>203</v>
      </c>
      <c r="E543" s="83" t="s">
        <v>182</v>
      </c>
      <c r="F543" s="35" t="s">
        <v>378</v>
      </c>
      <c r="G543" s="35">
        <v>12</v>
      </c>
      <c r="H543" s="37">
        <v>24</v>
      </c>
      <c r="I543" s="181" t="str">
        <f ca="1">IF(I529="","",LEFT(I529,4)&amp;"/"&amp;MID(I529,5,2)&amp;"/"&amp;RIGHT(I529,2))</f>
        <v/>
      </c>
      <c r="J543" s="90"/>
      <c r="K543" s="38" t="s">
        <v>324</v>
      </c>
      <c r="L543" s="40" t="s">
        <v>185</v>
      </c>
      <c r="M543" s="41" t="s">
        <v>327</v>
      </c>
      <c r="N543" s="42"/>
      <c r="O543" s="51">
        <v>10</v>
      </c>
      <c r="P543" s="65" t="s">
        <v>382</v>
      </c>
      <c r="Q543" s="78" t="s">
        <v>189</v>
      </c>
      <c r="R543" s="79" t="s">
        <v>307</v>
      </c>
      <c r="S543" s="79" t="s">
        <v>307</v>
      </c>
      <c r="T543" s="80" t="s">
        <v>307</v>
      </c>
      <c r="U543" s="71"/>
      <c r="V543" s="56">
        <v>20</v>
      </c>
      <c r="W543" s="57"/>
    </row>
    <row r="544" spans="2:23" s="49" customFormat="1" ht="75" x14ac:dyDescent="0.4">
      <c r="B544" s="35">
        <f t="shared" si="4"/>
        <v>534</v>
      </c>
      <c r="C544" s="69" t="s">
        <v>328</v>
      </c>
      <c r="D544" s="37" t="s">
        <v>203</v>
      </c>
      <c r="E544" s="83" t="s">
        <v>182</v>
      </c>
      <c r="F544" s="35" t="s">
        <v>378</v>
      </c>
      <c r="G544" s="35">
        <v>12</v>
      </c>
      <c r="H544" s="37">
        <v>25</v>
      </c>
      <c r="I544" s="181" t="s">
        <v>330</v>
      </c>
      <c r="J544" s="50"/>
      <c r="K544" s="38" t="s">
        <v>184</v>
      </c>
      <c r="L544" s="40" t="s">
        <v>185</v>
      </c>
      <c r="M544" s="41" t="s">
        <v>331</v>
      </c>
      <c r="N544" s="42" t="s">
        <v>332</v>
      </c>
      <c r="O544" s="51">
        <v>10</v>
      </c>
      <c r="P544" s="65" t="s">
        <v>382</v>
      </c>
      <c r="Q544" s="78" t="s">
        <v>189</v>
      </c>
      <c r="R544" s="79" t="s">
        <v>307</v>
      </c>
      <c r="S544" s="79" t="s">
        <v>307</v>
      </c>
      <c r="T544" s="80" t="s">
        <v>307</v>
      </c>
      <c r="U544" s="40"/>
      <c r="V544" s="56">
        <v>20</v>
      </c>
      <c r="W544" s="48"/>
    </row>
    <row r="545" spans="2:23" s="49" customFormat="1" ht="19.5" thickBot="1" x14ac:dyDescent="0.45">
      <c r="B545" s="91">
        <f t="shared" si="4"/>
        <v>535</v>
      </c>
      <c r="C545" s="92" t="s">
        <v>333</v>
      </c>
      <c r="D545" s="93" t="s">
        <v>203</v>
      </c>
      <c r="E545" s="94" t="s">
        <v>182</v>
      </c>
      <c r="F545" s="91" t="s">
        <v>378</v>
      </c>
      <c r="G545" s="91">
        <v>12</v>
      </c>
      <c r="H545" s="37">
        <v>26</v>
      </c>
      <c r="I545" s="189" t="s">
        <v>330</v>
      </c>
      <c r="J545" s="114"/>
      <c r="K545" s="94" t="s">
        <v>184</v>
      </c>
      <c r="L545" s="95" t="s">
        <v>185</v>
      </c>
      <c r="M545" s="96" t="s">
        <v>331</v>
      </c>
      <c r="N545" s="97"/>
      <c r="O545" s="98">
        <v>10</v>
      </c>
      <c r="P545" s="115" t="s">
        <v>382</v>
      </c>
      <c r="Q545" s="100" t="s">
        <v>189</v>
      </c>
      <c r="R545" s="101" t="s">
        <v>307</v>
      </c>
      <c r="S545" s="101" t="s">
        <v>307</v>
      </c>
      <c r="T545" s="102" t="s">
        <v>307</v>
      </c>
      <c r="U545" s="95"/>
      <c r="V545" s="93">
        <v>20</v>
      </c>
      <c r="W545" s="112"/>
    </row>
    <row r="546" spans="2:23" s="49" customFormat="1" ht="37.5" x14ac:dyDescent="0.4">
      <c r="B546" s="58">
        <f t="shared" si="4"/>
        <v>536</v>
      </c>
      <c r="C546" s="103" t="s">
        <v>180</v>
      </c>
      <c r="D546" s="56" t="s">
        <v>181</v>
      </c>
      <c r="E546" s="60" t="s">
        <v>182</v>
      </c>
      <c r="F546" s="58" t="s">
        <v>407</v>
      </c>
      <c r="G546" s="58">
        <v>13</v>
      </c>
      <c r="H546" s="56">
        <v>1</v>
      </c>
      <c r="I546" s="187"/>
      <c r="J546" s="39"/>
      <c r="K546" s="60" t="s">
        <v>184</v>
      </c>
      <c r="L546" s="61" t="s">
        <v>185</v>
      </c>
      <c r="M546" s="62" t="s">
        <v>186</v>
      </c>
      <c r="N546" s="63"/>
      <c r="O546" s="64" t="s">
        <v>316</v>
      </c>
      <c r="P546" s="65" t="s">
        <v>181</v>
      </c>
      <c r="Q546" s="66" t="s">
        <v>189</v>
      </c>
      <c r="R546" s="67" t="s">
        <v>188</v>
      </c>
      <c r="S546" s="67" t="s">
        <v>188</v>
      </c>
      <c r="T546" s="65" t="s">
        <v>188</v>
      </c>
      <c r="U546" s="68"/>
      <c r="V546" s="56">
        <v>20</v>
      </c>
      <c r="W546" s="57"/>
    </row>
    <row r="547" spans="2:23" s="49" customFormat="1" ht="37.5" x14ac:dyDescent="0.4">
      <c r="B547" s="35">
        <f t="shared" si="4"/>
        <v>537</v>
      </c>
      <c r="C547" s="36" t="s">
        <v>190</v>
      </c>
      <c r="D547" s="37" t="s">
        <v>181</v>
      </c>
      <c r="E547" s="38" t="s">
        <v>182</v>
      </c>
      <c r="F547" s="35" t="s">
        <v>378</v>
      </c>
      <c r="G547" s="35">
        <v>13</v>
      </c>
      <c r="H547" s="37">
        <v>2</v>
      </c>
      <c r="I547" s="181"/>
      <c r="J547" s="50"/>
      <c r="K547" s="38" t="s">
        <v>184</v>
      </c>
      <c r="L547" s="40" t="s">
        <v>185</v>
      </c>
      <c r="M547" s="41" t="s">
        <v>192</v>
      </c>
      <c r="N547" s="42"/>
      <c r="O547" s="51" t="s">
        <v>316</v>
      </c>
      <c r="P547" s="52" t="s">
        <v>188</v>
      </c>
      <c r="Q547" s="53" t="s">
        <v>189</v>
      </c>
      <c r="R547" s="54" t="s">
        <v>316</v>
      </c>
      <c r="S547" s="54" t="s">
        <v>187</v>
      </c>
      <c r="T547" s="52" t="s">
        <v>316</v>
      </c>
      <c r="U547" s="55"/>
      <c r="V547" s="56">
        <v>20</v>
      </c>
      <c r="W547" s="57"/>
    </row>
    <row r="548" spans="2:23" s="49" customFormat="1" ht="37.5" x14ac:dyDescent="0.4">
      <c r="B548" s="35">
        <f t="shared" si="4"/>
        <v>538</v>
      </c>
      <c r="C548" s="36" t="s">
        <v>193</v>
      </c>
      <c r="D548" s="37" t="s">
        <v>187</v>
      </c>
      <c r="E548" s="38" t="s">
        <v>182</v>
      </c>
      <c r="F548" s="35" t="s">
        <v>378</v>
      </c>
      <c r="G548" s="35">
        <v>13</v>
      </c>
      <c r="H548" s="37">
        <v>3</v>
      </c>
      <c r="I548" s="181"/>
      <c r="J548" s="50"/>
      <c r="K548" s="38" t="s">
        <v>184</v>
      </c>
      <c r="L548" s="40" t="s">
        <v>185</v>
      </c>
      <c r="M548" s="41" t="s">
        <v>192</v>
      </c>
      <c r="N548" s="42"/>
      <c r="O548" s="51" t="s">
        <v>188</v>
      </c>
      <c r="P548" s="52" t="s">
        <v>188</v>
      </c>
      <c r="Q548" s="53" t="s">
        <v>189</v>
      </c>
      <c r="R548" s="54" t="s">
        <v>187</v>
      </c>
      <c r="S548" s="54" t="s">
        <v>187</v>
      </c>
      <c r="T548" s="52" t="s">
        <v>187</v>
      </c>
      <c r="U548" s="55"/>
      <c r="V548" s="56">
        <v>20</v>
      </c>
      <c r="W548" s="57"/>
    </row>
    <row r="549" spans="2:23" s="49" customFormat="1" ht="37.5" x14ac:dyDescent="0.4">
      <c r="B549" s="35">
        <f t="shared" si="4"/>
        <v>539</v>
      </c>
      <c r="C549" s="36" t="s">
        <v>194</v>
      </c>
      <c r="D549" s="37" t="s">
        <v>399</v>
      </c>
      <c r="E549" s="38" t="s">
        <v>182</v>
      </c>
      <c r="F549" s="35" t="s">
        <v>378</v>
      </c>
      <c r="G549" s="35">
        <v>13</v>
      </c>
      <c r="H549" s="37">
        <v>4</v>
      </c>
      <c r="I549" s="181"/>
      <c r="J549" s="50"/>
      <c r="K549" s="38" t="s">
        <v>184</v>
      </c>
      <c r="L549" s="40" t="s">
        <v>185</v>
      </c>
      <c r="M549" s="41" t="s">
        <v>192</v>
      </c>
      <c r="N549" s="42"/>
      <c r="O549" s="51" t="s">
        <v>187</v>
      </c>
      <c r="P549" s="52" t="s">
        <v>187</v>
      </c>
      <c r="Q549" s="53" t="s">
        <v>189</v>
      </c>
      <c r="R549" s="54" t="s">
        <v>188</v>
      </c>
      <c r="S549" s="54" t="s">
        <v>316</v>
      </c>
      <c r="T549" s="52" t="s">
        <v>187</v>
      </c>
      <c r="U549" s="55"/>
      <c r="V549" s="56">
        <v>20</v>
      </c>
      <c r="W549" s="57"/>
    </row>
    <row r="550" spans="2:23" s="49" customFormat="1" ht="37.5" x14ac:dyDescent="0.4">
      <c r="B550" s="35">
        <f t="shared" si="4"/>
        <v>540</v>
      </c>
      <c r="C550" s="36" t="s">
        <v>195</v>
      </c>
      <c r="D550" s="37" t="s">
        <v>316</v>
      </c>
      <c r="E550" s="38" t="s">
        <v>182</v>
      </c>
      <c r="F550" s="35" t="s">
        <v>378</v>
      </c>
      <c r="G550" s="35">
        <v>13</v>
      </c>
      <c r="H550" s="37">
        <v>5</v>
      </c>
      <c r="I550" s="181"/>
      <c r="J550" s="50"/>
      <c r="K550" s="38" t="s">
        <v>184</v>
      </c>
      <c r="L550" s="40" t="s">
        <v>185</v>
      </c>
      <c r="M550" s="41" t="s">
        <v>192</v>
      </c>
      <c r="N550" s="42"/>
      <c r="O550" s="51" t="s">
        <v>188</v>
      </c>
      <c r="P550" s="52" t="s">
        <v>187</v>
      </c>
      <c r="Q550" s="53" t="s">
        <v>189</v>
      </c>
      <c r="R550" s="54" t="s">
        <v>188</v>
      </c>
      <c r="S550" s="54" t="s">
        <v>187</v>
      </c>
      <c r="T550" s="52" t="s">
        <v>399</v>
      </c>
      <c r="U550" s="55"/>
      <c r="V550" s="56">
        <v>20</v>
      </c>
      <c r="W550" s="57"/>
    </row>
    <row r="551" spans="2:23" s="49" customFormat="1" ht="30.2" customHeight="1" x14ac:dyDescent="0.4">
      <c r="B551" s="58">
        <f t="shared" si="4"/>
        <v>541</v>
      </c>
      <c r="C551" s="59" t="s">
        <v>196</v>
      </c>
      <c r="D551" s="56" t="s">
        <v>187</v>
      </c>
      <c r="E551" s="60" t="s">
        <v>182</v>
      </c>
      <c r="F551" s="35" t="s">
        <v>378</v>
      </c>
      <c r="G551" s="35">
        <v>13</v>
      </c>
      <c r="H551" s="37">
        <v>6</v>
      </c>
      <c r="I551" s="187" t="s">
        <v>380</v>
      </c>
      <c r="J551" s="39"/>
      <c r="K551" s="60" t="s">
        <v>184</v>
      </c>
      <c r="L551" s="61" t="s">
        <v>185</v>
      </c>
      <c r="M551" s="62" t="s">
        <v>381</v>
      </c>
      <c r="N551" s="63"/>
      <c r="O551" s="64">
        <v>6</v>
      </c>
      <c r="P551" s="65" t="s">
        <v>382</v>
      </c>
      <c r="Q551" s="66" t="s">
        <v>200</v>
      </c>
      <c r="R551" s="67" t="s">
        <v>382</v>
      </c>
      <c r="S551" s="67">
        <v>6</v>
      </c>
      <c r="T551" s="65" t="s">
        <v>201</v>
      </c>
      <c r="U551" s="68"/>
      <c r="V551" s="56">
        <v>20</v>
      </c>
      <c r="W551" s="57"/>
    </row>
    <row r="552" spans="2:23" s="49" customFormat="1" ht="30.2" customHeight="1" x14ac:dyDescent="0.4">
      <c r="B552" s="35">
        <f t="shared" si="4"/>
        <v>542</v>
      </c>
      <c r="C552" s="69" t="s">
        <v>202</v>
      </c>
      <c r="D552" s="37" t="s">
        <v>203</v>
      </c>
      <c r="E552" s="38" t="s">
        <v>182</v>
      </c>
      <c r="F552" s="35" t="s">
        <v>378</v>
      </c>
      <c r="G552" s="35">
        <v>13</v>
      </c>
      <c r="H552" s="37">
        <v>7</v>
      </c>
      <c r="I552" s="181" t="s">
        <v>204</v>
      </c>
      <c r="J552" s="50"/>
      <c r="K552" s="38" t="s">
        <v>184</v>
      </c>
      <c r="L552" s="40" t="s">
        <v>185</v>
      </c>
      <c r="M552" s="41" t="s">
        <v>205</v>
      </c>
      <c r="N552" s="42"/>
      <c r="O552" s="51">
        <v>3</v>
      </c>
      <c r="P552" s="65" t="s">
        <v>382</v>
      </c>
      <c r="Q552" s="53" t="s">
        <v>200</v>
      </c>
      <c r="R552" s="54" t="s">
        <v>382</v>
      </c>
      <c r="S552" s="54">
        <v>3</v>
      </c>
      <c r="T552" s="52" t="s">
        <v>206</v>
      </c>
      <c r="U552" s="55"/>
      <c r="V552" s="56">
        <v>20</v>
      </c>
      <c r="W552" s="57"/>
    </row>
    <row r="553" spans="2:23" s="49" customFormat="1" ht="57" x14ac:dyDescent="0.4">
      <c r="B553" s="35">
        <f t="shared" si="4"/>
        <v>543</v>
      </c>
      <c r="C553" s="69" t="s">
        <v>207</v>
      </c>
      <c r="D553" s="37" t="s">
        <v>265</v>
      </c>
      <c r="E553" s="38" t="s">
        <v>182</v>
      </c>
      <c r="F553" s="35" t="s">
        <v>378</v>
      </c>
      <c r="G553" s="35">
        <v>13</v>
      </c>
      <c r="H553" s="37">
        <v>8</v>
      </c>
      <c r="I553" s="181" t="str">
        <f ca="1">IF(I554="","",$I$241)</f>
        <v/>
      </c>
      <c r="J553" s="50"/>
      <c r="K553" s="38" t="s">
        <v>210</v>
      </c>
      <c r="L553" s="40" t="s">
        <v>185</v>
      </c>
      <c r="M553" s="70" t="s">
        <v>211</v>
      </c>
      <c r="N553" s="42"/>
      <c r="O553" s="51">
        <v>7</v>
      </c>
      <c r="P553" s="65" t="s">
        <v>382</v>
      </c>
      <c r="Q553" s="53" t="s">
        <v>200</v>
      </c>
      <c r="R553" s="54" t="s">
        <v>382</v>
      </c>
      <c r="S553" s="54">
        <v>7</v>
      </c>
      <c r="T553" s="52" t="s">
        <v>212</v>
      </c>
      <c r="U553" s="55"/>
      <c r="V553" s="56">
        <v>20</v>
      </c>
      <c r="W553" s="57"/>
    </row>
    <row r="554" spans="2:23" s="49" customFormat="1" ht="56.25" x14ac:dyDescent="0.4">
      <c r="B554" s="35">
        <f t="shared" si="4"/>
        <v>544</v>
      </c>
      <c r="C554" s="69" t="s">
        <v>383</v>
      </c>
      <c r="D554" s="37" t="s">
        <v>349</v>
      </c>
      <c r="E554" s="38" t="s">
        <v>182</v>
      </c>
      <c r="F554" s="35" t="s">
        <v>378</v>
      </c>
      <c r="G554" s="35">
        <v>13</v>
      </c>
      <c r="H554" s="37">
        <v>9</v>
      </c>
      <c r="I554" s="181" t="str">
        <f ca="1">IF(INDIRECT("補記シート!D127")="","",INDIRECT("補記シート!D127"))</f>
        <v/>
      </c>
      <c r="J554" s="50"/>
      <c r="K554" s="38" t="s">
        <v>303</v>
      </c>
      <c r="L554" s="40" t="s">
        <v>385</v>
      </c>
      <c r="M554" s="40" t="s">
        <v>386</v>
      </c>
      <c r="N554" s="42" t="s">
        <v>387</v>
      </c>
      <c r="O554" s="51">
        <v>2</v>
      </c>
      <c r="P554" s="65" t="s">
        <v>382</v>
      </c>
      <c r="Q554" s="53" t="s">
        <v>200</v>
      </c>
      <c r="R554" s="54" t="s">
        <v>382</v>
      </c>
      <c r="S554" s="54">
        <v>2</v>
      </c>
      <c r="T554" s="52" t="s">
        <v>201</v>
      </c>
      <c r="U554" s="71"/>
      <c r="V554" s="56">
        <v>20</v>
      </c>
      <c r="W554" s="57"/>
    </row>
    <row r="555" spans="2:23" s="49" customFormat="1" ht="94.7" customHeight="1" x14ac:dyDescent="0.4">
      <c r="B555" s="35">
        <f t="shared" si="4"/>
        <v>545</v>
      </c>
      <c r="C555" s="69" t="s">
        <v>213</v>
      </c>
      <c r="D555" s="37" t="s">
        <v>1</v>
      </c>
      <c r="E555" s="38" t="s">
        <v>182</v>
      </c>
      <c r="F555" s="35" t="s">
        <v>378</v>
      </c>
      <c r="G555" s="35">
        <v>13</v>
      </c>
      <c r="H555" s="37">
        <v>10</v>
      </c>
      <c r="I555" s="181" t="str">
        <f ca="1">IF(INDIRECT("補記シート!D128")="","",INDIRECT("補記シート!D128"))</f>
        <v/>
      </c>
      <c r="J555" s="50"/>
      <c r="K555" s="38" t="s">
        <v>210</v>
      </c>
      <c r="L555" s="40" t="s">
        <v>185</v>
      </c>
      <c r="M555" s="41" t="s">
        <v>214</v>
      </c>
      <c r="N555" s="113" t="s">
        <v>388</v>
      </c>
      <c r="O555" s="51">
        <v>8</v>
      </c>
      <c r="P555" s="65" t="s">
        <v>382</v>
      </c>
      <c r="Q555" s="53" t="s">
        <v>200</v>
      </c>
      <c r="R555" s="54" t="s">
        <v>382</v>
      </c>
      <c r="S555" s="54">
        <v>8</v>
      </c>
      <c r="T555" s="52" t="s">
        <v>201</v>
      </c>
      <c r="U555" s="71"/>
      <c r="V555" s="56">
        <v>20</v>
      </c>
      <c r="W555" s="57"/>
    </row>
    <row r="556" spans="2:23" s="49" customFormat="1" ht="37.5" x14ac:dyDescent="0.4">
      <c r="B556" s="35">
        <f t="shared" si="4"/>
        <v>546</v>
      </c>
      <c r="C556" s="69" t="s">
        <v>215</v>
      </c>
      <c r="D556" s="37" t="s">
        <v>1</v>
      </c>
      <c r="E556" s="38" t="s">
        <v>182</v>
      </c>
      <c r="F556" s="35" t="s">
        <v>378</v>
      </c>
      <c r="G556" s="35">
        <v>13</v>
      </c>
      <c r="H556" s="37">
        <v>11</v>
      </c>
      <c r="I556" s="181" t="str">
        <f ca="1">IF(INDIRECT("補記シート!D129")="","",INDIRECT("補記シート!D129"))</f>
        <v/>
      </c>
      <c r="J556" s="50"/>
      <c r="K556" s="38" t="s">
        <v>216</v>
      </c>
      <c r="L556" s="40" t="s">
        <v>217</v>
      </c>
      <c r="M556" s="41" t="s">
        <v>218</v>
      </c>
      <c r="N556" s="42"/>
      <c r="O556" s="51">
        <v>1</v>
      </c>
      <c r="P556" s="65" t="s">
        <v>382</v>
      </c>
      <c r="Q556" s="53" t="s">
        <v>200</v>
      </c>
      <c r="R556" s="54" t="s">
        <v>382</v>
      </c>
      <c r="S556" s="54">
        <v>1</v>
      </c>
      <c r="T556" s="52" t="s">
        <v>201</v>
      </c>
      <c r="U556" s="71"/>
      <c r="V556" s="56">
        <v>20</v>
      </c>
      <c r="W556" s="57"/>
    </row>
    <row r="557" spans="2:23" s="49" customFormat="1" x14ac:dyDescent="0.4">
      <c r="B557" s="35">
        <f t="shared" si="4"/>
        <v>547</v>
      </c>
      <c r="C557" s="69" t="s">
        <v>219</v>
      </c>
      <c r="D557" s="37" t="s">
        <v>203</v>
      </c>
      <c r="E557" s="38" t="s">
        <v>220</v>
      </c>
      <c r="F557" s="35" t="s">
        <v>378</v>
      </c>
      <c r="G557" s="35">
        <v>13</v>
      </c>
      <c r="H557" s="37">
        <v>12</v>
      </c>
      <c r="I557" s="181"/>
      <c r="J557" s="50"/>
      <c r="K557" s="38" t="s">
        <v>184</v>
      </c>
      <c r="L557" s="40" t="s">
        <v>185</v>
      </c>
      <c r="M557" s="41" t="s">
        <v>221</v>
      </c>
      <c r="N557" s="42"/>
      <c r="O557" s="51">
        <v>1</v>
      </c>
      <c r="P557" s="65" t="s">
        <v>382</v>
      </c>
      <c r="Q557" s="53" t="s">
        <v>222</v>
      </c>
      <c r="R557" s="54" t="s">
        <v>382</v>
      </c>
      <c r="S557" s="54">
        <v>1</v>
      </c>
      <c r="T557" s="52" t="s">
        <v>223</v>
      </c>
      <c r="U557" s="40"/>
      <c r="V557" s="56">
        <v>20</v>
      </c>
      <c r="W557" s="48"/>
    </row>
    <row r="558" spans="2:23" s="49" customFormat="1" ht="56.25" x14ac:dyDescent="0.4">
      <c r="B558" s="35">
        <f t="shared" si="4"/>
        <v>548</v>
      </c>
      <c r="C558" s="69" t="s">
        <v>224</v>
      </c>
      <c r="D558" s="37" t="s">
        <v>1</v>
      </c>
      <c r="E558" s="38" t="s">
        <v>225</v>
      </c>
      <c r="F558" s="35" t="s">
        <v>378</v>
      </c>
      <c r="G558" s="35">
        <v>13</v>
      </c>
      <c r="H558" s="37">
        <v>13</v>
      </c>
      <c r="I558" s="181" t="str">
        <f ca="1">IF(INDIRECT("補記シート!D130")="","",INDIRECT("補記シート!D130"))</f>
        <v/>
      </c>
      <c r="J558" s="50"/>
      <c r="K558" s="38" t="s">
        <v>216</v>
      </c>
      <c r="L558" s="40" t="s">
        <v>214</v>
      </c>
      <c r="M558" s="41" t="s">
        <v>226</v>
      </c>
      <c r="N558" s="42"/>
      <c r="O558" s="51">
        <v>8</v>
      </c>
      <c r="P558" s="65" t="s">
        <v>382</v>
      </c>
      <c r="Q558" s="53" t="s">
        <v>271</v>
      </c>
      <c r="R558" s="54" t="s">
        <v>382</v>
      </c>
      <c r="S558" s="54">
        <v>8</v>
      </c>
      <c r="T558" s="52" t="s">
        <v>201</v>
      </c>
      <c r="U558" s="40"/>
      <c r="V558" s="56">
        <v>20</v>
      </c>
      <c r="W558" s="48"/>
    </row>
    <row r="559" spans="2:23" s="49" customFormat="1" x14ac:dyDescent="0.4">
      <c r="B559" s="35">
        <f t="shared" si="4"/>
        <v>549</v>
      </c>
      <c r="C559" s="69" t="s">
        <v>228</v>
      </c>
      <c r="D559" s="37" t="s">
        <v>203</v>
      </c>
      <c r="E559" s="38" t="s">
        <v>220</v>
      </c>
      <c r="F559" s="35" t="s">
        <v>378</v>
      </c>
      <c r="G559" s="35">
        <v>13</v>
      </c>
      <c r="H559" s="37">
        <v>14</v>
      </c>
      <c r="I559" s="181"/>
      <c r="J559" s="50"/>
      <c r="K559" s="38" t="s">
        <v>184</v>
      </c>
      <c r="L559" s="40" t="s">
        <v>185</v>
      </c>
      <c r="M559" s="41" t="s">
        <v>221</v>
      </c>
      <c r="N559" s="42"/>
      <c r="O559" s="51">
        <v>1</v>
      </c>
      <c r="P559" s="65" t="s">
        <v>382</v>
      </c>
      <c r="Q559" s="53" t="s">
        <v>222</v>
      </c>
      <c r="R559" s="54" t="s">
        <v>382</v>
      </c>
      <c r="S559" s="54">
        <v>1</v>
      </c>
      <c r="T559" s="52" t="s">
        <v>223</v>
      </c>
      <c r="U559" s="71"/>
      <c r="V559" s="56">
        <v>20</v>
      </c>
      <c r="W559" s="57"/>
    </row>
    <row r="560" spans="2:23" s="49" customFormat="1" x14ac:dyDescent="0.4">
      <c r="B560" s="35">
        <f t="shared" si="4"/>
        <v>550</v>
      </c>
      <c r="C560" s="69" t="s">
        <v>229</v>
      </c>
      <c r="D560" s="37" t="s">
        <v>1</v>
      </c>
      <c r="E560" s="38" t="s">
        <v>225</v>
      </c>
      <c r="F560" s="35" t="s">
        <v>378</v>
      </c>
      <c r="G560" s="35">
        <v>13</v>
      </c>
      <c r="H560" s="37">
        <v>15</v>
      </c>
      <c r="I560" s="181">
        <v>29991231</v>
      </c>
      <c r="J560" s="50"/>
      <c r="K560" s="38" t="s">
        <v>184</v>
      </c>
      <c r="L560" s="40" t="s">
        <v>185</v>
      </c>
      <c r="M560" s="41" t="s">
        <v>230</v>
      </c>
      <c r="N560" s="42"/>
      <c r="O560" s="51">
        <v>8</v>
      </c>
      <c r="P560" s="65" t="s">
        <v>382</v>
      </c>
      <c r="Q560" s="53" t="s">
        <v>222</v>
      </c>
      <c r="R560" s="54" t="s">
        <v>382</v>
      </c>
      <c r="S560" s="54">
        <v>8</v>
      </c>
      <c r="T560" s="52" t="s">
        <v>201</v>
      </c>
      <c r="U560" s="71"/>
      <c r="V560" s="56">
        <v>20</v>
      </c>
      <c r="W560" s="57"/>
    </row>
    <row r="561" spans="2:23" s="49" customFormat="1" x14ac:dyDescent="0.4">
      <c r="B561" s="35">
        <f t="shared" si="4"/>
        <v>551</v>
      </c>
      <c r="C561" s="69" t="s">
        <v>390</v>
      </c>
      <c r="D561" s="37" t="s">
        <v>203</v>
      </c>
      <c r="E561" s="38" t="s">
        <v>220</v>
      </c>
      <c r="F561" s="35" t="s">
        <v>378</v>
      </c>
      <c r="G561" s="35">
        <v>13</v>
      </c>
      <c r="H561" s="37">
        <v>16</v>
      </c>
      <c r="I561" s="181"/>
      <c r="J561" s="50"/>
      <c r="K561" s="38" t="s">
        <v>184</v>
      </c>
      <c r="L561" s="40" t="s">
        <v>185</v>
      </c>
      <c r="M561" s="41" t="s">
        <v>364</v>
      </c>
      <c r="N561" s="42"/>
      <c r="O561" s="51">
        <v>1</v>
      </c>
      <c r="P561" s="65" t="s">
        <v>382</v>
      </c>
      <c r="Q561" s="53" t="s">
        <v>222</v>
      </c>
      <c r="R561" s="54" t="s">
        <v>382</v>
      </c>
      <c r="S561" s="54">
        <v>1</v>
      </c>
      <c r="T561" s="52" t="s">
        <v>223</v>
      </c>
      <c r="U561" s="40"/>
      <c r="V561" s="56">
        <v>20</v>
      </c>
      <c r="W561" s="57"/>
    </row>
    <row r="562" spans="2:23" s="49" customFormat="1" ht="37.5" x14ac:dyDescent="0.4">
      <c r="B562" s="35">
        <f t="shared" si="4"/>
        <v>552</v>
      </c>
      <c r="C562" s="69" t="s">
        <v>343</v>
      </c>
      <c r="D562" s="37" t="s">
        <v>384</v>
      </c>
      <c r="E562" s="38" t="s">
        <v>225</v>
      </c>
      <c r="F562" s="35" t="s">
        <v>378</v>
      </c>
      <c r="G562" s="35">
        <v>13</v>
      </c>
      <c r="H562" s="37">
        <v>17</v>
      </c>
      <c r="I562" s="181" t="str">
        <f ca="1">IF(INDIRECT("補記シート!D131")="","",INDIRECT("補記シート!D131"))</f>
        <v/>
      </c>
      <c r="J562" s="50"/>
      <c r="K562" s="38" t="s">
        <v>210</v>
      </c>
      <c r="L562" s="40" t="s">
        <v>344</v>
      </c>
      <c r="M562" s="41" t="s">
        <v>345</v>
      </c>
      <c r="N562" s="42" t="s">
        <v>391</v>
      </c>
      <c r="O562" s="51">
        <v>3</v>
      </c>
      <c r="P562" s="65" t="s">
        <v>382</v>
      </c>
      <c r="Q562" s="53" t="s">
        <v>200</v>
      </c>
      <c r="R562" s="54" t="s">
        <v>382</v>
      </c>
      <c r="S562" s="54">
        <v>3</v>
      </c>
      <c r="T562" s="52">
        <v>9</v>
      </c>
      <c r="U562" s="40"/>
      <c r="V562" s="56">
        <v>20</v>
      </c>
      <c r="W562" s="48"/>
    </row>
    <row r="563" spans="2:23" s="49" customFormat="1" x14ac:dyDescent="0.4">
      <c r="B563" s="35">
        <f t="shared" si="4"/>
        <v>553</v>
      </c>
      <c r="C563" s="69" t="s">
        <v>392</v>
      </c>
      <c r="D563" s="37" t="s">
        <v>203</v>
      </c>
      <c r="E563" s="38" t="s">
        <v>220</v>
      </c>
      <c r="F563" s="35" t="s">
        <v>378</v>
      </c>
      <c r="G563" s="35">
        <v>13</v>
      </c>
      <c r="H563" s="37">
        <v>18</v>
      </c>
      <c r="I563" s="181"/>
      <c r="J563" s="50"/>
      <c r="K563" s="38" t="s">
        <v>184</v>
      </c>
      <c r="L563" s="40" t="s">
        <v>185</v>
      </c>
      <c r="M563" s="41" t="s">
        <v>364</v>
      </c>
      <c r="N563" s="42"/>
      <c r="O563" s="51">
        <v>1</v>
      </c>
      <c r="P563" s="65" t="s">
        <v>382</v>
      </c>
      <c r="Q563" s="53" t="s">
        <v>222</v>
      </c>
      <c r="R563" s="54" t="s">
        <v>382</v>
      </c>
      <c r="S563" s="54">
        <v>1</v>
      </c>
      <c r="T563" s="52" t="s">
        <v>223</v>
      </c>
      <c r="U563" s="40"/>
      <c r="V563" s="56">
        <v>20</v>
      </c>
      <c r="W563" s="48"/>
    </row>
    <row r="564" spans="2:23" s="49" customFormat="1" ht="75" x14ac:dyDescent="0.4">
      <c r="B564" s="35">
        <f t="shared" si="4"/>
        <v>554</v>
      </c>
      <c r="C564" s="69" t="s">
        <v>393</v>
      </c>
      <c r="D564" s="37" t="s">
        <v>341</v>
      </c>
      <c r="E564" s="38" t="s">
        <v>225</v>
      </c>
      <c r="F564" s="35" t="s">
        <v>378</v>
      </c>
      <c r="G564" s="35">
        <v>13</v>
      </c>
      <c r="H564" s="37">
        <v>19</v>
      </c>
      <c r="I564" s="181" t="str">
        <f ca="1">IF(INDIRECT("補記シート!D132")="","",INDIRECT("補記シート!D132"))</f>
        <v/>
      </c>
      <c r="J564" s="50"/>
      <c r="K564" s="38" t="s">
        <v>394</v>
      </c>
      <c r="L564" s="40" t="s">
        <v>385</v>
      </c>
      <c r="M564" s="41" t="s">
        <v>395</v>
      </c>
      <c r="N564" s="42" t="s">
        <v>396</v>
      </c>
      <c r="O564" s="51">
        <v>1</v>
      </c>
      <c r="P564" s="65" t="s">
        <v>382</v>
      </c>
      <c r="Q564" s="53" t="s">
        <v>200</v>
      </c>
      <c r="R564" s="54" t="s">
        <v>382</v>
      </c>
      <c r="S564" s="54">
        <v>1</v>
      </c>
      <c r="T564" s="52"/>
      <c r="U564" s="40"/>
      <c r="V564" s="56">
        <v>20</v>
      </c>
      <c r="W564" s="48"/>
    </row>
    <row r="565" spans="2:23" s="49" customFormat="1" x14ac:dyDescent="0.4">
      <c r="B565" s="35">
        <f t="shared" si="4"/>
        <v>555</v>
      </c>
      <c r="C565" s="69" t="s">
        <v>308</v>
      </c>
      <c r="D565" s="37" t="s">
        <v>203</v>
      </c>
      <c r="E565" s="38" t="s">
        <v>182</v>
      </c>
      <c r="F565" s="35" t="s">
        <v>378</v>
      </c>
      <c r="G565" s="35">
        <v>13</v>
      </c>
      <c r="H565" s="37">
        <v>20</v>
      </c>
      <c r="I565" s="181"/>
      <c r="J565" s="50"/>
      <c r="K565" s="38" t="s">
        <v>184</v>
      </c>
      <c r="L565" s="40" t="s">
        <v>310</v>
      </c>
      <c r="M565" s="41" t="s">
        <v>311</v>
      </c>
      <c r="N565" s="42"/>
      <c r="O565" s="51" t="s">
        <v>408</v>
      </c>
      <c r="P565" s="65" t="s">
        <v>382</v>
      </c>
      <c r="Q565" s="78" t="s">
        <v>189</v>
      </c>
      <c r="R565" s="79" t="s">
        <v>203</v>
      </c>
      <c r="S565" s="79" t="s">
        <v>203</v>
      </c>
      <c r="T565" s="80" t="s">
        <v>203</v>
      </c>
      <c r="U565" s="40"/>
      <c r="V565" s="56">
        <v>20</v>
      </c>
      <c r="W565" s="48"/>
    </row>
    <row r="566" spans="2:23" s="49" customFormat="1" ht="37.5" x14ac:dyDescent="0.4">
      <c r="B566" s="35">
        <f t="shared" si="4"/>
        <v>556</v>
      </c>
      <c r="C566" s="69" t="s">
        <v>302</v>
      </c>
      <c r="D566" s="37" t="s">
        <v>203</v>
      </c>
      <c r="E566" s="38" t="s">
        <v>289</v>
      </c>
      <c r="F566" s="35" t="s">
        <v>378</v>
      </c>
      <c r="G566" s="35">
        <v>13</v>
      </c>
      <c r="H566" s="37">
        <v>21</v>
      </c>
      <c r="I566" s="181" t="str">
        <f ca="1">IF(INDIRECT("一般振替ＤＶＰ制度に係る届出書兼一般振替ＤＶＰ制度に係る申請書!J28")="","",INDIRECT("一般振替ＤＶＰ制度に係る届出書兼一般振替ＤＶＰ制度に係る申請書!J28"))</f>
        <v/>
      </c>
      <c r="J566" s="50"/>
      <c r="K566" s="38" t="s">
        <v>303</v>
      </c>
      <c r="L566" s="40" t="s">
        <v>304</v>
      </c>
      <c r="M566" s="41" t="s">
        <v>305</v>
      </c>
      <c r="N566" s="42"/>
      <c r="O566" s="51">
        <v>5</v>
      </c>
      <c r="P566" s="65" t="s">
        <v>382</v>
      </c>
      <c r="Q566" s="78" t="s">
        <v>306</v>
      </c>
      <c r="R566" s="79" t="s">
        <v>316</v>
      </c>
      <c r="S566" s="79" t="s">
        <v>307</v>
      </c>
      <c r="T566" s="80" t="s">
        <v>307</v>
      </c>
      <c r="U566" s="40"/>
      <c r="V566" s="56">
        <v>20</v>
      </c>
      <c r="W566" s="48"/>
    </row>
    <row r="567" spans="2:23" s="49" customFormat="1" ht="37.5" x14ac:dyDescent="0.4">
      <c r="B567" s="35">
        <f t="shared" si="4"/>
        <v>557</v>
      </c>
      <c r="C567" s="69" t="s">
        <v>400</v>
      </c>
      <c r="D567" s="37" t="s">
        <v>203</v>
      </c>
      <c r="E567" s="83" t="s">
        <v>289</v>
      </c>
      <c r="F567" s="35" t="s">
        <v>378</v>
      </c>
      <c r="G567" s="35">
        <v>13</v>
      </c>
      <c r="H567" s="37">
        <v>22</v>
      </c>
      <c r="I567" s="181" t="str">
        <f ca="1">IF(I554="","",$I$255)</f>
        <v/>
      </c>
      <c r="J567" s="50"/>
      <c r="K567" s="38" t="s">
        <v>210</v>
      </c>
      <c r="L567" s="40" t="s">
        <v>185</v>
      </c>
      <c r="M567" s="41" t="s">
        <v>322</v>
      </c>
      <c r="N567" s="42"/>
      <c r="O567" s="51">
        <v>10</v>
      </c>
      <c r="P567" s="65" t="s">
        <v>382</v>
      </c>
      <c r="Q567" s="78" t="s">
        <v>189</v>
      </c>
      <c r="R567" s="79" t="s">
        <v>307</v>
      </c>
      <c r="S567" s="79" t="s">
        <v>307</v>
      </c>
      <c r="T567" s="80" t="s">
        <v>307</v>
      </c>
      <c r="U567" s="89"/>
      <c r="V567" s="56">
        <v>20</v>
      </c>
      <c r="W567" s="57"/>
    </row>
    <row r="568" spans="2:23" s="49" customFormat="1" ht="75" x14ac:dyDescent="0.4">
      <c r="B568" s="35">
        <f t="shared" si="4"/>
        <v>558</v>
      </c>
      <c r="C568" s="69" t="s">
        <v>323</v>
      </c>
      <c r="D568" s="37" t="s">
        <v>203</v>
      </c>
      <c r="E568" s="83" t="s">
        <v>289</v>
      </c>
      <c r="F568" s="35" t="s">
        <v>378</v>
      </c>
      <c r="G568" s="35">
        <v>13</v>
      </c>
      <c r="H568" s="37">
        <v>23</v>
      </c>
      <c r="I568" s="181" t="str">
        <f ca="1">IF(I558="","",LEFT(I558,4)&amp;"/"&amp;MID(I558,5,2)&amp;"/"&amp;RIGHT(I558,2))</f>
        <v/>
      </c>
      <c r="J568" s="50"/>
      <c r="K568" s="38" t="s">
        <v>324</v>
      </c>
      <c r="L568" s="72" t="s">
        <v>185</v>
      </c>
      <c r="M568" s="41" t="s">
        <v>325</v>
      </c>
      <c r="N568" s="42"/>
      <c r="O568" s="51">
        <v>10</v>
      </c>
      <c r="P568" s="65" t="s">
        <v>382</v>
      </c>
      <c r="Q568" s="78" t="s">
        <v>189</v>
      </c>
      <c r="R568" s="79" t="s">
        <v>307</v>
      </c>
      <c r="S568" s="79" t="s">
        <v>307</v>
      </c>
      <c r="T568" s="80" t="s">
        <v>307</v>
      </c>
      <c r="U568" s="40"/>
      <c r="V568" s="56">
        <v>20</v>
      </c>
      <c r="W568" s="74"/>
    </row>
    <row r="569" spans="2:23" s="49" customFormat="1" ht="37.5" x14ac:dyDescent="0.4">
      <c r="B569" s="35">
        <f t="shared" si="4"/>
        <v>559</v>
      </c>
      <c r="C569" s="69" t="s">
        <v>326</v>
      </c>
      <c r="D569" s="37" t="s">
        <v>203</v>
      </c>
      <c r="E569" s="83" t="s">
        <v>182</v>
      </c>
      <c r="F569" s="35" t="s">
        <v>378</v>
      </c>
      <c r="G569" s="35">
        <v>13</v>
      </c>
      <c r="H569" s="37">
        <v>24</v>
      </c>
      <c r="I569" s="181" t="str">
        <f ca="1">IF(I555="","",LEFT(I555,4)&amp;"/"&amp;MID(I555,5,2)&amp;"/"&amp;RIGHT(I555,2))</f>
        <v/>
      </c>
      <c r="J569" s="90"/>
      <c r="K569" s="38" t="s">
        <v>324</v>
      </c>
      <c r="L569" s="40" t="s">
        <v>185</v>
      </c>
      <c r="M569" s="41" t="s">
        <v>327</v>
      </c>
      <c r="N569" s="42"/>
      <c r="O569" s="51">
        <v>10</v>
      </c>
      <c r="P569" s="65" t="s">
        <v>382</v>
      </c>
      <c r="Q569" s="78" t="s">
        <v>189</v>
      </c>
      <c r="R569" s="79" t="s">
        <v>307</v>
      </c>
      <c r="S569" s="79" t="s">
        <v>307</v>
      </c>
      <c r="T569" s="80" t="s">
        <v>307</v>
      </c>
      <c r="U569" s="71"/>
      <c r="V569" s="56">
        <v>20</v>
      </c>
      <c r="W569" s="57"/>
    </row>
    <row r="570" spans="2:23" s="49" customFormat="1" ht="75" x14ac:dyDescent="0.4">
      <c r="B570" s="35">
        <f t="shared" si="4"/>
        <v>560</v>
      </c>
      <c r="C570" s="69" t="s">
        <v>328</v>
      </c>
      <c r="D570" s="37" t="s">
        <v>203</v>
      </c>
      <c r="E570" s="83" t="s">
        <v>182</v>
      </c>
      <c r="F570" s="35" t="s">
        <v>378</v>
      </c>
      <c r="G570" s="35">
        <v>13</v>
      </c>
      <c r="H570" s="37">
        <v>25</v>
      </c>
      <c r="I570" s="181" t="s">
        <v>330</v>
      </c>
      <c r="J570" s="50"/>
      <c r="K570" s="38" t="s">
        <v>184</v>
      </c>
      <c r="L570" s="40" t="s">
        <v>185</v>
      </c>
      <c r="M570" s="41" t="s">
        <v>331</v>
      </c>
      <c r="N570" s="42" t="s">
        <v>332</v>
      </c>
      <c r="O570" s="51">
        <v>10</v>
      </c>
      <c r="P570" s="65" t="s">
        <v>382</v>
      </c>
      <c r="Q570" s="78" t="s">
        <v>189</v>
      </c>
      <c r="R570" s="79" t="s">
        <v>307</v>
      </c>
      <c r="S570" s="79" t="s">
        <v>307</v>
      </c>
      <c r="T570" s="80" t="s">
        <v>307</v>
      </c>
      <c r="U570" s="40"/>
      <c r="V570" s="56">
        <v>20</v>
      </c>
      <c r="W570" s="48"/>
    </row>
    <row r="571" spans="2:23" s="49" customFormat="1" ht="19.5" thickBot="1" x14ac:dyDescent="0.45">
      <c r="B571" s="91">
        <f t="shared" si="4"/>
        <v>561</v>
      </c>
      <c r="C571" s="92" t="s">
        <v>333</v>
      </c>
      <c r="D571" s="93" t="s">
        <v>203</v>
      </c>
      <c r="E571" s="94" t="s">
        <v>182</v>
      </c>
      <c r="F571" s="91" t="s">
        <v>378</v>
      </c>
      <c r="G571" s="91">
        <v>13</v>
      </c>
      <c r="H571" s="37">
        <v>26</v>
      </c>
      <c r="I571" s="189" t="s">
        <v>330</v>
      </c>
      <c r="J571" s="114"/>
      <c r="K571" s="94" t="s">
        <v>184</v>
      </c>
      <c r="L571" s="95" t="s">
        <v>185</v>
      </c>
      <c r="M571" s="96" t="s">
        <v>331</v>
      </c>
      <c r="N571" s="97"/>
      <c r="O571" s="98">
        <v>10</v>
      </c>
      <c r="P571" s="115" t="s">
        <v>382</v>
      </c>
      <c r="Q571" s="100" t="s">
        <v>189</v>
      </c>
      <c r="R571" s="101" t="s">
        <v>307</v>
      </c>
      <c r="S571" s="101" t="s">
        <v>307</v>
      </c>
      <c r="T571" s="102" t="s">
        <v>307</v>
      </c>
      <c r="U571" s="95"/>
      <c r="V571" s="93">
        <v>20</v>
      </c>
      <c r="W571" s="112"/>
    </row>
    <row r="572" spans="2:23" s="49" customFormat="1" ht="37.5" x14ac:dyDescent="0.4">
      <c r="B572" s="58">
        <f t="shared" si="4"/>
        <v>562</v>
      </c>
      <c r="C572" s="103" t="s">
        <v>180</v>
      </c>
      <c r="D572" s="56" t="s">
        <v>406</v>
      </c>
      <c r="E572" s="60" t="s">
        <v>182</v>
      </c>
      <c r="F572" s="58" t="s">
        <v>409</v>
      </c>
      <c r="G572" s="58">
        <v>14</v>
      </c>
      <c r="H572" s="56">
        <v>1</v>
      </c>
      <c r="I572" s="187"/>
      <c r="J572" s="39"/>
      <c r="K572" s="60" t="s">
        <v>184</v>
      </c>
      <c r="L572" s="61" t="s">
        <v>185</v>
      </c>
      <c r="M572" s="62" t="s">
        <v>186</v>
      </c>
      <c r="N572" s="63"/>
      <c r="O572" s="64" t="s">
        <v>188</v>
      </c>
      <c r="P572" s="65" t="s">
        <v>340</v>
      </c>
      <c r="Q572" s="66" t="s">
        <v>189</v>
      </c>
      <c r="R572" s="67" t="s">
        <v>316</v>
      </c>
      <c r="S572" s="67" t="s">
        <v>399</v>
      </c>
      <c r="T572" s="65" t="s">
        <v>188</v>
      </c>
      <c r="U572" s="68"/>
      <c r="V572" s="56">
        <v>20</v>
      </c>
      <c r="W572" s="57"/>
    </row>
    <row r="573" spans="2:23" s="49" customFormat="1" ht="37.5" x14ac:dyDescent="0.4">
      <c r="B573" s="35">
        <f t="shared" si="4"/>
        <v>563</v>
      </c>
      <c r="C573" s="36" t="s">
        <v>190</v>
      </c>
      <c r="D573" s="37" t="s">
        <v>187</v>
      </c>
      <c r="E573" s="38" t="s">
        <v>182</v>
      </c>
      <c r="F573" s="35" t="s">
        <v>378</v>
      </c>
      <c r="G573" s="35">
        <v>14</v>
      </c>
      <c r="H573" s="37">
        <v>2</v>
      </c>
      <c r="I573" s="181"/>
      <c r="J573" s="50"/>
      <c r="K573" s="38" t="s">
        <v>184</v>
      </c>
      <c r="L573" s="40" t="s">
        <v>185</v>
      </c>
      <c r="M573" s="41" t="s">
        <v>192</v>
      </c>
      <c r="N573" s="42"/>
      <c r="O573" s="51" t="s">
        <v>187</v>
      </c>
      <c r="P573" s="52" t="s">
        <v>187</v>
      </c>
      <c r="Q573" s="53" t="s">
        <v>189</v>
      </c>
      <c r="R573" s="54" t="s">
        <v>316</v>
      </c>
      <c r="S573" s="54" t="s">
        <v>188</v>
      </c>
      <c r="T573" s="52" t="s">
        <v>187</v>
      </c>
      <c r="U573" s="55"/>
      <c r="V573" s="56">
        <v>20</v>
      </c>
      <c r="W573" s="57"/>
    </row>
    <row r="574" spans="2:23" s="49" customFormat="1" ht="37.5" x14ac:dyDescent="0.4">
      <c r="B574" s="35">
        <f t="shared" si="4"/>
        <v>564</v>
      </c>
      <c r="C574" s="36" t="s">
        <v>193</v>
      </c>
      <c r="D574" s="37" t="s">
        <v>188</v>
      </c>
      <c r="E574" s="38" t="s">
        <v>182</v>
      </c>
      <c r="F574" s="35" t="s">
        <v>378</v>
      </c>
      <c r="G574" s="35">
        <v>14</v>
      </c>
      <c r="H574" s="37">
        <v>3</v>
      </c>
      <c r="I574" s="181"/>
      <c r="J574" s="50"/>
      <c r="K574" s="38" t="s">
        <v>184</v>
      </c>
      <c r="L574" s="40" t="s">
        <v>185</v>
      </c>
      <c r="M574" s="41" t="s">
        <v>192</v>
      </c>
      <c r="N574" s="42"/>
      <c r="O574" s="51" t="s">
        <v>188</v>
      </c>
      <c r="P574" s="52" t="s">
        <v>187</v>
      </c>
      <c r="Q574" s="53" t="s">
        <v>189</v>
      </c>
      <c r="R574" s="54" t="s">
        <v>316</v>
      </c>
      <c r="S574" s="54" t="s">
        <v>187</v>
      </c>
      <c r="T574" s="52" t="s">
        <v>340</v>
      </c>
      <c r="U574" s="55"/>
      <c r="V574" s="56">
        <v>20</v>
      </c>
      <c r="W574" s="57"/>
    </row>
    <row r="575" spans="2:23" s="49" customFormat="1" ht="37.5" x14ac:dyDescent="0.4">
      <c r="B575" s="35">
        <f t="shared" si="4"/>
        <v>565</v>
      </c>
      <c r="C575" s="36" t="s">
        <v>194</v>
      </c>
      <c r="D575" s="37" t="s">
        <v>187</v>
      </c>
      <c r="E575" s="38" t="s">
        <v>182</v>
      </c>
      <c r="F575" s="35" t="s">
        <v>378</v>
      </c>
      <c r="G575" s="35">
        <v>14</v>
      </c>
      <c r="H575" s="37">
        <v>4</v>
      </c>
      <c r="I575" s="181"/>
      <c r="J575" s="50"/>
      <c r="K575" s="38" t="s">
        <v>184</v>
      </c>
      <c r="L575" s="40" t="s">
        <v>185</v>
      </c>
      <c r="M575" s="41" t="s">
        <v>192</v>
      </c>
      <c r="N575" s="42"/>
      <c r="O575" s="51" t="s">
        <v>316</v>
      </c>
      <c r="P575" s="52" t="s">
        <v>187</v>
      </c>
      <c r="Q575" s="53" t="s">
        <v>189</v>
      </c>
      <c r="R575" s="54" t="s">
        <v>188</v>
      </c>
      <c r="S575" s="54" t="s">
        <v>187</v>
      </c>
      <c r="T575" s="52" t="s">
        <v>316</v>
      </c>
      <c r="U575" s="55"/>
      <c r="V575" s="56">
        <v>20</v>
      </c>
      <c r="W575" s="57"/>
    </row>
    <row r="576" spans="2:23" s="49" customFormat="1" ht="37.5" x14ac:dyDescent="0.4">
      <c r="B576" s="35">
        <f t="shared" si="4"/>
        <v>566</v>
      </c>
      <c r="C576" s="36" t="s">
        <v>195</v>
      </c>
      <c r="D576" s="37" t="s">
        <v>187</v>
      </c>
      <c r="E576" s="38" t="s">
        <v>182</v>
      </c>
      <c r="F576" s="35" t="s">
        <v>378</v>
      </c>
      <c r="G576" s="35">
        <v>14</v>
      </c>
      <c r="H576" s="37">
        <v>5</v>
      </c>
      <c r="I576" s="181"/>
      <c r="J576" s="50"/>
      <c r="K576" s="38" t="s">
        <v>184</v>
      </c>
      <c r="L576" s="40" t="s">
        <v>185</v>
      </c>
      <c r="M576" s="41" t="s">
        <v>192</v>
      </c>
      <c r="N576" s="42"/>
      <c r="O576" s="51" t="s">
        <v>187</v>
      </c>
      <c r="P576" s="52" t="s">
        <v>316</v>
      </c>
      <c r="Q576" s="53" t="s">
        <v>189</v>
      </c>
      <c r="R576" s="54" t="s">
        <v>187</v>
      </c>
      <c r="S576" s="54" t="s">
        <v>316</v>
      </c>
      <c r="T576" s="52" t="s">
        <v>187</v>
      </c>
      <c r="U576" s="55"/>
      <c r="V576" s="56">
        <v>20</v>
      </c>
      <c r="W576" s="57"/>
    </row>
    <row r="577" spans="2:23" s="49" customFormat="1" ht="30.2" customHeight="1" x14ac:dyDescent="0.4">
      <c r="B577" s="58">
        <f t="shared" si="4"/>
        <v>567</v>
      </c>
      <c r="C577" s="59" t="s">
        <v>196</v>
      </c>
      <c r="D577" s="56" t="s">
        <v>316</v>
      </c>
      <c r="E577" s="60" t="s">
        <v>182</v>
      </c>
      <c r="F577" s="35" t="s">
        <v>378</v>
      </c>
      <c r="G577" s="35">
        <v>14</v>
      </c>
      <c r="H577" s="37">
        <v>6</v>
      </c>
      <c r="I577" s="187" t="s">
        <v>380</v>
      </c>
      <c r="J577" s="39"/>
      <c r="K577" s="60" t="s">
        <v>184</v>
      </c>
      <c r="L577" s="61" t="s">
        <v>185</v>
      </c>
      <c r="M577" s="62" t="s">
        <v>381</v>
      </c>
      <c r="N577" s="63"/>
      <c r="O577" s="64">
        <v>6</v>
      </c>
      <c r="P577" s="65" t="s">
        <v>382</v>
      </c>
      <c r="Q577" s="66" t="s">
        <v>200</v>
      </c>
      <c r="R577" s="67" t="s">
        <v>382</v>
      </c>
      <c r="S577" s="67">
        <v>6</v>
      </c>
      <c r="T577" s="65" t="s">
        <v>201</v>
      </c>
      <c r="U577" s="68"/>
      <c r="V577" s="56">
        <v>20</v>
      </c>
      <c r="W577" s="57"/>
    </row>
    <row r="578" spans="2:23" s="49" customFormat="1" ht="30.2" customHeight="1" x14ac:dyDescent="0.4">
      <c r="B578" s="35">
        <f t="shared" si="4"/>
        <v>568</v>
      </c>
      <c r="C578" s="69" t="s">
        <v>202</v>
      </c>
      <c r="D578" s="37" t="s">
        <v>203</v>
      </c>
      <c r="E578" s="38" t="s">
        <v>182</v>
      </c>
      <c r="F578" s="35" t="s">
        <v>378</v>
      </c>
      <c r="G578" s="35">
        <v>14</v>
      </c>
      <c r="H578" s="37">
        <v>7</v>
      </c>
      <c r="I578" s="181" t="s">
        <v>204</v>
      </c>
      <c r="J578" s="50"/>
      <c r="K578" s="38" t="s">
        <v>184</v>
      </c>
      <c r="L578" s="40" t="s">
        <v>185</v>
      </c>
      <c r="M578" s="41" t="s">
        <v>205</v>
      </c>
      <c r="N578" s="42"/>
      <c r="O578" s="51">
        <v>3</v>
      </c>
      <c r="P578" s="65" t="s">
        <v>382</v>
      </c>
      <c r="Q578" s="53" t="s">
        <v>200</v>
      </c>
      <c r="R578" s="54" t="s">
        <v>382</v>
      </c>
      <c r="S578" s="54">
        <v>3</v>
      </c>
      <c r="T578" s="52" t="s">
        <v>206</v>
      </c>
      <c r="U578" s="55"/>
      <c r="V578" s="56">
        <v>20</v>
      </c>
      <c r="W578" s="57"/>
    </row>
    <row r="579" spans="2:23" s="49" customFormat="1" ht="57" x14ac:dyDescent="0.4">
      <c r="B579" s="35">
        <f t="shared" si="4"/>
        <v>569</v>
      </c>
      <c r="C579" s="69" t="s">
        <v>207</v>
      </c>
      <c r="D579" s="37" t="s">
        <v>384</v>
      </c>
      <c r="E579" s="38" t="s">
        <v>182</v>
      </c>
      <c r="F579" s="35" t="s">
        <v>378</v>
      </c>
      <c r="G579" s="35">
        <v>14</v>
      </c>
      <c r="H579" s="37">
        <v>8</v>
      </c>
      <c r="I579" s="181" t="str">
        <f ca="1">IF(I580="","",$I$241)</f>
        <v/>
      </c>
      <c r="J579" s="50"/>
      <c r="K579" s="38" t="s">
        <v>210</v>
      </c>
      <c r="L579" s="40" t="s">
        <v>185</v>
      </c>
      <c r="M579" s="70" t="s">
        <v>211</v>
      </c>
      <c r="N579" s="42"/>
      <c r="O579" s="51">
        <v>7</v>
      </c>
      <c r="P579" s="65" t="s">
        <v>382</v>
      </c>
      <c r="Q579" s="53" t="s">
        <v>200</v>
      </c>
      <c r="R579" s="54" t="s">
        <v>382</v>
      </c>
      <c r="S579" s="54">
        <v>7</v>
      </c>
      <c r="T579" s="52" t="s">
        <v>212</v>
      </c>
      <c r="U579" s="55"/>
      <c r="V579" s="56">
        <v>20</v>
      </c>
      <c r="W579" s="57"/>
    </row>
    <row r="580" spans="2:23" s="49" customFormat="1" ht="56.25" x14ac:dyDescent="0.4">
      <c r="B580" s="35">
        <f t="shared" si="4"/>
        <v>570</v>
      </c>
      <c r="C580" s="69" t="s">
        <v>383</v>
      </c>
      <c r="D580" s="37" t="s">
        <v>279</v>
      </c>
      <c r="E580" s="38" t="s">
        <v>182</v>
      </c>
      <c r="F580" s="35" t="s">
        <v>378</v>
      </c>
      <c r="G580" s="35">
        <v>14</v>
      </c>
      <c r="H580" s="37">
        <v>9</v>
      </c>
      <c r="I580" s="181" t="str">
        <f ca="1">IF(INDIRECT("補記シート!D133")="","",INDIRECT("補記シート!D133"))</f>
        <v/>
      </c>
      <c r="J580" s="50"/>
      <c r="K580" s="38" t="s">
        <v>303</v>
      </c>
      <c r="L580" s="40" t="s">
        <v>385</v>
      </c>
      <c r="M580" s="40" t="s">
        <v>386</v>
      </c>
      <c r="N580" s="42" t="s">
        <v>387</v>
      </c>
      <c r="O580" s="51">
        <v>2</v>
      </c>
      <c r="P580" s="65" t="s">
        <v>382</v>
      </c>
      <c r="Q580" s="53" t="s">
        <v>200</v>
      </c>
      <c r="R580" s="54" t="s">
        <v>382</v>
      </c>
      <c r="S580" s="54">
        <v>2</v>
      </c>
      <c r="T580" s="52" t="s">
        <v>201</v>
      </c>
      <c r="U580" s="71"/>
      <c r="V580" s="56">
        <v>20</v>
      </c>
      <c r="W580" s="57"/>
    </row>
    <row r="581" spans="2:23" s="49" customFormat="1" ht="94.7" customHeight="1" x14ac:dyDescent="0.4">
      <c r="B581" s="35">
        <f t="shared" si="4"/>
        <v>571</v>
      </c>
      <c r="C581" s="69" t="s">
        <v>213</v>
      </c>
      <c r="D581" s="37" t="s">
        <v>1</v>
      </c>
      <c r="E581" s="38" t="s">
        <v>182</v>
      </c>
      <c r="F581" s="35" t="s">
        <v>378</v>
      </c>
      <c r="G581" s="35">
        <v>14</v>
      </c>
      <c r="H581" s="37">
        <v>10</v>
      </c>
      <c r="I581" s="181" t="str">
        <f ca="1">IF(INDIRECT("補記シート!D134")="","",INDIRECT("補記シート!D134"))</f>
        <v/>
      </c>
      <c r="J581" s="50"/>
      <c r="K581" s="38" t="s">
        <v>210</v>
      </c>
      <c r="L581" s="40" t="s">
        <v>185</v>
      </c>
      <c r="M581" s="41" t="s">
        <v>214</v>
      </c>
      <c r="N581" s="113" t="s">
        <v>388</v>
      </c>
      <c r="O581" s="51">
        <v>8</v>
      </c>
      <c r="P581" s="65" t="s">
        <v>382</v>
      </c>
      <c r="Q581" s="53" t="s">
        <v>200</v>
      </c>
      <c r="R581" s="54" t="s">
        <v>382</v>
      </c>
      <c r="S581" s="54">
        <v>8</v>
      </c>
      <c r="T581" s="52" t="s">
        <v>201</v>
      </c>
      <c r="U581" s="71"/>
      <c r="V581" s="56">
        <v>20</v>
      </c>
      <c r="W581" s="57"/>
    </row>
    <row r="582" spans="2:23" s="49" customFormat="1" ht="37.5" x14ac:dyDescent="0.4">
      <c r="B582" s="35">
        <f t="shared" si="4"/>
        <v>572</v>
      </c>
      <c r="C582" s="69" t="s">
        <v>215</v>
      </c>
      <c r="D582" s="37" t="s">
        <v>1</v>
      </c>
      <c r="E582" s="38" t="s">
        <v>182</v>
      </c>
      <c r="F582" s="35" t="s">
        <v>378</v>
      </c>
      <c r="G582" s="35">
        <v>14</v>
      </c>
      <c r="H582" s="37">
        <v>11</v>
      </c>
      <c r="I582" s="181" t="str">
        <f ca="1">IF(INDIRECT("補記シート!D135")="","",INDIRECT("補記シート!D135"))</f>
        <v/>
      </c>
      <c r="J582" s="50"/>
      <c r="K582" s="38" t="s">
        <v>216</v>
      </c>
      <c r="L582" s="40" t="s">
        <v>217</v>
      </c>
      <c r="M582" s="41" t="s">
        <v>218</v>
      </c>
      <c r="N582" s="42"/>
      <c r="O582" s="51">
        <v>1</v>
      </c>
      <c r="P582" s="65" t="s">
        <v>382</v>
      </c>
      <c r="Q582" s="53" t="s">
        <v>200</v>
      </c>
      <c r="R582" s="54" t="s">
        <v>382</v>
      </c>
      <c r="S582" s="54">
        <v>1</v>
      </c>
      <c r="T582" s="52" t="s">
        <v>201</v>
      </c>
      <c r="U582" s="71"/>
      <c r="V582" s="56">
        <v>20</v>
      </c>
      <c r="W582" s="57"/>
    </row>
    <row r="583" spans="2:23" s="49" customFormat="1" x14ac:dyDescent="0.4">
      <c r="B583" s="35">
        <f t="shared" si="4"/>
        <v>573</v>
      </c>
      <c r="C583" s="69" t="s">
        <v>219</v>
      </c>
      <c r="D583" s="37" t="s">
        <v>203</v>
      </c>
      <c r="E583" s="38" t="s">
        <v>220</v>
      </c>
      <c r="F583" s="35" t="s">
        <v>378</v>
      </c>
      <c r="G583" s="35">
        <v>14</v>
      </c>
      <c r="H583" s="37">
        <v>12</v>
      </c>
      <c r="I583" s="181"/>
      <c r="J583" s="50"/>
      <c r="K583" s="38" t="s">
        <v>184</v>
      </c>
      <c r="L583" s="40" t="s">
        <v>185</v>
      </c>
      <c r="M583" s="41" t="s">
        <v>221</v>
      </c>
      <c r="N583" s="42"/>
      <c r="O583" s="51">
        <v>1</v>
      </c>
      <c r="P583" s="65" t="s">
        <v>382</v>
      </c>
      <c r="Q583" s="53" t="s">
        <v>222</v>
      </c>
      <c r="R583" s="54" t="s">
        <v>382</v>
      </c>
      <c r="S583" s="54">
        <v>1</v>
      </c>
      <c r="T583" s="52" t="s">
        <v>223</v>
      </c>
      <c r="U583" s="40"/>
      <c r="V583" s="56">
        <v>20</v>
      </c>
      <c r="W583" s="48"/>
    </row>
    <row r="584" spans="2:23" s="49" customFormat="1" ht="56.25" x14ac:dyDescent="0.4">
      <c r="B584" s="35">
        <f t="shared" si="4"/>
        <v>574</v>
      </c>
      <c r="C584" s="69" t="s">
        <v>224</v>
      </c>
      <c r="D584" s="37" t="s">
        <v>1</v>
      </c>
      <c r="E584" s="38" t="s">
        <v>225</v>
      </c>
      <c r="F584" s="35" t="s">
        <v>378</v>
      </c>
      <c r="G584" s="35">
        <v>14</v>
      </c>
      <c r="H584" s="37">
        <v>13</v>
      </c>
      <c r="I584" s="181" t="str">
        <f ca="1">IF(INDIRECT("補記シート!D136")="","",INDIRECT("補記シート!D136"))</f>
        <v/>
      </c>
      <c r="J584" s="50"/>
      <c r="K584" s="38" t="s">
        <v>216</v>
      </c>
      <c r="L584" s="40" t="s">
        <v>214</v>
      </c>
      <c r="M584" s="41" t="s">
        <v>226</v>
      </c>
      <c r="N584" s="42"/>
      <c r="O584" s="51">
        <v>8</v>
      </c>
      <c r="P584" s="65" t="s">
        <v>382</v>
      </c>
      <c r="Q584" s="53" t="s">
        <v>401</v>
      </c>
      <c r="R584" s="54" t="s">
        <v>382</v>
      </c>
      <c r="S584" s="54">
        <v>8</v>
      </c>
      <c r="T584" s="52" t="s">
        <v>201</v>
      </c>
      <c r="U584" s="40"/>
      <c r="V584" s="56">
        <v>20</v>
      </c>
      <c r="W584" s="48"/>
    </row>
    <row r="585" spans="2:23" s="49" customFormat="1" x14ac:dyDescent="0.4">
      <c r="B585" s="35">
        <f t="shared" si="4"/>
        <v>575</v>
      </c>
      <c r="C585" s="69" t="s">
        <v>228</v>
      </c>
      <c r="D585" s="37" t="s">
        <v>203</v>
      </c>
      <c r="E585" s="38" t="s">
        <v>220</v>
      </c>
      <c r="F585" s="35" t="s">
        <v>378</v>
      </c>
      <c r="G585" s="35">
        <v>14</v>
      </c>
      <c r="H585" s="37">
        <v>14</v>
      </c>
      <c r="I585" s="181"/>
      <c r="J585" s="50"/>
      <c r="K585" s="38" t="s">
        <v>184</v>
      </c>
      <c r="L585" s="40" t="s">
        <v>185</v>
      </c>
      <c r="M585" s="41" t="s">
        <v>221</v>
      </c>
      <c r="N585" s="42"/>
      <c r="O585" s="51">
        <v>1</v>
      </c>
      <c r="P585" s="65" t="s">
        <v>382</v>
      </c>
      <c r="Q585" s="53" t="s">
        <v>222</v>
      </c>
      <c r="R585" s="54" t="s">
        <v>382</v>
      </c>
      <c r="S585" s="54">
        <v>1</v>
      </c>
      <c r="T585" s="52" t="s">
        <v>223</v>
      </c>
      <c r="U585" s="71"/>
      <c r="V585" s="56">
        <v>20</v>
      </c>
      <c r="W585" s="57"/>
    </row>
    <row r="586" spans="2:23" s="49" customFormat="1" x14ac:dyDescent="0.4">
      <c r="B586" s="35">
        <f t="shared" si="4"/>
        <v>576</v>
      </c>
      <c r="C586" s="69" t="s">
        <v>229</v>
      </c>
      <c r="D586" s="37" t="s">
        <v>1</v>
      </c>
      <c r="E586" s="38" t="s">
        <v>225</v>
      </c>
      <c r="F586" s="35" t="s">
        <v>378</v>
      </c>
      <c r="G586" s="35">
        <v>14</v>
      </c>
      <c r="H586" s="37">
        <v>15</v>
      </c>
      <c r="I586" s="181">
        <v>29991231</v>
      </c>
      <c r="J586" s="50"/>
      <c r="K586" s="38" t="s">
        <v>184</v>
      </c>
      <c r="L586" s="40" t="s">
        <v>185</v>
      </c>
      <c r="M586" s="41" t="s">
        <v>230</v>
      </c>
      <c r="N586" s="42"/>
      <c r="O586" s="51">
        <v>8</v>
      </c>
      <c r="P586" s="65" t="s">
        <v>382</v>
      </c>
      <c r="Q586" s="53" t="s">
        <v>222</v>
      </c>
      <c r="R586" s="54" t="s">
        <v>382</v>
      </c>
      <c r="S586" s="54">
        <v>8</v>
      </c>
      <c r="T586" s="52" t="s">
        <v>201</v>
      </c>
      <c r="U586" s="71"/>
      <c r="V586" s="56">
        <v>20</v>
      </c>
      <c r="W586" s="57"/>
    </row>
    <row r="587" spans="2:23" s="49" customFormat="1" x14ac:dyDescent="0.4">
      <c r="B587" s="35">
        <f t="shared" si="4"/>
        <v>577</v>
      </c>
      <c r="C587" s="69" t="s">
        <v>390</v>
      </c>
      <c r="D587" s="37" t="s">
        <v>203</v>
      </c>
      <c r="E587" s="38" t="s">
        <v>220</v>
      </c>
      <c r="F587" s="35" t="s">
        <v>378</v>
      </c>
      <c r="G587" s="35">
        <v>14</v>
      </c>
      <c r="H587" s="37">
        <v>16</v>
      </c>
      <c r="I587" s="181"/>
      <c r="J587" s="50"/>
      <c r="K587" s="38" t="s">
        <v>184</v>
      </c>
      <c r="L587" s="40" t="s">
        <v>185</v>
      </c>
      <c r="M587" s="41" t="s">
        <v>364</v>
      </c>
      <c r="N587" s="42"/>
      <c r="O587" s="51">
        <v>1</v>
      </c>
      <c r="P587" s="65" t="s">
        <v>382</v>
      </c>
      <c r="Q587" s="53" t="s">
        <v>222</v>
      </c>
      <c r="R587" s="54" t="s">
        <v>382</v>
      </c>
      <c r="S587" s="54">
        <v>1</v>
      </c>
      <c r="T587" s="52" t="s">
        <v>223</v>
      </c>
      <c r="U587" s="40"/>
      <c r="V587" s="56">
        <v>20</v>
      </c>
      <c r="W587" s="57"/>
    </row>
    <row r="588" spans="2:23" s="49" customFormat="1" ht="37.5" x14ac:dyDescent="0.4">
      <c r="B588" s="35">
        <f t="shared" si="4"/>
        <v>578</v>
      </c>
      <c r="C588" s="69" t="s">
        <v>343</v>
      </c>
      <c r="D588" s="37" t="s">
        <v>384</v>
      </c>
      <c r="E588" s="38" t="s">
        <v>225</v>
      </c>
      <c r="F588" s="35" t="s">
        <v>378</v>
      </c>
      <c r="G588" s="35">
        <v>14</v>
      </c>
      <c r="H588" s="37">
        <v>17</v>
      </c>
      <c r="I588" s="181" t="str">
        <f ca="1">IF(INDIRECT("補記シート!D137")="","",INDIRECT("補記シート!D137"))</f>
        <v/>
      </c>
      <c r="J588" s="50"/>
      <c r="K588" s="38" t="s">
        <v>210</v>
      </c>
      <c r="L588" s="40" t="s">
        <v>344</v>
      </c>
      <c r="M588" s="41" t="s">
        <v>345</v>
      </c>
      <c r="N588" s="42" t="s">
        <v>391</v>
      </c>
      <c r="O588" s="51">
        <v>3</v>
      </c>
      <c r="P588" s="65" t="s">
        <v>382</v>
      </c>
      <c r="Q588" s="53" t="s">
        <v>200</v>
      </c>
      <c r="R588" s="54" t="s">
        <v>382</v>
      </c>
      <c r="S588" s="54">
        <v>3</v>
      </c>
      <c r="T588" s="52">
        <v>9</v>
      </c>
      <c r="U588" s="40"/>
      <c r="V588" s="56">
        <v>20</v>
      </c>
      <c r="W588" s="48"/>
    </row>
    <row r="589" spans="2:23" s="49" customFormat="1" x14ac:dyDescent="0.4">
      <c r="B589" s="35">
        <f t="shared" si="4"/>
        <v>579</v>
      </c>
      <c r="C589" s="69" t="s">
        <v>392</v>
      </c>
      <c r="D589" s="37" t="s">
        <v>203</v>
      </c>
      <c r="E589" s="38" t="s">
        <v>220</v>
      </c>
      <c r="F589" s="35" t="s">
        <v>378</v>
      </c>
      <c r="G589" s="35">
        <v>14</v>
      </c>
      <c r="H589" s="37">
        <v>18</v>
      </c>
      <c r="I589" s="181"/>
      <c r="J589" s="50"/>
      <c r="K589" s="38" t="s">
        <v>184</v>
      </c>
      <c r="L589" s="40" t="s">
        <v>185</v>
      </c>
      <c r="M589" s="41" t="s">
        <v>364</v>
      </c>
      <c r="N589" s="42"/>
      <c r="O589" s="51">
        <v>1</v>
      </c>
      <c r="P589" s="65" t="s">
        <v>382</v>
      </c>
      <c r="Q589" s="53" t="s">
        <v>222</v>
      </c>
      <c r="R589" s="54" t="s">
        <v>382</v>
      </c>
      <c r="S589" s="54">
        <v>1</v>
      </c>
      <c r="T589" s="52" t="s">
        <v>223</v>
      </c>
      <c r="U589" s="40"/>
      <c r="V589" s="56">
        <v>20</v>
      </c>
      <c r="W589" s="48"/>
    </row>
    <row r="590" spans="2:23" s="49" customFormat="1" ht="75" x14ac:dyDescent="0.4">
      <c r="B590" s="35">
        <f t="shared" si="4"/>
        <v>580</v>
      </c>
      <c r="C590" s="69" t="s">
        <v>393</v>
      </c>
      <c r="D590" s="37" t="s">
        <v>384</v>
      </c>
      <c r="E590" s="38" t="s">
        <v>225</v>
      </c>
      <c r="F590" s="35" t="s">
        <v>378</v>
      </c>
      <c r="G590" s="35">
        <v>14</v>
      </c>
      <c r="H590" s="37">
        <v>19</v>
      </c>
      <c r="I590" s="181" t="str">
        <f ca="1">IF(INDIRECT("補記シート!D138")="","",INDIRECT("補記シート!D138"))</f>
        <v/>
      </c>
      <c r="J590" s="50"/>
      <c r="K590" s="38" t="s">
        <v>394</v>
      </c>
      <c r="L590" s="40" t="s">
        <v>385</v>
      </c>
      <c r="M590" s="41" t="s">
        <v>395</v>
      </c>
      <c r="N590" s="42" t="s">
        <v>396</v>
      </c>
      <c r="O590" s="51">
        <v>1</v>
      </c>
      <c r="P590" s="65" t="s">
        <v>382</v>
      </c>
      <c r="Q590" s="53" t="s">
        <v>200</v>
      </c>
      <c r="R590" s="54" t="s">
        <v>382</v>
      </c>
      <c r="S590" s="54">
        <v>1</v>
      </c>
      <c r="T590" s="52"/>
      <c r="U590" s="40"/>
      <c r="V590" s="56">
        <v>20</v>
      </c>
      <c r="W590" s="48"/>
    </row>
    <row r="591" spans="2:23" s="49" customFormat="1" x14ac:dyDescent="0.4">
      <c r="B591" s="35">
        <f t="shared" si="4"/>
        <v>581</v>
      </c>
      <c r="C591" s="69" t="s">
        <v>308</v>
      </c>
      <c r="D591" s="37" t="s">
        <v>203</v>
      </c>
      <c r="E591" s="38" t="s">
        <v>182</v>
      </c>
      <c r="F591" s="35" t="s">
        <v>378</v>
      </c>
      <c r="G591" s="35">
        <v>14</v>
      </c>
      <c r="H591" s="37">
        <v>20</v>
      </c>
      <c r="I591" s="181"/>
      <c r="J591" s="50"/>
      <c r="K591" s="38" t="s">
        <v>184</v>
      </c>
      <c r="L591" s="40" t="s">
        <v>310</v>
      </c>
      <c r="M591" s="41" t="s">
        <v>311</v>
      </c>
      <c r="N591" s="42"/>
      <c r="O591" s="51" t="s">
        <v>403</v>
      </c>
      <c r="P591" s="65" t="s">
        <v>382</v>
      </c>
      <c r="Q591" s="78" t="s">
        <v>189</v>
      </c>
      <c r="R591" s="79" t="s">
        <v>203</v>
      </c>
      <c r="S591" s="79" t="s">
        <v>203</v>
      </c>
      <c r="T591" s="80" t="s">
        <v>203</v>
      </c>
      <c r="U591" s="40"/>
      <c r="V591" s="56">
        <v>20</v>
      </c>
      <c r="W591" s="48"/>
    </row>
    <row r="592" spans="2:23" s="49" customFormat="1" ht="37.5" x14ac:dyDescent="0.4">
      <c r="B592" s="35">
        <f t="shared" si="4"/>
        <v>582</v>
      </c>
      <c r="C592" s="69" t="s">
        <v>302</v>
      </c>
      <c r="D592" s="37" t="s">
        <v>203</v>
      </c>
      <c r="E592" s="38" t="s">
        <v>289</v>
      </c>
      <c r="F592" s="35" t="s">
        <v>378</v>
      </c>
      <c r="G592" s="35">
        <v>14</v>
      </c>
      <c r="H592" s="37">
        <v>21</v>
      </c>
      <c r="I592" s="181" t="str">
        <f ca="1">IF(INDIRECT("一般振替ＤＶＰ制度に係る届出書兼一般振替ＤＶＰ制度に係る申請書!J28")="","",INDIRECT("一般振替ＤＶＰ制度に係る届出書兼一般振替ＤＶＰ制度に係る申請書!J28"))</f>
        <v/>
      </c>
      <c r="J592" s="50"/>
      <c r="K592" s="38" t="s">
        <v>303</v>
      </c>
      <c r="L592" s="40" t="s">
        <v>304</v>
      </c>
      <c r="M592" s="41" t="s">
        <v>305</v>
      </c>
      <c r="N592" s="42"/>
      <c r="O592" s="51">
        <v>5</v>
      </c>
      <c r="P592" s="65" t="s">
        <v>382</v>
      </c>
      <c r="Q592" s="78" t="s">
        <v>306</v>
      </c>
      <c r="R592" s="79" t="s">
        <v>399</v>
      </c>
      <c r="S592" s="79" t="s">
        <v>307</v>
      </c>
      <c r="T592" s="80" t="s">
        <v>307</v>
      </c>
      <c r="U592" s="40"/>
      <c r="V592" s="56">
        <v>20</v>
      </c>
      <c r="W592" s="48"/>
    </row>
    <row r="593" spans="2:23" s="49" customFormat="1" ht="37.5" x14ac:dyDescent="0.4">
      <c r="B593" s="35">
        <f t="shared" si="4"/>
        <v>583</v>
      </c>
      <c r="C593" s="69" t="s">
        <v>400</v>
      </c>
      <c r="D593" s="37" t="s">
        <v>203</v>
      </c>
      <c r="E593" s="83" t="s">
        <v>289</v>
      </c>
      <c r="F593" s="35" t="s">
        <v>378</v>
      </c>
      <c r="G593" s="35">
        <v>14</v>
      </c>
      <c r="H593" s="37">
        <v>22</v>
      </c>
      <c r="I593" s="181" t="str">
        <f ca="1">IF(I580="","",$I$255)</f>
        <v/>
      </c>
      <c r="J593" s="50"/>
      <c r="K593" s="38" t="s">
        <v>210</v>
      </c>
      <c r="L593" s="40" t="s">
        <v>185</v>
      </c>
      <c r="M593" s="41" t="s">
        <v>322</v>
      </c>
      <c r="N593" s="42"/>
      <c r="O593" s="51">
        <v>10</v>
      </c>
      <c r="P593" s="65" t="s">
        <v>382</v>
      </c>
      <c r="Q593" s="78" t="s">
        <v>189</v>
      </c>
      <c r="R593" s="79" t="s">
        <v>307</v>
      </c>
      <c r="S593" s="79" t="s">
        <v>307</v>
      </c>
      <c r="T593" s="80" t="s">
        <v>307</v>
      </c>
      <c r="U593" s="89"/>
      <c r="V593" s="56">
        <v>20</v>
      </c>
      <c r="W593" s="57"/>
    </row>
    <row r="594" spans="2:23" s="49" customFormat="1" ht="75" x14ac:dyDescent="0.4">
      <c r="B594" s="35">
        <f t="shared" si="4"/>
        <v>584</v>
      </c>
      <c r="C594" s="69" t="s">
        <v>323</v>
      </c>
      <c r="D594" s="37" t="s">
        <v>203</v>
      </c>
      <c r="E594" s="83" t="s">
        <v>289</v>
      </c>
      <c r="F594" s="35" t="s">
        <v>378</v>
      </c>
      <c r="G594" s="35">
        <v>14</v>
      </c>
      <c r="H594" s="37">
        <v>23</v>
      </c>
      <c r="I594" s="181" t="str">
        <f ca="1">IF(I584="","",LEFT(I584,4)&amp;"/"&amp;MID(I584,5,2)&amp;"/"&amp;RIGHT(I584,2))</f>
        <v/>
      </c>
      <c r="J594" s="50"/>
      <c r="K594" s="38" t="s">
        <v>324</v>
      </c>
      <c r="L594" s="72" t="s">
        <v>185</v>
      </c>
      <c r="M594" s="41" t="s">
        <v>325</v>
      </c>
      <c r="N594" s="42"/>
      <c r="O594" s="51">
        <v>10</v>
      </c>
      <c r="P594" s="65" t="s">
        <v>382</v>
      </c>
      <c r="Q594" s="78" t="s">
        <v>189</v>
      </c>
      <c r="R594" s="79" t="s">
        <v>307</v>
      </c>
      <c r="S594" s="79" t="s">
        <v>307</v>
      </c>
      <c r="T594" s="80" t="s">
        <v>307</v>
      </c>
      <c r="U594" s="40"/>
      <c r="V594" s="56">
        <v>20</v>
      </c>
      <c r="W594" s="74"/>
    </row>
    <row r="595" spans="2:23" s="49" customFormat="1" ht="37.5" x14ac:dyDescent="0.4">
      <c r="B595" s="35">
        <f t="shared" si="4"/>
        <v>585</v>
      </c>
      <c r="C595" s="69" t="s">
        <v>326</v>
      </c>
      <c r="D595" s="37" t="s">
        <v>203</v>
      </c>
      <c r="E595" s="83" t="s">
        <v>182</v>
      </c>
      <c r="F595" s="35" t="s">
        <v>378</v>
      </c>
      <c r="G595" s="35">
        <v>14</v>
      </c>
      <c r="H595" s="37">
        <v>24</v>
      </c>
      <c r="I595" s="181" t="str">
        <f ca="1">IF(I581="","",LEFT(I581,4)&amp;"/"&amp;MID(I581,5,2)&amp;"/"&amp;RIGHT(I581,2))</f>
        <v/>
      </c>
      <c r="J595" s="90"/>
      <c r="K595" s="38" t="s">
        <v>324</v>
      </c>
      <c r="L595" s="40" t="s">
        <v>185</v>
      </c>
      <c r="M595" s="41" t="s">
        <v>327</v>
      </c>
      <c r="N595" s="42"/>
      <c r="O595" s="51">
        <v>10</v>
      </c>
      <c r="P595" s="65" t="s">
        <v>382</v>
      </c>
      <c r="Q595" s="78" t="s">
        <v>189</v>
      </c>
      <c r="R595" s="79" t="s">
        <v>307</v>
      </c>
      <c r="S595" s="79" t="s">
        <v>307</v>
      </c>
      <c r="T595" s="80" t="s">
        <v>307</v>
      </c>
      <c r="U595" s="71"/>
      <c r="V595" s="56">
        <v>20</v>
      </c>
      <c r="W595" s="57"/>
    </row>
    <row r="596" spans="2:23" s="49" customFormat="1" ht="75" x14ac:dyDescent="0.4">
      <c r="B596" s="35">
        <f t="shared" si="4"/>
        <v>586</v>
      </c>
      <c r="C596" s="69" t="s">
        <v>328</v>
      </c>
      <c r="D596" s="37" t="s">
        <v>203</v>
      </c>
      <c r="E596" s="83" t="s">
        <v>182</v>
      </c>
      <c r="F596" s="35" t="s">
        <v>378</v>
      </c>
      <c r="G596" s="35">
        <v>14</v>
      </c>
      <c r="H596" s="37">
        <v>25</v>
      </c>
      <c r="I596" s="181" t="s">
        <v>330</v>
      </c>
      <c r="J596" s="50"/>
      <c r="K596" s="38" t="s">
        <v>184</v>
      </c>
      <c r="L596" s="40" t="s">
        <v>185</v>
      </c>
      <c r="M596" s="41" t="s">
        <v>331</v>
      </c>
      <c r="N596" s="42" t="s">
        <v>332</v>
      </c>
      <c r="O596" s="51">
        <v>10</v>
      </c>
      <c r="P596" s="65" t="s">
        <v>382</v>
      </c>
      <c r="Q596" s="78" t="s">
        <v>189</v>
      </c>
      <c r="R596" s="79" t="s">
        <v>307</v>
      </c>
      <c r="S596" s="79" t="s">
        <v>307</v>
      </c>
      <c r="T596" s="80" t="s">
        <v>307</v>
      </c>
      <c r="U596" s="40"/>
      <c r="V596" s="56">
        <v>20</v>
      </c>
      <c r="W596" s="48"/>
    </row>
    <row r="597" spans="2:23" s="49" customFormat="1" ht="19.5" thickBot="1" x14ac:dyDescent="0.45">
      <c r="B597" s="91">
        <f t="shared" si="4"/>
        <v>587</v>
      </c>
      <c r="C597" s="92" t="s">
        <v>333</v>
      </c>
      <c r="D597" s="93" t="s">
        <v>203</v>
      </c>
      <c r="E597" s="94" t="s">
        <v>182</v>
      </c>
      <c r="F597" s="91" t="s">
        <v>378</v>
      </c>
      <c r="G597" s="91">
        <v>14</v>
      </c>
      <c r="H597" s="37">
        <v>26</v>
      </c>
      <c r="I597" s="189" t="s">
        <v>330</v>
      </c>
      <c r="J597" s="114"/>
      <c r="K597" s="94" t="s">
        <v>184</v>
      </c>
      <c r="L597" s="95" t="s">
        <v>185</v>
      </c>
      <c r="M597" s="96" t="s">
        <v>331</v>
      </c>
      <c r="N597" s="97"/>
      <c r="O597" s="98">
        <v>10</v>
      </c>
      <c r="P597" s="115" t="s">
        <v>382</v>
      </c>
      <c r="Q597" s="100" t="s">
        <v>189</v>
      </c>
      <c r="R597" s="101" t="s">
        <v>307</v>
      </c>
      <c r="S597" s="101" t="s">
        <v>307</v>
      </c>
      <c r="T597" s="102" t="s">
        <v>307</v>
      </c>
      <c r="U597" s="95"/>
      <c r="V597" s="93">
        <v>20</v>
      </c>
      <c r="W597" s="112"/>
    </row>
    <row r="598" spans="2:23" s="49" customFormat="1" ht="37.5" x14ac:dyDescent="0.4">
      <c r="B598" s="58">
        <f t="shared" si="4"/>
        <v>588</v>
      </c>
      <c r="C598" s="103" t="s">
        <v>180</v>
      </c>
      <c r="D598" s="56" t="s">
        <v>188</v>
      </c>
      <c r="E598" s="60" t="s">
        <v>182</v>
      </c>
      <c r="F598" s="58" t="s">
        <v>407</v>
      </c>
      <c r="G598" s="58">
        <v>15</v>
      </c>
      <c r="H598" s="56">
        <v>1</v>
      </c>
      <c r="I598" s="187"/>
      <c r="J598" s="39"/>
      <c r="K598" s="60" t="s">
        <v>184</v>
      </c>
      <c r="L598" s="61" t="s">
        <v>185</v>
      </c>
      <c r="M598" s="62" t="s">
        <v>186</v>
      </c>
      <c r="N598" s="63"/>
      <c r="O598" s="64" t="s">
        <v>399</v>
      </c>
      <c r="P598" s="65" t="s">
        <v>399</v>
      </c>
      <c r="Q598" s="66" t="s">
        <v>189</v>
      </c>
      <c r="R598" s="67" t="s">
        <v>316</v>
      </c>
      <c r="S598" s="67" t="s">
        <v>316</v>
      </c>
      <c r="T598" s="65" t="s">
        <v>188</v>
      </c>
      <c r="U598" s="68"/>
      <c r="V598" s="56">
        <v>20</v>
      </c>
      <c r="W598" s="57"/>
    </row>
    <row r="599" spans="2:23" s="49" customFormat="1" ht="37.5" x14ac:dyDescent="0.4">
      <c r="B599" s="35">
        <f t="shared" si="4"/>
        <v>589</v>
      </c>
      <c r="C599" s="36" t="s">
        <v>190</v>
      </c>
      <c r="D599" s="37" t="s">
        <v>181</v>
      </c>
      <c r="E599" s="38" t="s">
        <v>182</v>
      </c>
      <c r="F599" s="35" t="s">
        <v>378</v>
      </c>
      <c r="G599" s="35">
        <v>15</v>
      </c>
      <c r="H599" s="37">
        <v>2</v>
      </c>
      <c r="I599" s="181"/>
      <c r="J599" s="50"/>
      <c r="K599" s="38" t="s">
        <v>184</v>
      </c>
      <c r="L599" s="40" t="s">
        <v>185</v>
      </c>
      <c r="M599" s="41" t="s">
        <v>192</v>
      </c>
      <c r="N599" s="42"/>
      <c r="O599" s="51" t="s">
        <v>316</v>
      </c>
      <c r="P599" s="52" t="s">
        <v>187</v>
      </c>
      <c r="Q599" s="53" t="s">
        <v>189</v>
      </c>
      <c r="R599" s="54" t="s">
        <v>316</v>
      </c>
      <c r="S599" s="54" t="s">
        <v>181</v>
      </c>
      <c r="T599" s="52" t="s">
        <v>187</v>
      </c>
      <c r="U599" s="55"/>
      <c r="V599" s="56">
        <v>20</v>
      </c>
      <c r="W599" s="57"/>
    </row>
    <row r="600" spans="2:23" s="49" customFormat="1" ht="37.5" x14ac:dyDescent="0.4">
      <c r="B600" s="35">
        <f t="shared" si="4"/>
        <v>590</v>
      </c>
      <c r="C600" s="36" t="s">
        <v>193</v>
      </c>
      <c r="D600" s="37" t="s">
        <v>316</v>
      </c>
      <c r="E600" s="38" t="s">
        <v>182</v>
      </c>
      <c r="F600" s="35" t="s">
        <v>378</v>
      </c>
      <c r="G600" s="35">
        <v>15</v>
      </c>
      <c r="H600" s="37">
        <v>3</v>
      </c>
      <c r="I600" s="181"/>
      <c r="J600" s="50"/>
      <c r="K600" s="38" t="s">
        <v>184</v>
      </c>
      <c r="L600" s="40" t="s">
        <v>185</v>
      </c>
      <c r="M600" s="41" t="s">
        <v>192</v>
      </c>
      <c r="N600" s="42"/>
      <c r="O600" s="51" t="s">
        <v>188</v>
      </c>
      <c r="P600" s="52" t="s">
        <v>188</v>
      </c>
      <c r="Q600" s="53" t="s">
        <v>189</v>
      </c>
      <c r="R600" s="54" t="s">
        <v>316</v>
      </c>
      <c r="S600" s="54" t="s">
        <v>399</v>
      </c>
      <c r="T600" s="52" t="s">
        <v>188</v>
      </c>
      <c r="U600" s="55"/>
      <c r="V600" s="56">
        <v>20</v>
      </c>
      <c r="W600" s="57"/>
    </row>
    <row r="601" spans="2:23" s="49" customFormat="1" ht="37.5" x14ac:dyDescent="0.4">
      <c r="B601" s="35">
        <f t="shared" si="4"/>
        <v>591</v>
      </c>
      <c r="C601" s="36" t="s">
        <v>194</v>
      </c>
      <c r="D601" s="37" t="s">
        <v>399</v>
      </c>
      <c r="E601" s="38" t="s">
        <v>182</v>
      </c>
      <c r="F601" s="35" t="s">
        <v>378</v>
      </c>
      <c r="G601" s="35">
        <v>15</v>
      </c>
      <c r="H601" s="37">
        <v>4</v>
      </c>
      <c r="I601" s="181"/>
      <c r="J601" s="50"/>
      <c r="K601" s="38" t="s">
        <v>184</v>
      </c>
      <c r="L601" s="40" t="s">
        <v>185</v>
      </c>
      <c r="M601" s="41" t="s">
        <v>192</v>
      </c>
      <c r="N601" s="42"/>
      <c r="O601" s="51" t="s">
        <v>181</v>
      </c>
      <c r="P601" s="52" t="s">
        <v>316</v>
      </c>
      <c r="Q601" s="53" t="s">
        <v>189</v>
      </c>
      <c r="R601" s="54" t="s">
        <v>181</v>
      </c>
      <c r="S601" s="54" t="s">
        <v>188</v>
      </c>
      <c r="T601" s="52" t="s">
        <v>188</v>
      </c>
      <c r="U601" s="55"/>
      <c r="V601" s="56">
        <v>20</v>
      </c>
      <c r="W601" s="57"/>
    </row>
    <row r="602" spans="2:23" s="49" customFormat="1" ht="37.5" x14ac:dyDescent="0.4">
      <c r="B602" s="35">
        <f t="shared" si="4"/>
        <v>592</v>
      </c>
      <c r="C602" s="36" t="s">
        <v>195</v>
      </c>
      <c r="D602" s="37" t="s">
        <v>187</v>
      </c>
      <c r="E602" s="38" t="s">
        <v>182</v>
      </c>
      <c r="F602" s="35" t="s">
        <v>378</v>
      </c>
      <c r="G602" s="35">
        <v>15</v>
      </c>
      <c r="H602" s="37">
        <v>5</v>
      </c>
      <c r="I602" s="181"/>
      <c r="J602" s="50"/>
      <c r="K602" s="38" t="s">
        <v>184</v>
      </c>
      <c r="L602" s="40" t="s">
        <v>185</v>
      </c>
      <c r="M602" s="41" t="s">
        <v>192</v>
      </c>
      <c r="N602" s="42"/>
      <c r="O602" s="51" t="s">
        <v>181</v>
      </c>
      <c r="P602" s="52" t="s">
        <v>187</v>
      </c>
      <c r="Q602" s="53" t="s">
        <v>189</v>
      </c>
      <c r="R602" s="54" t="s">
        <v>316</v>
      </c>
      <c r="S602" s="54" t="s">
        <v>187</v>
      </c>
      <c r="T602" s="52" t="s">
        <v>187</v>
      </c>
      <c r="U602" s="55"/>
      <c r="V602" s="56">
        <v>20</v>
      </c>
      <c r="W602" s="57"/>
    </row>
    <row r="603" spans="2:23" s="49" customFormat="1" ht="30.2" customHeight="1" x14ac:dyDescent="0.4">
      <c r="B603" s="58">
        <f t="shared" si="4"/>
        <v>593</v>
      </c>
      <c r="C603" s="59" t="s">
        <v>196</v>
      </c>
      <c r="D603" s="56" t="s">
        <v>188</v>
      </c>
      <c r="E603" s="60" t="s">
        <v>182</v>
      </c>
      <c r="F603" s="35" t="s">
        <v>378</v>
      </c>
      <c r="G603" s="35">
        <v>15</v>
      </c>
      <c r="H603" s="37">
        <v>6</v>
      </c>
      <c r="I603" s="187" t="s">
        <v>380</v>
      </c>
      <c r="J603" s="39"/>
      <c r="K603" s="60" t="s">
        <v>184</v>
      </c>
      <c r="L603" s="61" t="s">
        <v>185</v>
      </c>
      <c r="M603" s="62" t="s">
        <v>381</v>
      </c>
      <c r="N603" s="63"/>
      <c r="O603" s="64">
        <v>6</v>
      </c>
      <c r="P603" s="65" t="s">
        <v>382</v>
      </c>
      <c r="Q603" s="66" t="s">
        <v>200</v>
      </c>
      <c r="R603" s="67" t="s">
        <v>382</v>
      </c>
      <c r="S603" s="67">
        <v>6</v>
      </c>
      <c r="T603" s="65" t="s">
        <v>201</v>
      </c>
      <c r="U603" s="68"/>
      <c r="V603" s="56">
        <v>20</v>
      </c>
      <c r="W603" s="57"/>
    </row>
    <row r="604" spans="2:23" s="49" customFormat="1" ht="30.2" customHeight="1" x14ac:dyDescent="0.4">
      <c r="B604" s="35">
        <f t="shared" si="4"/>
        <v>594</v>
      </c>
      <c r="C604" s="69" t="s">
        <v>202</v>
      </c>
      <c r="D604" s="37" t="s">
        <v>203</v>
      </c>
      <c r="E604" s="38" t="s">
        <v>182</v>
      </c>
      <c r="F604" s="35" t="s">
        <v>378</v>
      </c>
      <c r="G604" s="35">
        <v>15</v>
      </c>
      <c r="H604" s="37">
        <v>7</v>
      </c>
      <c r="I604" s="181" t="s">
        <v>204</v>
      </c>
      <c r="J604" s="50"/>
      <c r="K604" s="38" t="s">
        <v>184</v>
      </c>
      <c r="L604" s="40" t="s">
        <v>185</v>
      </c>
      <c r="M604" s="41" t="s">
        <v>205</v>
      </c>
      <c r="N604" s="42"/>
      <c r="O604" s="51">
        <v>3</v>
      </c>
      <c r="P604" s="65" t="s">
        <v>382</v>
      </c>
      <c r="Q604" s="53" t="s">
        <v>200</v>
      </c>
      <c r="R604" s="54" t="s">
        <v>382</v>
      </c>
      <c r="S604" s="54">
        <v>3</v>
      </c>
      <c r="T604" s="52" t="s">
        <v>206</v>
      </c>
      <c r="U604" s="55"/>
      <c r="V604" s="56">
        <v>20</v>
      </c>
      <c r="W604" s="57"/>
    </row>
    <row r="605" spans="2:23" s="49" customFormat="1" ht="57" x14ac:dyDescent="0.4">
      <c r="B605" s="35">
        <f t="shared" si="4"/>
        <v>595</v>
      </c>
      <c r="C605" s="69" t="s">
        <v>207</v>
      </c>
      <c r="D605" s="37" t="s">
        <v>265</v>
      </c>
      <c r="E605" s="38" t="s">
        <v>182</v>
      </c>
      <c r="F605" s="35" t="s">
        <v>378</v>
      </c>
      <c r="G605" s="35">
        <v>15</v>
      </c>
      <c r="H605" s="37">
        <v>8</v>
      </c>
      <c r="I605" s="181" t="str">
        <f ca="1">IF(I606="","",$I$241)</f>
        <v/>
      </c>
      <c r="J605" s="50"/>
      <c r="K605" s="38" t="s">
        <v>210</v>
      </c>
      <c r="L605" s="40" t="s">
        <v>185</v>
      </c>
      <c r="M605" s="70" t="s">
        <v>211</v>
      </c>
      <c r="N605" s="42"/>
      <c r="O605" s="51">
        <v>7</v>
      </c>
      <c r="P605" s="65" t="s">
        <v>382</v>
      </c>
      <c r="Q605" s="53" t="s">
        <v>200</v>
      </c>
      <c r="R605" s="54" t="s">
        <v>382</v>
      </c>
      <c r="S605" s="54">
        <v>7</v>
      </c>
      <c r="T605" s="52" t="s">
        <v>212</v>
      </c>
      <c r="U605" s="55"/>
      <c r="V605" s="56">
        <v>20</v>
      </c>
      <c r="W605" s="57"/>
    </row>
    <row r="606" spans="2:23" s="49" customFormat="1" ht="56.25" x14ac:dyDescent="0.4">
      <c r="B606" s="35">
        <f t="shared" si="4"/>
        <v>596</v>
      </c>
      <c r="C606" s="69" t="s">
        <v>383</v>
      </c>
      <c r="D606" s="37" t="s">
        <v>349</v>
      </c>
      <c r="E606" s="38" t="s">
        <v>182</v>
      </c>
      <c r="F606" s="35" t="s">
        <v>378</v>
      </c>
      <c r="G606" s="35">
        <v>15</v>
      </c>
      <c r="H606" s="37">
        <v>9</v>
      </c>
      <c r="I606" s="181" t="str">
        <f ca="1">IF(INDIRECT("補記シート!D139")="","",INDIRECT("補記シート!D139"))</f>
        <v/>
      </c>
      <c r="J606" s="50"/>
      <c r="K606" s="38" t="s">
        <v>303</v>
      </c>
      <c r="L606" s="40" t="s">
        <v>385</v>
      </c>
      <c r="M606" s="40" t="s">
        <v>386</v>
      </c>
      <c r="N606" s="42" t="s">
        <v>387</v>
      </c>
      <c r="O606" s="51">
        <v>2</v>
      </c>
      <c r="P606" s="65" t="s">
        <v>382</v>
      </c>
      <c r="Q606" s="53" t="s">
        <v>200</v>
      </c>
      <c r="R606" s="54" t="s">
        <v>382</v>
      </c>
      <c r="S606" s="54">
        <v>2</v>
      </c>
      <c r="T606" s="52" t="s">
        <v>201</v>
      </c>
      <c r="U606" s="71"/>
      <c r="V606" s="56">
        <v>20</v>
      </c>
      <c r="W606" s="57"/>
    </row>
    <row r="607" spans="2:23" s="49" customFormat="1" ht="94.7" customHeight="1" x14ac:dyDescent="0.4">
      <c r="B607" s="35">
        <f t="shared" si="4"/>
        <v>597</v>
      </c>
      <c r="C607" s="69" t="s">
        <v>213</v>
      </c>
      <c r="D607" s="37" t="s">
        <v>1</v>
      </c>
      <c r="E607" s="38" t="s">
        <v>182</v>
      </c>
      <c r="F607" s="35" t="s">
        <v>378</v>
      </c>
      <c r="G607" s="35">
        <v>15</v>
      </c>
      <c r="H607" s="37">
        <v>10</v>
      </c>
      <c r="I607" s="181" t="str">
        <f ca="1">IF(INDIRECT("補記シート!D140")="","",INDIRECT("補記シート!D140"))</f>
        <v/>
      </c>
      <c r="J607" s="50"/>
      <c r="K607" s="38" t="s">
        <v>210</v>
      </c>
      <c r="L607" s="40" t="s">
        <v>185</v>
      </c>
      <c r="M607" s="41" t="s">
        <v>214</v>
      </c>
      <c r="N607" s="113" t="s">
        <v>388</v>
      </c>
      <c r="O607" s="51">
        <v>8</v>
      </c>
      <c r="P607" s="65" t="s">
        <v>382</v>
      </c>
      <c r="Q607" s="53" t="s">
        <v>200</v>
      </c>
      <c r="R607" s="54" t="s">
        <v>382</v>
      </c>
      <c r="S607" s="54">
        <v>8</v>
      </c>
      <c r="T607" s="52" t="s">
        <v>201</v>
      </c>
      <c r="U607" s="71"/>
      <c r="V607" s="56">
        <v>20</v>
      </c>
      <c r="W607" s="57"/>
    </row>
    <row r="608" spans="2:23" s="49" customFormat="1" ht="37.5" x14ac:dyDescent="0.4">
      <c r="B608" s="35">
        <f t="shared" si="4"/>
        <v>598</v>
      </c>
      <c r="C608" s="69" t="s">
        <v>215</v>
      </c>
      <c r="D608" s="37" t="s">
        <v>1</v>
      </c>
      <c r="E608" s="38" t="s">
        <v>182</v>
      </c>
      <c r="F608" s="35" t="s">
        <v>378</v>
      </c>
      <c r="G608" s="35">
        <v>15</v>
      </c>
      <c r="H608" s="37">
        <v>11</v>
      </c>
      <c r="I608" s="181" t="str">
        <f ca="1">IF(INDIRECT("補記シート!D141")="","",INDIRECT("補記シート!D141"))</f>
        <v/>
      </c>
      <c r="J608" s="50"/>
      <c r="K608" s="38" t="s">
        <v>216</v>
      </c>
      <c r="L608" s="40" t="s">
        <v>217</v>
      </c>
      <c r="M608" s="41" t="s">
        <v>218</v>
      </c>
      <c r="N608" s="42"/>
      <c r="O608" s="51">
        <v>1</v>
      </c>
      <c r="P608" s="65" t="s">
        <v>382</v>
      </c>
      <c r="Q608" s="53" t="s">
        <v>200</v>
      </c>
      <c r="R608" s="54" t="s">
        <v>382</v>
      </c>
      <c r="S608" s="54">
        <v>1</v>
      </c>
      <c r="T608" s="52" t="s">
        <v>201</v>
      </c>
      <c r="U608" s="71"/>
      <c r="V608" s="56">
        <v>20</v>
      </c>
      <c r="W608" s="57"/>
    </row>
    <row r="609" spans="2:23" s="49" customFormat="1" x14ac:dyDescent="0.4">
      <c r="B609" s="35">
        <f t="shared" si="4"/>
        <v>599</v>
      </c>
      <c r="C609" s="69" t="s">
        <v>219</v>
      </c>
      <c r="D609" s="37" t="s">
        <v>203</v>
      </c>
      <c r="E609" s="38" t="s">
        <v>220</v>
      </c>
      <c r="F609" s="35" t="s">
        <v>378</v>
      </c>
      <c r="G609" s="35">
        <v>15</v>
      </c>
      <c r="H609" s="37">
        <v>12</v>
      </c>
      <c r="I609" s="181"/>
      <c r="J609" s="50"/>
      <c r="K609" s="38" t="s">
        <v>184</v>
      </c>
      <c r="L609" s="40" t="s">
        <v>185</v>
      </c>
      <c r="M609" s="41" t="s">
        <v>221</v>
      </c>
      <c r="N609" s="42"/>
      <c r="O609" s="51">
        <v>1</v>
      </c>
      <c r="P609" s="65" t="s">
        <v>382</v>
      </c>
      <c r="Q609" s="53" t="s">
        <v>222</v>
      </c>
      <c r="R609" s="54" t="s">
        <v>382</v>
      </c>
      <c r="S609" s="54">
        <v>1</v>
      </c>
      <c r="T609" s="52" t="s">
        <v>223</v>
      </c>
      <c r="U609" s="40"/>
      <c r="V609" s="56">
        <v>20</v>
      </c>
      <c r="W609" s="48"/>
    </row>
    <row r="610" spans="2:23" s="49" customFormat="1" ht="56.25" x14ac:dyDescent="0.4">
      <c r="B610" s="35">
        <f t="shared" si="4"/>
        <v>600</v>
      </c>
      <c r="C610" s="69" t="s">
        <v>224</v>
      </c>
      <c r="D610" s="37" t="s">
        <v>1</v>
      </c>
      <c r="E610" s="38" t="s">
        <v>225</v>
      </c>
      <c r="F610" s="35" t="s">
        <v>378</v>
      </c>
      <c r="G610" s="35">
        <v>15</v>
      </c>
      <c r="H610" s="37">
        <v>13</v>
      </c>
      <c r="I610" s="181" t="str">
        <f ca="1">IF(INDIRECT("補記シート!D142")="","",INDIRECT("補記シート!D142"))</f>
        <v/>
      </c>
      <c r="J610" s="50"/>
      <c r="K610" s="38" t="s">
        <v>216</v>
      </c>
      <c r="L610" s="40" t="s">
        <v>214</v>
      </c>
      <c r="M610" s="41" t="s">
        <v>226</v>
      </c>
      <c r="N610" s="42"/>
      <c r="O610" s="51">
        <v>8</v>
      </c>
      <c r="P610" s="65" t="s">
        <v>382</v>
      </c>
      <c r="Q610" s="53" t="s">
        <v>401</v>
      </c>
      <c r="R610" s="54" t="s">
        <v>382</v>
      </c>
      <c r="S610" s="54">
        <v>8</v>
      </c>
      <c r="T610" s="52" t="s">
        <v>201</v>
      </c>
      <c r="U610" s="40"/>
      <c r="V610" s="56">
        <v>20</v>
      </c>
      <c r="W610" s="48"/>
    </row>
    <row r="611" spans="2:23" s="49" customFormat="1" x14ac:dyDescent="0.4">
      <c r="B611" s="35">
        <f t="shared" si="4"/>
        <v>601</v>
      </c>
      <c r="C611" s="69" t="s">
        <v>228</v>
      </c>
      <c r="D611" s="37" t="s">
        <v>203</v>
      </c>
      <c r="E611" s="38" t="s">
        <v>220</v>
      </c>
      <c r="F611" s="35" t="s">
        <v>378</v>
      </c>
      <c r="G611" s="35">
        <v>15</v>
      </c>
      <c r="H611" s="37">
        <v>14</v>
      </c>
      <c r="I611" s="181"/>
      <c r="J611" s="50"/>
      <c r="K611" s="38" t="s">
        <v>184</v>
      </c>
      <c r="L611" s="40" t="s">
        <v>185</v>
      </c>
      <c r="M611" s="41" t="s">
        <v>221</v>
      </c>
      <c r="N611" s="42"/>
      <c r="O611" s="51">
        <v>1</v>
      </c>
      <c r="P611" s="65" t="s">
        <v>382</v>
      </c>
      <c r="Q611" s="53" t="s">
        <v>222</v>
      </c>
      <c r="R611" s="54" t="s">
        <v>382</v>
      </c>
      <c r="S611" s="54">
        <v>1</v>
      </c>
      <c r="T611" s="52" t="s">
        <v>223</v>
      </c>
      <c r="U611" s="71"/>
      <c r="V611" s="56">
        <v>20</v>
      </c>
      <c r="W611" s="57"/>
    </row>
    <row r="612" spans="2:23" s="49" customFormat="1" x14ac:dyDescent="0.4">
      <c r="B612" s="35">
        <f t="shared" si="4"/>
        <v>602</v>
      </c>
      <c r="C612" s="69" t="s">
        <v>229</v>
      </c>
      <c r="D612" s="37" t="s">
        <v>1</v>
      </c>
      <c r="E612" s="38" t="s">
        <v>225</v>
      </c>
      <c r="F612" s="35" t="s">
        <v>378</v>
      </c>
      <c r="G612" s="35">
        <v>15</v>
      </c>
      <c r="H612" s="37">
        <v>15</v>
      </c>
      <c r="I612" s="181">
        <v>29991231</v>
      </c>
      <c r="J612" s="50"/>
      <c r="K612" s="38" t="s">
        <v>184</v>
      </c>
      <c r="L612" s="40" t="s">
        <v>185</v>
      </c>
      <c r="M612" s="41" t="s">
        <v>230</v>
      </c>
      <c r="N612" s="42"/>
      <c r="O612" s="51">
        <v>8</v>
      </c>
      <c r="P612" s="65" t="s">
        <v>382</v>
      </c>
      <c r="Q612" s="53" t="s">
        <v>222</v>
      </c>
      <c r="R612" s="54" t="s">
        <v>382</v>
      </c>
      <c r="S612" s="54">
        <v>8</v>
      </c>
      <c r="T612" s="52" t="s">
        <v>201</v>
      </c>
      <c r="U612" s="71"/>
      <c r="V612" s="56">
        <v>20</v>
      </c>
      <c r="W612" s="57"/>
    </row>
    <row r="613" spans="2:23" s="49" customFormat="1" x14ac:dyDescent="0.4">
      <c r="B613" s="35">
        <f t="shared" si="4"/>
        <v>603</v>
      </c>
      <c r="C613" s="69" t="s">
        <v>390</v>
      </c>
      <c r="D613" s="37" t="s">
        <v>203</v>
      </c>
      <c r="E613" s="38" t="s">
        <v>220</v>
      </c>
      <c r="F613" s="35" t="s">
        <v>378</v>
      </c>
      <c r="G613" s="35">
        <v>15</v>
      </c>
      <c r="H613" s="37">
        <v>16</v>
      </c>
      <c r="I613" s="181"/>
      <c r="J613" s="50"/>
      <c r="K613" s="38" t="s">
        <v>184</v>
      </c>
      <c r="L613" s="40" t="s">
        <v>185</v>
      </c>
      <c r="M613" s="41" t="s">
        <v>364</v>
      </c>
      <c r="N613" s="42"/>
      <c r="O613" s="51">
        <v>1</v>
      </c>
      <c r="P613" s="65" t="s">
        <v>382</v>
      </c>
      <c r="Q613" s="53" t="s">
        <v>222</v>
      </c>
      <c r="R613" s="54" t="s">
        <v>382</v>
      </c>
      <c r="S613" s="54">
        <v>1</v>
      </c>
      <c r="T613" s="52" t="s">
        <v>223</v>
      </c>
      <c r="U613" s="40"/>
      <c r="V613" s="56">
        <v>20</v>
      </c>
      <c r="W613" s="57"/>
    </row>
    <row r="614" spans="2:23" s="49" customFormat="1" ht="37.5" x14ac:dyDescent="0.4">
      <c r="B614" s="35">
        <f t="shared" si="4"/>
        <v>604</v>
      </c>
      <c r="C614" s="69" t="s">
        <v>343</v>
      </c>
      <c r="D614" s="37" t="s">
        <v>208</v>
      </c>
      <c r="E614" s="38" t="s">
        <v>225</v>
      </c>
      <c r="F614" s="35" t="s">
        <v>378</v>
      </c>
      <c r="G614" s="35">
        <v>15</v>
      </c>
      <c r="H614" s="37">
        <v>17</v>
      </c>
      <c r="I614" s="181" t="str">
        <f ca="1">IF(INDIRECT("補記シート!D143")="","",INDIRECT("補記シート!D143"))</f>
        <v/>
      </c>
      <c r="J614" s="50"/>
      <c r="K614" s="38" t="s">
        <v>210</v>
      </c>
      <c r="L614" s="40" t="s">
        <v>344</v>
      </c>
      <c r="M614" s="41" t="s">
        <v>345</v>
      </c>
      <c r="N614" s="42" t="s">
        <v>391</v>
      </c>
      <c r="O614" s="51">
        <v>3</v>
      </c>
      <c r="P614" s="65" t="s">
        <v>382</v>
      </c>
      <c r="Q614" s="53" t="s">
        <v>200</v>
      </c>
      <c r="R614" s="54" t="s">
        <v>382</v>
      </c>
      <c r="S614" s="54">
        <v>3</v>
      </c>
      <c r="T614" s="52">
        <v>9</v>
      </c>
      <c r="U614" s="40"/>
      <c r="V614" s="56">
        <v>20</v>
      </c>
      <c r="W614" s="48"/>
    </row>
    <row r="615" spans="2:23" s="49" customFormat="1" x14ac:dyDescent="0.4">
      <c r="B615" s="35">
        <f t="shared" si="4"/>
        <v>605</v>
      </c>
      <c r="C615" s="69" t="s">
        <v>392</v>
      </c>
      <c r="D615" s="37" t="s">
        <v>203</v>
      </c>
      <c r="E615" s="38" t="s">
        <v>220</v>
      </c>
      <c r="F615" s="35" t="s">
        <v>378</v>
      </c>
      <c r="G615" s="35">
        <v>15</v>
      </c>
      <c r="H615" s="37">
        <v>18</v>
      </c>
      <c r="I615" s="181"/>
      <c r="J615" s="50"/>
      <c r="K615" s="38" t="s">
        <v>184</v>
      </c>
      <c r="L615" s="40" t="s">
        <v>185</v>
      </c>
      <c r="M615" s="41" t="s">
        <v>364</v>
      </c>
      <c r="N615" s="42"/>
      <c r="O615" s="51">
        <v>1</v>
      </c>
      <c r="P615" s="65" t="s">
        <v>382</v>
      </c>
      <c r="Q615" s="53" t="s">
        <v>222</v>
      </c>
      <c r="R615" s="54" t="s">
        <v>382</v>
      </c>
      <c r="S615" s="54">
        <v>1</v>
      </c>
      <c r="T615" s="52" t="s">
        <v>223</v>
      </c>
      <c r="U615" s="40"/>
      <c r="V615" s="56">
        <v>20</v>
      </c>
      <c r="W615" s="48"/>
    </row>
    <row r="616" spans="2:23" s="49" customFormat="1" ht="75" x14ac:dyDescent="0.4">
      <c r="B616" s="35">
        <f t="shared" si="4"/>
        <v>606</v>
      </c>
      <c r="C616" s="69" t="s">
        <v>393</v>
      </c>
      <c r="D616" s="37" t="s">
        <v>265</v>
      </c>
      <c r="E616" s="38" t="s">
        <v>225</v>
      </c>
      <c r="F616" s="35" t="s">
        <v>378</v>
      </c>
      <c r="G616" s="35">
        <v>15</v>
      </c>
      <c r="H616" s="37">
        <v>19</v>
      </c>
      <c r="I616" s="181" t="str">
        <f ca="1">IF(INDIRECT("補記シート!D144")="","",INDIRECT("補記シート!D144"))</f>
        <v/>
      </c>
      <c r="J616" s="50"/>
      <c r="K616" s="38" t="s">
        <v>394</v>
      </c>
      <c r="L616" s="40" t="s">
        <v>385</v>
      </c>
      <c r="M616" s="41" t="s">
        <v>395</v>
      </c>
      <c r="N616" s="42" t="s">
        <v>396</v>
      </c>
      <c r="O616" s="51">
        <v>1</v>
      </c>
      <c r="P616" s="65" t="s">
        <v>382</v>
      </c>
      <c r="Q616" s="53" t="s">
        <v>200</v>
      </c>
      <c r="R616" s="54" t="s">
        <v>382</v>
      </c>
      <c r="S616" s="54">
        <v>1</v>
      </c>
      <c r="T616" s="52"/>
      <c r="U616" s="40"/>
      <c r="V616" s="56">
        <v>20</v>
      </c>
      <c r="W616" s="48"/>
    </row>
    <row r="617" spans="2:23" s="49" customFormat="1" x14ac:dyDescent="0.4">
      <c r="B617" s="35">
        <f t="shared" si="4"/>
        <v>607</v>
      </c>
      <c r="C617" s="69" t="s">
        <v>308</v>
      </c>
      <c r="D617" s="37" t="s">
        <v>203</v>
      </c>
      <c r="E617" s="38" t="s">
        <v>182</v>
      </c>
      <c r="F617" s="35" t="s">
        <v>378</v>
      </c>
      <c r="G617" s="35">
        <v>15</v>
      </c>
      <c r="H617" s="37">
        <v>20</v>
      </c>
      <c r="I617" s="181"/>
      <c r="J617" s="50"/>
      <c r="K617" s="38" t="s">
        <v>184</v>
      </c>
      <c r="L617" s="40" t="s">
        <v>310</v>
      </c>
      <c r="M617" s="41" t="s">
        <v>311</v>
      </c>
      <c r="N617" s="42"/>
      <c r="O617" s="51" t="s">
        <v>312</v>
      </c>
      <c r="P617" s="65" t="s">
        <v>382</v>
      </c>
      <c r="Q617" s="78" t="s">
        <v>189</v>
      </c>
      <c r="R617" s="79" t="s">
        <v>203</v>
      </c>
      <c r="S617" s="79" t="s">
        <v>203</v>
      </c>
      <c r="T617" s="80" t="s">
        <v>203</v>
      </c>
      <c r="U617" s="40"/>
      <c r="V617" s="56">
        <v>20</v>
      </c>
      <c r="W617" s="48"/>
    </row>
    <row r="618" spans="2:23" s="49" customFormat="1" ht="37.5" x14ac:dyDescent="0.4">
      <c r="B618" s="35">
        <f t="shared" si="4"/>
        <v>608</v>
      </c>
      <c r="C618" s="69" t="s">
        <v>302</v>
      </c>
      <c r="D618" s="37" t="s">
        <v>203</v>
      </c>
      <c r="E618" s="38" t="s">
        <v>289</v>
      </c>
      <c r="F618" s="35" t="s">
        <v>378</v>
      </c>
      <c r="G618" s="35">
        <v>15</v>
      </c>
      <c r="H618" s="37">
        <v>21</v>
      </c>
      <c r="I618" s="181" t="str">
        <f ca="1">IF(INDIRECT("一般振替ＤＶＰ制度に係る届出書兼一般振替ＤＶＰ制度に係る申請書!J28")="","",INDIRECT("一般振替ＤＶＰ制度に係る届出書兼一般振替ＤＶＰ制度に係る申請書!J28"))</f>
        <v/>
      </c>
      <c r="J618" s="50"/>
      <c r="K618" s="38" t="s">
        <v>303</v>
      </c>
      <c r="L618" s="40" t="s">
        <v>304</v>
      </c>
      <c r="M618" s="41" t="s">
        <v>305</v>
      </c>
      <c r="N618" s="42"/>
      <c r="O618" s="51">
        <v>5</v>
      </c>
      <c r="P618" s="65" t="s">
        <v>382</v>
      </c>
      <c r="Q618" s="78" t="s">
        <v>306</v>
      </c>
      <c r="R618" s="79" t="s">
        <v>399</v>
      </c>
      <c r="S618" s="79" t="s">
        <v>307</v>
      </c>
      <c r="T618" s="80" t="s">
        <v>307</v>
      </c>
      <c r="U618" s="40"/>
      <c r="V618" s="56">
        <v>20</v>
      </c>
      <c r="W618" s="48"/>
    </row>
    <row r="619" spans="2:23" s="49" customFormat="1" ht="37.5" x14ac:dyDescent="0.4">
      <c r="B619" s="35">
        <f t="shared" si="4"/>
        <v>609</v>
      </c>
      <c r="C619" s="69" t="s">
        <v>400</v>
      </c>
      <c r="D619" s="37" t="s">
        <v>203</v>
      </c>
      <c r="E619" s="83" t="s">
        <v>289</v>
      </c>
      <c r="F619" s="35" t="s">
        <v>378</v>
      </c>
      <c r="G619" s="35">
        <v>15</v>
      </c>
      <c r="H619" s="37">
        <v>22</v>
      </c>
      <c r="I619" s="181" t="str">
        <f ca="1">IF(I606="","",$I$255)</f>
        <v/>
      </c>
      <c r="J619" s="50"/>
      <c r="K619" s="38" t="s">
        <v>210</v>
      </c>
      <c r="L619" s="40" t="s">
        <v>185</v>
      </c>
      <c r="M619" s="41" t="s">
        <v>322</v>
      </c>
      <c r="N619" s="42"/>
      <c r="O619" s="51">
        <v>10</v>
      </c>
      <c r="P619" s="65" t="s">
        <v>382</v>
      </c>
      <c r="Q619" s="78" t="s">
        <v>189</v>
      </c>
      <c r="R619" s="79" t="s">
        <v>307</v>
      </c>
      <c r="S619" s="79" t="s">
        <v>307</v>
      </c>
      <c r="T619" s="80" t="s">
        <v>307</v>
      </c>
      <c r="U619" s="89"/>
      <c r="V619" s="56">
        <v>20</v>
      </c>
      <c r="W619" s="57"/>
    </row>
    <row r="620" spans="2:23" s="49" customFormat="1" ht="75" x14ac:dyDescent="0.4">
      <c r="B620" s="35">
        <f t="shared" si="4"/>
        <v>610</v>
      </c>
      <c r="C620" s="69" t="s">
        <v>323</v>
      </c>
      <c r="D620" s="37" t="s">
        <v>203</v>
      </c>
      <c r="E620" s="83" t="s">
        <v>289</v>
      </c>
      <c r="F620" s="35" t="s">
        <v>378</v>
      </c>
      <c r="G620" s="35">
        <v>15</v>
      </c>
      <c r="H620" s="37">
        <v>23</v>
      </c>
      <c r="I620" s="181" t="str">
        <f ca="1">IF(I610="","",LEFT(I610,4)&amp;"/"&amp;MID(I610,5,2)&amp;"/"&amp;RIGHT(I610,2))</f>
        <v/>
      </c>
      <c r="J620" s="50"/>
      <c r="K620" s="38" t="s">
        <v>324</v>
      </c>
      <c r="L620" s="72" t="s">
        <v>185</v>
      </c>
      <c r="M620" s="41" t="s">
        <v>325</v>
      </c>
      <c r="N620" s="42"/>
      <c r="O620" s="51">
        <v>10</v>
      </c>
      <c r="P620" s="65" t="s">
        <v>382</v>
      </c>
      <c r="Q620" s="78" t="s">
        <v>189</v>
      </c>
      <c r="R620" s="79" t="s">
        <v>307</v>
      </c>
      <c r="S620" s="79" t="s">
        <v>307</v>
      </c>
      <c r="T620" s="80" t="s">
        <v>307</v>
      </c>
      <c r="U620" s="40"/>
      <c r="V620" s="56">
        <v>20</v>
      </c>
      <c r="W620" s="74"/>
    </row>
    <row r="621" spans="2:23" s="49" customFormat="1" ht="37.5" x14ac:dyDescent="0.4">
      <c r="B621" s="35">
        <f t="shared" si="4"/>
        <v>611</v>
      </c>
      <c r="C621" s="69" t="s">
        <v>326</v>
      </c>
      <c r="D621" s="37" t="s">
        <v>203</v>
      </c>
      <c r="E621" s="83" t="s">
        <v>182</v>
      </c>
      <c r="F621" s="35" t="s">
        <v>378</v>
      </c>
      <c r="G621" s="35">
        <v>15</v>
      </c>
      <c r="H621" s="37">
        <v>24</v>
      </c>
      <c r="I621" s="181" t="str">
        <f ca="1">IF(I607="","",LEFT(I607,4)&amp;"/"&amp;MID(I607,5,2)&amp;"/"&amp;RIGHT(I607,2))</f>
        <v/>
      </c>
      <c r="J621" s="90"/>
      <c r="K621" s="38" t="s">
        <v>324</v>
      </c>
      <c r="L621" s="40" t="s">
        <v>185</v>
      </c>
      <c r="M621" s="41" t="s">
        <v>327</v>
      </c>
      <c r="N621" s="42"/>
      <c r="O621" s="51">
        <v>10</v>
      </c>
      <c r="P621" s="65" t="s">
        <v>382</v>
      </c>
      <c r="Q621" s="78" t="s">
        <v>189</v>
      </c>
      <c r="R621" s="79" t="s">
        <v>307</v>
      </c>
      <c r="S621" s="79" t="s">
        <v>307</v>
      </c>
      <c r="T621" s="80" t="s">
        <v>307</v>
      </c>
      <c r="U621" s="71"/>
      <c r="V621" s="56">
        <v>20</v>
      </c>
      <c r="W621" s="57"/>
    </row>
    <row r="622" spans="2:23" s="49" customFormat="1" ht="75" x14ac:dyDescent="0.4">
      <c r="B622" s="35">
        <f t="shared" si="4"/>
        <v>612</v>
      </c>
      <c r="C622" s="69" t="s">
        <v>328</v>
      </c>
      <c r="D622" s="37" t="s">
        <v>203</v>
      </c>
      <c r="E622" s="83" t="s">
        <v>182</v>
      </c>
      <c r="F622" s="35" t="s">
        <v>378</v>
      </c>
      <c r="G622" s="35">
        <v>15</v>
      </c>
      <c r="H622" s="37">
        <v>25</v>
      </c>
      <c r="I622" s="181" t="s">
        <v>330</v>
      </c>
      <c r="J622" s="50"/>
      <c r="K622" s="38" t="s">
        <v>184</v>
      </c>
      <c r="L622" s="40" t="s">
        <v>185</v>
      </c>
      <c r="M622" s="41" t="s">
        <v>331</v>
      </c>
      <c r="N622" s="42" t="s">
        <v>332</v>
      </c>
      <c r="O622" s="51">
        <v>10</v>
      </c>
      <c r="P622" s="65" t="s">
        <v>382</v>
      </c>
      <c r="Q622" s="78" t="s">
        <v>189</v>
      </c>
      <c r="R622" s="79" t="s">
        <v>307</v>
      </c>
      <c r="S622" s="79" t="s">
        <v>307</v>
      </c>
      <c r="T622" s="80" t="s">
        <v>307</v>
      </c>
      <c r="U622" s="40"/>
      <c r="V622" s="56">
        <v>20</v>
      </c>
      <c r="W622" s="48"/>
    </row>
    <row r="623" spans="2:23" s="49" customFormat="1" ht="19.5" thickBot="1" x14ac:dyDescent="0.45">
      <c r="B623" s="91">
        <f t="shared" si="4"/>
        <v>613</v>
      </c>
      <c r="C623" s="92" t="s">
        <v>333</v>
      </c>
      <c r="D623" s="93" t="s">
        <v>203</v>
      </c>
      <c r="E623" s="94" t="s">
        <v>182</v>
      </c>
      <c r="F623" s="91" t="s">
        <v>378</v>
      </c>
      <c r="G623" s="91">
        <v>15</v>
      </c>
      <c r="H623" s="37">
        <v>26</v>
      </c>
      <c r="I623" s="189" t="s">
        <v>330</v>
      </c>
      <c r="J623" s="114"/>
      <c r="K623" s="94" t="s">
        <v>184</v>
      </c>
      <c r="L623" s="95" t="s">
        <v>185</v>
      </c>
      <c r="M623" s="96" t="s">
        <v>331</v>
      </c>
      <c r="N623" s="97"/>
      <c r="O623" s="98">
        <v>10</v>
      </c>
      <c r="P623" s="115" t="s">
        <v>382</v>
      </c>
      <c r="Q623" s="100" t="s">
        <v>189</v>
      </c>
      <c r="R623" s="101" t="s">
        <v>307</v>
      </c>
      <c r="S623" s="101" t="s">
        <v>307</v>
      </c>
      <c r="T623" s="102" t="s">
        <v>307</v>
      </c>
      <c r="U623" s="95"/>
      <c r="V623" s="93">
        <v>20</v>
      </c>
      <c r="W623" s="112"/>
    </row>
    <row r="624" spans="2:23" s="49" customFormat="1" ht="37.5" x14ac:dyDescent="0.4">
      <c r="B624" s="58">
        <f t="shared" si="4"/>
        <v>614</v>
      </c>
      <c r="C624" s="103" t="s">
        <v>180</v>
      </c>
      <c r="D624" s="56" t="s">
        <v>181</v>
      </c>
      <c r="E624" s="60" t="s">
        <v>182</v>
      </c>
      <c r="F624" s="58" t="s">
        <v>410</v>
      </c>
      <c r="G624" s="58">
        <v>16</v>
      </c>
      <c r="H624" s="56">
        <v>1</v>
      </c>
      <c r="I624" s="187"/>
      <c r="J624" s="39"/>
      <c r="K624" s="60" t="s">
        <v>184</v>
      </c>
      <c r="L624" s="61" t="s">
        <v>185</v>
      </c>
      <c r="M624" s="62" t="s">
        <v>186</v>
      </c>
      <c r="N624" s="63"/>
      <c r="O624" s="64" t="s">
        <v>188</v>
      </c>
      <c r="P624" s="65" t="s">
        <v>188</v>
      </c>
      <c r="Q624" s="66" t="s">
        <v>189</v>
      </c>
      <c r="R624" s="67" t="s">
        <v>399</v>
      </c>
      <c r="S624" s="67" t="s">
        <v>399</v>
      </c>
      <c r="T624" s="65" t="s">
        <v>187</v>
      </c>
      <c r="U624" s="68"/>
      <c r="V624" s="56">
        <v>20</v>
      </c>
      <c r="W624" s="57"/>
    </row>
    <row r="625" spans="2:23" s="49" customFormat="1" ht="37.5" x14ac:dyDescent="0.4">
      <c r="B625" s="35">
        <f t="shared" si="4"/>
        <v>615</v>
      </c>
      <c r="C625" s="36" t="s">
        <v>190</v>
      </c>
      <c r="D625" s="37" t="s">
        <v>375</v>
      </c>
      <c r="E625" s="38" t="s">
        <v>182</v>
      </c>
      <c r="F625" s="35" t="s">
        <v>378</v>
      </c>
      <c r="G625" s="35">
        <v>16</v>
      </c>
      <c r="H625" s="37">
        <v>2</v>
      </c>
      <c r="I625" s="181"/>
      <c r="J625" s="50"/>
      <c r="K625" s="38" t="s">
        <v>184</v>
      </c>
      <c r="L625" s="40" t="s">
        <v>185</v>
      </c>
      <c r="M625" s="41" t="s">
        <v>192</v>
      </c>
      <c r="N625" s="42"/>
      <c r="O625" s="51" t="s">
        <v>187</v>
      </c>
      <c r="P625" s="52" t="s">
        <v>316</v>
      </c>
      <c r="Q625" s="53" t="s">
        <v>189</v>
      </c>
      <c r="R625" s="54" t="s">
        <v>181</v>
      </c>
      <c r="S625" s="54" t="s">
        <v>316</v>
      </c>
      <c r="T625" s="52" t="s">
        <v>187</v>
      </c>
      <c r="U625" s="55"/>
      <c r="V625" s="56">
        <v>20</v>
      </c>
      <c r="W625" s="57"/>
    </row>
    <row r="626" spans="2:23" s="49" customFormat="1" ht="37.5" x14ac:dyDescent="0.4">
      <c r="B626" s="35">
        <f t="shared" si="4"/>
        <v>616</v>
      </c>
      <c r="C626" s="36" t="s">
        <v>193</v>
      </c>
      <c r="D626" s="37" t="s">
        <v>316</v>
      </c>
      <c r="E626" s="38" t="s">
        <v>182</v>
      </c>
      <c r="F626" s="35" t="s">
        <v>378</v>
      </c>
      <c r="G626" s="35">
        <v>16</v>
      </c>
      <c r="H626" s="37">
        <v>3</v>
      </c>
      <c r="I626" s="181"/>
      <c r="J626" s="50"/>
      <c r="K626" s="38" t="s">
        <v>184</v>
      </c>
      <c r="L626" s="40" t="s">
        <v>185</v>
      </c>
      <c r="M626" s="41" t="s">
        <v>192</v>
      </c>
      <c r="N626" s="42"/>
      <c r="O626" s="51" t="s">
        <v>188</v>
      </c>
      <c r="P626" s="52" t="s">
        <v>187</v>
      </c>
      <c r="Q626" s="53" t="s">
        <v>189</v>
      </c>
      <c r="R626" s="54" t="s">
        <v>188</v>
      </c>
      <c r="S626" s="54" t="s">
        <v>187</v>
      </c>
      <c r="T626" s="52" t="s">
        <v>188</v>
      </c>
      <c r="U626" s="55"/>
      <c r="V626" s="56">
        <v>20</v>
      </c>
      <c r="W626" s="57"/>
    </row>
    <row r="627" spans="2:23" s="49" customFormat="1" ht="37.5" x14ac:dyDescent="0.4">
      <c r="B627" s="35">
        <f t="shared" si="4"/>
        <v>617</v>
      </c>
      <c r="C627" s="36" t="s">
        <v>194</v>
      </c>
      <c r="D627" s="37" t="s">
        <v>187</v>
      </c>
      <c r="E627" s="38" t="s">
        <v>182</v>
      </c>
      <c r="F627" s="35" t="s">
        <v>378</v>
      </c>
      <c r="G627" s="35">
        <v>16</v>
      </c>
      <c r="H627" s="37">
        <v>4</v>
      </c>
      <c r="I627" s="181"/>
      <c r="J627" s="50"/>
      <c r="K627" s="38" t="s">
        <v>184</v>
      </c>
      <c r="L627" s="40" t="s">
        <v>185</v>
      </c>
      <c r="M627" s="41" t="s">
        <v>192</v>
      </c>
      <c r="N627" s="42"/>
      <c r="O627" s="51" t="s">
        <v>187</v>
      </c>
      <c r="P627" s="52" t="s">
        <v>187</v>
      </c>
      <c r="Q627" s="53" t="s">
        <v>189</v>
      </c>
      <c r="R627" s="54" t="s">
        <v>188</v>
      </c>
      <c r="S627" s="54" t="s">
        <v>187</v>
      </c>
      <c r="T627" s="52" t="s">
        <v>399</v>
      </c>
      <c r="U627" s="55"/>
      <c r="V627" s="56">
        <v>20</v>
      </c>
      <c r="W627" s="57"/>
    </row>
    <row r="628" spans="2:23" s="49" customFormat="1" ht="37.5" x14ac:dyDescent="0.4">
      <c r="B628" s="35">
        <f t="shared" si="4"/>
        <v>618</v>
      </c>
      <c r="C628" s="36" t="s">
        <v>195</v>
      </c>
      <c r="D628" s="37" t="s">
        <v>187</v>
      </c>
      <c r="E628" s="38" t="s">
        <v>182</v>
      </c>
      <c r="F628" s="35" t="s">
        <v>378</v>
      </c>
      <c r="G628" s="35">
        <v>16</v>
      </c>
      <c r="H628" s="37">
        <v>5</v>
      </c>
      <c r="I628" s="181"/>
      <c r="J628" s="50"/>
      <c r="K628" s="38" t="s">
        <v>184</v>
      </c>
      <c r="L628" s="40" t="s">
        <v>185</v>
      </c>
      <c r="M628" s="41" t="s">
        <v>192</v>
      </c>
      <c r="N628" s="42"/>
      <c r="O628" s="51" t="s">
        <v>187</v>
      </c>
      <c r="P628" s="52" t="s">
        <v>187</v>
      </c>
      <c r="Q628" s="53" t="s">
        <v>189</v>
      </c>
      <c r="R628" s="54" t="s">
        <v>187</v>
      </c>
      <c r="S628" s="54" t="s">
        <v>399</v>
      </c>
      <c r="T628" s="52" t="s">
        <v>188</v>
      </c>
      <c r="U628" s="55"/>
      <c r="V628" s="56">
        <v>20</v>
      </c>
      <c r="W628" s="57"/>
    </row>
    <row r="629" spans="2:23" s="49" customFormat="1" ht="30.2" customHeight="1" x14ac:dyDescent="0.4">
      <c r="B629" s="58">
        <f t="shared" si="4"/>
        <v>619</v>
      </c>
      <c r="C629" s="59" t="s">
        <v>196</v>
      </c>
      <c r="D629" s="56" t="s">
        <v>188</v>
      </c>
      <c r="E629" s="60" t="s">
        <v>182</v>
      </c>
      <c r="F629" s="35" t="s">
        <v>378</v>
      </c>
      <c r="G629" s="35">
        <v>16</v>
      </c>
      <c r="H629" s="37">
        <v>6</v>
      </c>
      <c r="I629" s="187" t="s">
        <v>380</v>
      </c>
      <c r="J629" s="39"/>
      <c r="K629" s="60" t="s">
        <v>184</v>
      </c>
      <c r="L629" s="61" t="s">
        <v>185</v>
      </c>
      <c r="M629" s="62" t="s">
        <v>381</v>
      </c>
      <c r="N629" s="63"/>
      <c r="O629" s="64">
        <v>6</v>
      </c>
      <c r="P629" s="65" t="s">
        <v>382</v>
      </c>
      <c r="Q629" s="66" t="s">
        <v>200</v>
      </c>
      <c r="R629" s="67" t="s">
        <v>382</v>
      </c>
      <c r="S629" s="67">
        <v>6</v>
      </c>
      <c r="T629" s="65" t="s">
        <v>201</v>
      </c>
      <c r="U629" s="68"/>
      <c r="V629" s="56">
        <v>20</v>
      </c>
      <c r="W629" s="57"/>
    </row>
    <row r="630" spans="2:23" s="49" customFormat="1" ht="30.2" customHeight="1" x14ac:dyDescent="0.4">
      <c r="B630" s="35">
        <f t="shared" si="4"/>
        <v>620</v>
      </c>
      <c r="C630" s="69" t="s">
        <v>202</v>
      </c>
      <c r="D630" s="37" t="s">
        <v>203</v>
      </c>
      <c r="E630" s="38" t="s">
        <v>182</v>
      </c>
      <c r="F630" s="35" t="s">
        <v>378</v>
      </c>
      <c r="G630" s="35">
        <v>16</v>
      </c>
      <c r="H630" s="37">
        <v>7</v>
      </c>
      <c r="I630" s="181" t="s">
        <v>204</v>
      </c>
      <c r="J630" s="50"/>
      <c r="K630" s="38" t="s">
        <v>184</v>
      </c>
      <c r="L630" s="40" t="s">
        <v>185</v>
      </c>
      <c r="M630" s="41" t="s">
        <v>205</v>
      </c>
      <c r="N630" s="42"/>
      <c r="O630" s="51">
        <v>3</v>
      </c>
      <c r="P630" s="65" t="s">
        <v>382</v>
      </c>
      <c r="Q630" s="53" t="s">
        <v>200</v>
      </c>
      <c r="R630" s="54" t="s">
        <v>382</v>
      </c>
      <c r="S630" s="54">
        <v>3</v>
      </c>
      <c r="T630" s="52" t="s">
        <v>206</v>
      </c>
      <c r="U630" s="55"/>
      <c r="V630" s="56">
        <v>20</v>
      </c>
      <c r="W630" s="57"/>
    </row>
    <row r="631" spans="2:23" s="49" customFormat="1" ht="57" x14ac:dyDescent="0.4">
      <c r="B631" s="35">
        <f t="shared" si="4"/>
        <v>621</v>
      </c>
      <c r="C631" s="69" t="s">
        <v>207</v>
      </c>
      <c r="D631" s="37" t="s">
        <v>208</v>
      </c>
      <c r="E631" s="38" t="s">
        <v>182</v>
      </c>
      <c r="F631" s="35" t="s">
        <v>378</v>
      </c>
      <c r="G631" s="35">
        <v>16</v>
      </c>
      <c r="H631" s="37">
        <v>8</v>
      </c>
      <c r="I631" s="181" t="str">
        <f ca="1">IF(I632="","",$I$241)</f>
        <v/>
      </c>
      <c r="J631" s="50"/>
      <c r="K631" s="38" t="s">
        <v>210</v>
      </c>
      <c r="L631" s="40" t="s">
        <v>185</v>
      </c>
      <c r="M631" s="70" t="s">
        <v>211</v>
      </c>
      <c r="N631" s="42"/>
      <c r="O631" s="51">
        <v>7</v>
      </c>
      <c r="P631" s="65" t="s">
        <v>382</v>
      </c>
      <c r="Q631" s="53" t="s">
        <v>200</v>
      </c>
      <c r="R631" s="54" t="s">
        <v>382</v>
      </c>
      <c r="S631" s="54">
        <v>7</v>
      </c>
      <c r="T631" s="52" t="s">
        <v>212</v>
      </c>
      <c r="U631" s="55"/>
      <c r="V631" s="56">
        <v>20</v>
      </c>
      <c r="W631" s="57"/>
    </row>
    <row r="632" spans="2:23" s="49" customFormat="1" ht="56.25" x14ac:dyDescent="0.4">
      <c r="B632" s="35">
        <f t="shared" si="4"/>
        <v>622</v>
      </c>
      <c r="C632" s="69" t="s">
        <v>383</v>
      </c>
      <c r="D632" s="37" t="s">
        <v>384</v>
      </c>
      <c r="E632" s="38" t="s">
        <v>182</v>
      </c>
      <c r="F632" s="35" t="s">
        <v>378</v>
      </c>
      <c r="G632" s="35">
        <v>16</v>
      </c>
      <c r="H632" s="37">
        <v>9</v>
      </c>
      <c r="I632" s="181" t="str">
        <f ca="1">IF(INDIRECT("補記シート!D145")="","",INDIRECT("補記シート!D145"))</f>
        <v/>
      </c>
      <c r="J632" s="50"/>
      <c r="K632" s="38" t="s">
        <v>303</v>
      </c>
      <c r="L632" s="40" t="s">
        <v>385</v>
      </c>
      <c r="M632" s="40" t="s">
        <v>386</v>
      </c>
      <c r="N632" s="42" t="s">
        <v>387</v>
      </c>
      <c r="O632" s="51">
        <v>2</v>
      </c>
      <c r="P632" s="65" t="s">
        <v>382</v>
      </c>
      <c r="Q632" s="53" t="s">
        <v>200</v>
      </c>
      <c r="R632" s="54" t="s">
        <v>382</v>
      </c>
      <c r="S632" s="54">
        <v>2</v>
      </c>
      <c r="T632" s="52" t="s">
        <v>201</v>
      </c>
      <c r="U632" s="71"/>
      <c r="V632" s="56">
        <v>20</v>
      </c>
      <c r="W632" s="57"/>
    </row>
    <row r="633" spans="2:23" s="49" customFormat="1" ht="94.7" customHeight="1" x14ac:dyDescent="0.4">
      <c r="B633" s="35">
        <f t="shared" si="4"/>
        <v>623</v>
      </c>
      <c r="C633" s="69" t="s">
        <v>213</v>
      </c>
      <c r="D633" s="37" t="s">
        <v>1</v>
      </c>
      <c r="E633" s="38" t="s">
        <v>182</v>
      </c>
      <c r="F633" s="35" t="s">
        <v>378</v>
      </c>
      <c r="G633" s="35">
        <v>16</v>
      </c>
      <c r="H633" s="37">
        <v>10</v>
      </c>
      <c r="I633" s="181" t="str">
        <f ca="1">IF(INDIRECT("補記シート!D146")="","",INDIRECT("補記シート!D146"))</f>
        <v/>
      </c>
      <c r="J633" s="50"/>
      <c r="K633" s="38" t="s">
        <v>210</v>
      </c>
      <c r="L633" s="40" t="s">
        <v>185</v>
      </c>
      <c r="M633" s="41" t="s">
        <v>214</v>
      </c>
      <c r="N633" s="113" t="s">
        <v>388</v>
      </c>
      <c r="O633" s="51">
        <v>8</v>
      </c>
      <c r="P633" s="65" t="s">
        <v>382</v>
      </c>
      <c r="Q633" s="53" t="s">
        <v>200</v>
      </c>
      <c r="R633" s="54" t="s">
        <v>382</v>
      </c>
      <c r="S633" s="54">
        <v>8</v>
      </c>
      <c r="T633" s="52" t="s">
        <v>201</v>
      </c>
      <c r="U633" s="71"/>
      <c r="V633" s="56">
        <v>20</v>
      </c>
      <c r="W633" s="57"/>
    </row>
    <row r="634" spans="2:23" s="49" customFormat="1" ht="37.5" x14ac:dyDescent="0.4">
      <c r="B634" s="35">
        <f t="shared" si="4"/>
        <v>624</v>
      </c>
      <c r="C634" s="69" t="s">
        <v>215</v>
      </c>
      <c r="D634" s="37" t="s">
        <v>1</v>
      </c>
      <c r="E634" s="38" t="s">
        <v>182</v>
      </c>
      <c r="F634" s="35" t="s">
        <v>378</v>
      </c>
      <c r="G634" s="35">
        <v>16</v>
      </c>
      <c r="H634" s="37">
        <v>11</v>
      </c>
      <c r="I634" s="181" t="str">
        <f ca="1">IF(INDIRECT("補記シート!D147")="","",INDIRECT("補記シート!D147"))</f>
        <v/>
      </c>
      <c r="J634" s="50"/>
      <c r="K634" s="38" t="s">
        <v>216</v>
      </c>
      <c r="L634" s="40" t="s">
        <v>217</v>
      </c>
      <c r="M634" s="41" t="s">
        <v>218</v>
      </c>
      <c r="N634" s="42"/>
      <c r="O634" s="51">
        <v>1</v>
      </c>
      <c r="P634" s="65" t="s">
        <v>382</v>
      </c>
      <c r="Q634" s="53" t="s">
        <v>200</v>
      </c>
      <c r="R634" s="54" t="s">
        <v>382</v>
      </c>
      <c r="S634" s="54">
        <v>1</v>
      </c>
      <c r="T634" s="52" t="s">
        <v>201</v>
      </c>
      <c r="U634" s="71"/>
      <c r="V634" s="56">
        <v>20</v>
      </c>
      <c r="W634" s="57"/>
    </row>
    <row r="635" spans="2:23" s="49" customFormat="1" x14ac:dyDescent="0.4">
      <c r="B635" s="35">
        <f t="shared" si="4"/>
        <v>625</v>
      </c>
      <c r="C635" s="69" t="s">
        <v>219</v>
      </c>
      <c r="D635" s="37" t="s">
        <v>203</v>
      </c>
      <c r="E635" s="38" t="s">
        <v>220</v>
      </c>
      <c r="F635" s="35" t="s">
        <v>378</v>
      </c>
      <c r="G635" s="35">
        <v>16</v>
      </c>
      <c r="H635" s="37">
        <v>12</v>
      </c>
      <c r="I635" s="181"/>
      <c r="J635" s="50"/>
      <c r="K635" s="38" t="s">
        <v>184</v>
      </c>
      <c r="L635" s="40" t="s">
        <v>185</v>
      </c>
      <c r="M635" s="41" t="s">
        <v>221</v>
      </c>
      <c r="N635" s="42"/>
      <c r="O635" s="51">
        <v>1</v>
      </c>
      <c r="P635" s="65" t="s">
        <v>382</v>
      </c>
      <c r="Q635" s="53" t="s">
        <v>222</v>
      </c>
      <c r="R635" s="54" t="s">
        <v>382</v>
      </c>
      <c r="S635" s="54">
        <v>1</v>
      </c>
      <c r="T635" s="52" t="s">
        <v>223</v>
      </c>
      <c r="U635" s="40"/>
      <c r="V635" s="56">
        <v>20</v>
      </c>
      <c r="W635" s="48"/>
    </row>
    <row r="636" spans="2:23" s="49" customFormat="1" ht="56.25" x14ac:dyDescent="0.4">
      <c r="B636" s="35">
        <f t="shared" si="4"/>
        <v>626</v>
      </c>
      <c r="C636" s="69" t="s">
        <v>224</v>
      </c>
      <c r="D636" s="37" t="s">
        <v>1</v>
      </c>
      <c r="E636" s="38" t="s">
        <v>225</v>
      </c>
      <c r="F636" s="35" t="s">
        <v>378</v>
      </c>
      <c r="G636" s="35">
        <v>16</v>
      </c>
      <c r="H636" s="37">
        <v>13</v>
      </c>
      <c r="I636" s="181" t="str">
        <f ca="1">IF(INDIRECT("補記シート!D148")="","",INDIRECT("補記シート!D148"))</f>
        <v/>
      </c>
      <c r="J636" s="50"/>
      <c r="K636" s="38" t="s">
        <v>216</v>
      </c>
      <c r="L636" s="40" t="s">
        <v>214</v>
      </c>
      <c r="M636" s="41" t="s">
        <v>226</v>
      </c>
      <c r="N636" s="42"/>
      <c r="O636" s="51">
        <v>8</v>
      </c>
      <c r="P636" s="65" t="s">
        <v>382</v>
      </c>
      <c r="Q636" s="53" t="s">
        <v>389</v>
      </c>
      <c r="R636" s="54" t="s">
        <v>382</v>
      </c>
      <c r="S636" s="54">
        <v>8</v>
      </c>
      <c r="T636" s="52" t="s">
        <v>201</v>
      </c>
      <c r="U636" s="40"/>
      <c r="V636" s="56">
        <v>20</v>
      </c>
      <c r="W636" s="48"/>
    </row>
    <row r="637" spans="2:23" s="49" customFormat="1" x14ac:dyDescent="0.4">
      <c r="B637" s="35">
        <f t="shared" si="4"/>
        <v>627</v>
      </c>
      <c r="C637" s="69" t="s">
        <v>228</v>
      </c>
      <c r="D637" s="37" t="s">
        <v>203</v>
      </c>
      <c r="E637" s="38" t="s">
        <v>220</v>
      </c>
      <c r="F637" s="35" t="s">
        <v>378</v>
      </c>
      <c r="G637" s="35">
        <v>16</v>
      </c>
      <c r="H637" s="37">
        <v>14</v>
      </c>
      <c r="I637" s="181"/>
      <c r="J637" s="50"/>
      <c r="K637" s="38" t="s">
        <v>184</v>
      </c>
      <c r="L637" s="40" t="s">
        <v>185</v>
      </c>
      <c r="M637" s="41" t="s">
        <v>221</v>
      </c>
      <c r="N637" s="42"/>
      <c r="O637" s="51">
        <v>1</v>
      </c>
      <c r="P637" s="65" t="s">
        <v>382</v>
      </c>
      <c r="Q637" s="53" t="s">
        <v>222</v>
      </c>
      <c r="R637" s="54" t="s">
        <v>382</v>
      </c>
      <c r="S637" s="54">
        <v>1</v>
      </c>
      <c r="T637" s="52" t="s">
        <v>223</v>
      </c>
      <c r="U637" s="71"/>
      <c r="V637" s="56">
        <v>20</v>
      </c>
      <c r="W637" s="57"/>
    </row>
    <row r="638" spans="2:23" s="49" customFormat="1" x14ac:dyDescent="0.4">
      <c r="B638" s="35">
        <f t="shared" si="4"/>
        <v>628</v>
      </c>
      <c r="C638" s="69" t="s">
        <v>229</v>
      </c>
      <c r="D638" s="37" t="s">
        <v>1</v>
      </c>
      <c r="E638" s="38" t="s">
        <v>225</v>
      </c>
      <c r="F638" s="35" t="s">
        <v>378</v>
      </c>
      <c r="G638" s="35">
        <v>16</v>
      </c>
      <c r="H638" s="37">
        <v>15</v>
      </c>
      <c r="I638" s="181">
        <v>29991231</v>
      </c>
      <c r="J638" s="50"/>
      <c r="K638" s="38" t="s">
        <v>184</v>
      </c>
      <c r="L638" s="40" t="s">
        <v>185</v>
      </c>
      <c r="M638" s="41" t="s">
        <v>230</v>
      </c>
      <c r="N638" s="42"/>
      <c r="O638" s="51">
        <v>8</v>
      </c>
      <c r="P638" s="65" t="s">
        <v>382</v>
      </c>
      <c r="Q638" s="53" t="s">
        <v>222</v>
      </c>
      <c r="R638" s="54" t="s">
        <v>382</v>
      </c>
      <c r="S638" s="54">
        <v>8</v>
      </c>
      <c r="T638" s="52" t="s">
        <v>201</v>
      </c>
      <c r="U638" s="71"/>
      <c r="V638" s="56">
        <v>20</v>
      </c>
      <c r="W638" s="57"/>
    </row>
    <row r="639" spans="2:23" s="49" customFormat="1" x14ac:dyDescent="0.4">
      <c r="B639" s="35">
        <f t="shared" si="4"/>
        <v>629</v>
      </c>
      <c r="C639" s="69" t="s">
        <v>390</v>
      </c>
      <c r="D639" s="37" t="s">
        <v>203</v>
      </c>
      <c r="E639" s="38" t="s">
        <v>220</v>
      </c>
      <c r="F639" s="35" t="s">
        <v>378</v>
      </c>
      <c r="G639" s="35">
        <v>16</v>
      </c>
      <c r="H639" s="37">
        <v>16</v>
      </c>
      <c r="I639" s="181"/>
      <c r="J639" s="50"/>
      <c r="K639" s="38" t="s">
        <v>184</v>
      </c>
      <c r="L639" s="40" t="s">
        <v>185</v>
      </c>
      <c r="M639" s="41" t="s">
        <v>364</v>
      </c>
      <c r="N639" s="42"/>
      <c r="O639" s="51">
        <v>1</v>
      </c>
      <c r="P639" s="65" t="s">
        <v>382</v>
      </c>
      <c r="Q639" s="53" t="s">
        <v>222</v>
      </c>
      <c r="R639" s="54" t="s">
        <v>382</v>
      </c>
      <c r="S639" s="54">
        <v>1</v>
      </c>
      <c r="T639" s="52" t="s">
        <v>223</v>
      </c>
      <c r="U639" s="40"/>
      <c r="V639" s="56">
        <v>20</v>
      </c>
      <c r="W639" s="57"/>
    </row>
    <row r="640" spans="2:23" s="49" customFormat="1" ht="37.5" x14ac:dyDescent="0.4">
      <c r="B640" s="35">
        <f t="shared" si="4"/>
        <v>630</v>
      </c>
      <c r="C640" s="69" t="s">
        <v>343</v>
      </c>
      <c r="D640" s="37" t="s">
        <v>265</v>
      </c>
      <c r="E640" s="38" t="s">
        <v>225</v>
      </c>
      <c r="F640" s="35" t="s">
        <v>378</v>
      </c>
      <c r="G640" s="35">
        <v>16</v>
      </c>
      <c r="H640" s="37">
        <v>17</v>
      </c>
      <c r="I640" s="181" t="str">
        <f ca="1">IF(INDIRECT("補記シート!D149")="","",INDIRECT("補記シート!D149"))</f>
        <v/>
      </c>
      <c r="J640" s="50"/>
      <c r="K640" s="38" t="s">
        <v>210</v>
      </c>
      <c r="L640" s="40" t="s">
        <v>344</v>
      </c>
      <c r="M640" s="41" t="s">
        <v>345</v>
      </c>
      <c r="N640" s="42" t="s">
        <v>391</v>
      </c>
      <c r="O640" s="51">
        <v>3</v>
      </c>
      <c r="P640" s="65" t="s">
        <v>382</v>
      </c>
      <c r="Q640" s="53" t="s">
        <v>200</v>
      </c>
      <c r="R640" s="54" t="s">
        <v>382</v>
      </c>
      <c r="S640" s="54">
        <v>3</v>
      </c>
      <c r="T640" s="52">
        <v>9</v>
      </c>
      <c r="U640" s="40"/>
      <c r="V640" s="56">
        <v>20</v>
      </c>
      <c r="W640" s="48"/>
    </row>
    <row r="641" spans="2:23" s="49" customFormat="1" x14ac:dyDescent="0.4">
      <c r="B641" s="35">
        <f t="shared" si="4"/>
        <v>631</v>
      </c>
      <c r="C641" s="69" t="s">
        <v>392</v>
      </c>
      <c r="D641" s="37" t="s">
        <v>203</v>
      </c>
      <c r="E641" s="38" t="s">
        <v>220</v>
      </c>
      <c r="F641" s="35" t="s">
        <v>378</v>
      </c>
      <c r="G641" s="35">
        <v>16</v>
      </c>
      <c r="H641" s="37">
        <v>18</v>
      </c>
      <c r="I641" s="181"/>
      <c r="J641" s="50"/>
      <c r="K641" s="38" t="s">
        <v>184</v>
      </c>
      <c r="L641" s="40" t="s">
        <v>185</v>
      </c>
      <c r="M641" s="41" t="s">
        <v>364</v>
      </c>
      <c r="N641" s="42"/>
      <c r="O641" s="51">
        <v>1</v>
      </c>
      <c r="P641" s="65" t="s">
        <v>382</v>
      </c>
      <c r="Q641" s="53" t="s">
        <v>222</v>
      </c>
      <c r="R641" s="54" t="s">
        <v>382</v>
      </c>
      <c r="S641" s="54">
        <v>1</v>
      </c>
      <c r="T641" s="52" t="s">
        <v>223</v>
      </c>
      <c r="U641" s="40"/>
      <c r="V641" s="56">
        <v>20</v>
      </c>
      <c r="W641" s="48"/>
    </row>
    <row r="642" spans="2:23" s="49" customFormat="1" ht="75" x14ac:dyDescent="0.4">
      <c r="B642" s="35">
        <f t="shared" si="4"/>
        <v>632</v>
      </c>
      <c r="C642" s="69" t="s">
        <v>393</v>
      </c>
      <c r="D642" s="37" t="s">
        <v>341</v>
      </c>
      <c r="E642" s="38" t="s">
        <v>225</v>
      </c>
      <c r="F642" s="35" t="s">
        <v>378</v>
      </c>
      <c r="G642" s="35">
        <v>16</v>
      </c>
      <c r="H642" s="37">
        <v>19</v>
      </c>
      <c r="I642" s="181" t="str">
        <f ca="1">IF(INDIRECT("補記シート!D150")="","",INDIRECT("補記シート!D150"))</f>
        <v/>
      </c>
      <c r="J642" s="50"/>
      <c r="K642" s="38" t="s">
        <v>394</v>
      </c>
      <c r="L642" s="40" t="s">
        <v>385</v>
      </c>
      <c r="M642" s="41" t="s">
        <v>395</v>
      </c>
      <c r="N642" s="42" t="s">
        <v>396</v>
      </c>
      <c r="O642" s="51">
        <v>1</v>
      </c>
      <c r="P642" s="65" t="s">
        <v>382</v>
      </c>
      <c r="Q642" s="53" t="s">
        <v>200</v>
      </c>
      <c r="R642" s="54" t="s">
        <v>382</v>
      </c>
      <c r="S642" s="54">
        <v>1</v>
      </c>
      <c r="T642" s="52"/>
      <c r="U642" s="40"/>
      <c r="V642" s="56">
        <v>20</v>
      </c>
      <c r="W642" s="48"/>
    </row>
    <row r="643" spans="2:23" s="49" customFormat="1" x14ac:dyDescent="0.4">
      <c r="B643" s="35">
        <f t="shared" si="4"/>
        <v>633</v>
      </c>
      <c r="C643" s="69" t="s">
        <v>308</v>
      </c>
      <c r="D643" s="37" t="s">
        <v>203</v>
      </c>
      <c r="E643" s="38" t="s">
        <v>182</v>
      </c>
      <c r="F643" s="35" t="s">
        <v>378</v>
      </c>
      <c r="G643" s="35">
        <v>16</v>
      </c>
      <c r="H643" s="37">
        <v>20</v>
      </c>
      <c r="I643" s="181"/>
      <c r="J643" s="50"/>
      <c r="K643" s="38" t="s">
        <v>184</v>
      </c>
      <c r="L643" s="40" t="s">
        <v>310</v>
      </c>
      <c r="M643" s="41" t="s">
        <v>311</v>
      </c>
      <c r="N643" s="42"/>
      <c r="O643" s="51" t="s">
        <v>398</v>
      </c>
      <c r="P643" s="65" t="s">
        <v>382</v>
      </c>
      <c r="Q643" s="78" t="s">
        <v>189</v>
      </c>
      <c r="R643" s="79" t="s">
        <v>203</v>
      </c>
      <c r="S643" s="79" t="s">
        <v>203</v>
      </c>
      <c r="T643" s="80" t="s">
        <v>203</v>
      </c>
      <c r="U643" s="40"/>
      <c r="V643" s="56">
        <v>20</v>
      </c>
      <c r="W643" s="48"/>
    </row>
    <row r="644" spans="2:23" s="49" customFormat="1" ht="37.5" x14ac:dyDescent="0.4">
      <c r="B644" s="35">
        <f t="shared" si="4"/>
        <v>634</v>
      </c>
      <c r="C644" s="69" t="s">
        <v>302</v>
      </c>
      <c r="D644" s="37" t="s">
        <v>203</v>
      </c>
      <c r="E644" s="38" t="s">
        <v>289</v>
      </c>
      <c r="F644" s="35" t="s">
        <v>378</v>
      </c>
      <c r="G644" s="35">
        <v>16</v>
      </c>
      <c r="H644" s="37">
        <v>21</v>
      </c>
      <c r="I644" s="181" t="str">
        <f ca="1">IF(INDIRECT("一般振替ＤＶＰ制度に係る届出書兼一般振替ＤＶＰ制度に係る申請書!J28")="","",INDIRECT("一般振替ＤＶＰ制度に係る届出書兼一般振替ＤＶＰ制度に係る申請書!J28"))</f>
        <v/>
      </c>
      <c r="J644" s="50"/>
      <c r="K644" s="38" t="s">
        <v>303</v>
      </c>
      <c r="L644" s="40" t="s">
        <v>304</v>
      </c>
      <c r="M644" s="41" t="s">
        <v>305</v>
      </c>
      <c r="N644" s="42"/>
      <c r="O644" s="51">
        <v>5</v>
      </c>
      <c r="P644" s="65" t="s">
        <v>382</v>
      </c>
      <c r="Q644" s="78" t="s">
        <v>306</v>
      </c>
      <c r="R644" s="79" t="s">
        <v>374</v>
      </c>
      <c r="S644" s="79" t="s">
        <v>307</v>
      </c>
      <c r="T644" s="80" t="s">
        <v>307</v>
      </c>
      <c r="U644" s="40"/>
      <c r="V644" s="56">
        <v>20</v>
      </c>
      <c r="W644" s="48"/>
    </row>
    <row r="645" spans="2:23" s="49" customFormat="1" ht="37.5" x14ac:dyDescent="0.4">
      <c r="B645" s="35">
        <f t="shared" si="4"/>
        <v>635</v>
      </c>
      <c r="C645" s="69" t="s">
        <v>400</v>
      </c>
      <c r="D645" s="37" t="s">
        <v>203</v>
      </c>
      <c r="E645" s="83" t="s">
        <v>289</v>
      </c>
      <c r="F645" s="35" t="s">
        <v>378</v>
      </c>
      <c r="G645" s="35">
        <v>16</v>
      </c>
      <c r="H645" s="37">
        <v>22</v>
      </c>
      <c r="I645" s="181" t="str">
        <f ca="1">IF(I632="","",$I$255)</f>
        <v/>
      </c>
      <c r="J645" s="50"/>
      <c r="K645" s="38" t="s">
        <v>210</v>
      </c>
      <c r="L645" s="40" t="s">
        <v>185</v>
      </c>
      <c r="M645" s="41" t="s">
        <v>322</v>
      </c>
      <c r="N645" s="42"/>
      <c r="O645" s="51">
        <v>10</v>
      </c>
      <c r="P645" s="65" t="s">
        <v>382</v>
      </c>
      <c r="Q645" s="78" t="s">
        <v>189</v>
      </c>
      <c r="R645" s="79" t="s">
        <v>307</v>
      </c>
      <c r="S645" s="79" t="s">
        <v>307</v>
      </c>
      <c r="T645" s="80" t="s">
        <v>307</v>
      </c>
      <c r="U645" s="89"/>
      <c r="V645" s="56">
        <v>20</v>
      </c>
      <c r="W645" s="57"/>
    </row>
    <row r="646" spans="2:23" s="49" customFormat="1" ht="75" x14ac:dyDescent="0.4">
      <c r="B646" s="35">
        <f t="shared" si="4"/>
        <v>636</v>
      </c>
      <c r="C646" s="69" t="s">
        <v>323</v>
      </c>
      <c r="D646" s="37" t="s">
        <v>203</v>
      </c>
      <c r="E646" s="83" t="s">
        <v>289</v>
      </c>
      <c r="F646" s="35" t="s">
        <v>378</v>
      </c>
      <c r="G646" s="35">
        <v>16</v>
      </c>
      <c r="H646" s="37">
        <v>23</v>
      </c>
      <c r="I646" s="181" t="str">
        <f ca="1">IF(I636="","",LEFT(I636,4)&amp;"/"&amp;MID(I636,5,2)&amp;"/"&amp;RIGHT(I636,2))</f>
        <v/>
      </c>
      <c r="J646" s="50"/>
      <c r="K646" s="38" t="s">
        <v>324</v>
      </c>
      <c r="L646" s="72" t="s">
        <v>185</v>
      </c>
      <c r="M646" s="41" t="s">
        <v>325</v>
      </c>
      <c r="N646" s="42"/>
      <c r="O646" s="51">
        <v>10</v>
      </c>
      <c r="P646" s="65" t="s">
        <v>382</v>
      </c>
      <c r="Q646" s="78" t="s">
        <v>189</v>
      </c>
      <c r="R646" s="79" t="s">
        <v>307</v>
      </c>
      <c r="S646" s="79" t="s">
        <v>307</v>
      </c>
      <c r="T646" s="80" t="s">
        <v>307</v>
      </c>
      <c r="U646" s="40"/>
      <c r="V646" s="56">
        <v>20</v>
      </c>
      <c r="W646" s="74"/>
    </row>
    <row r="647" spans="2:23" s="49" customFormat="1" ht="37.5" x14ac:dyDescent="0.4">
      <c r="B647" s="35">
        <f t="shared" si="4"/>
        <v>637</v>
      </c>
      <c r="C647" s="69" t="s">
        <v>326</v>
      </c>
      <c r="D647" s="37" t="s">
        <v>203</v>
      </c>
      <c r="E647" s="83" t="s">
        <v>182</v>
      </c>
      <c r="F647" s="35" t="s">
        <v>378</v>
      </c>
      <c r="G647" s="35">
        <v>16</v>
      </c>
      <c r="H647" s="37">
        <v>24</v>
      </c>
      <c r="I647" s="181" t="str">
        <f ca="1">IF(I633="","",LEFT(I633,4)&amp;"/"&amp;MID(I633,5,2)&amp;"/"&amp;RIGHT(I633,2))</f>
        <v/>
      </c>
      <c r="J647" s="90"/>
      <c r="K647" s="38" t="s">
        <v>324</v>
      </c>
      <c r="L647" s="40" t="s">
        <v>185</v>
      </c>
      <c r="M647" s="41" t="s">
        <v>327</v>
      </c>
      <c r="N647" s="42"/>
      <c r="O647" s="51">
        <v>10</v>
      </c>
      <c r="P647" s="65" t="s">
        <v>382</v>
      </c>
      <c r="Q647" s="78" t="s">
        <v>189</v>
      </c>
      <c r="R647" s="79" t="s">
        <v>307</v>
      </c>
      <c r="S647" s="79" t="s">
        <v>307</v>
      </c>
      <c r="T647" s="80" t="s">
        <v>307</v>
      </c>
      <c r="U647" s="71"/>
      <c r="V647" s="56">
        <v>20</v>
      </c>
      <c r="W647" s="57"/>
    </row>
    <row r="648" spans="2:23" s="49" customFormat="1" ht="75" x14ac:dyDescent="0.4">
      <c r="B648" s="35">
        <f t="shared" si="4"/>
        <v>638</v>
      </c>
      <c r="C648" s="69" t="s">
        <v>328</v>
      </c>
      <c r="D648" s="37" t="s">
        <v>203</v>
      </c>
      <c r="E648" s="83" t="s">
        <v>182</v>
      </c>
      <c r="F648" s="35" t="s">
        <v>378</v>
      </c>
      <c r="G648" s="35">
        <v>16</v>
      </c>
      <c r="H648" s="37">
        <v>25</v>
      </c>
      <c r="I648" s="181" t="s">
        <v>330</v>
      </c>
      <c r="J648" s="50"/>
      <c r="K648" s="38" t="s">
        <v>184</v>
      </c>
      <c r="L648" s="40" t="s">
        <v>185</v>
      </c>
      <c r="M648" s="41" t="s">
        <v>331</v>
      </c>
      <c r="N648" s="42" t="s">
        <v>332</v>
      </c>
      <c r="O648" s="51">
        <v>10</v>
      </c>
      <c r="P648" s="65" t="s">
        <v>382</v>
      </c>
      <c r="Q648" s="78" t="s">
        <v>189</v>
      </c>
      <c r="R648" s="79" t="s">
        <v>307</v>
      </c>
      <c r="S648" s="79" t="s">
        <v>307</v>
      </c>
      <c r="T648" s="80" t="s">
        <v>307</v>
      </c>
      <c r="U648" s="40"/>
      <c r="V648" s="56">
        <v>20</v>
      </c>
      <c r="W648" s="48"/>
    </row>
    <row r="649" spans="2:23" s="49" customFormat="1" ht="19.5" thickBot="1" x14ac:dyDescent="0.45">
      <c r="B649" s="91">
        <f t="shared" si="4"/>
        <v>639</v>
      </c>
      <c r="C649" s="92" t="s">
        <v>333</v>
      </c>
      <c r="D649" s="93" t="s">
        <v>203</v>
      </c>
      <c r="E649" s="94" t="s">
        <v>182</v>
      </c>
      <c r="F649" s="91" t="s">
        <v>378</v>
      </c>
      <c r="G649" s="91">
        <v>16</v>
      </c>
      <c r="H649" s="37">
        <v>26</v>
      </c>
      <c r="I649" s="189" t="s">
        <v>330</v>
      </c>
      <c r="J649" s="114"/>
      <c r="K649" s="94" t="s">
        <v>184</v>
      </c>
      <c r="L649" s="95" t="s">
        <v>185</v>
      </c>
      <c r="M649" s="96" t="s">
        <v>331</v>
      </c>
      <c r="N649" s="97"/>
      <c r="O649" s="98">
        <v>10</v>
      </c>
      <c r="P649" s="115" t="s">
        <v>382</v>
      </c>
      <c r="Q649" s="100" t="s">
        <v>189</v>
      </c>
      <c r="R649" s="101" t="s">
        <v>307</v>
      </c>
      <c r="S649" s="101" t="s">
        <v>307</v>
      </c>
      <c r="T649" s="102" t="s">
        <v>307</v>
      </c>
      <c r="U649" s="95"/>
      <c r="V649" s="93">
        <v>20</v>
      </c>
      <c r="W649" s="112"/>
    </row>
    <row r="650" spans="2:23" s="49" customFormat="1" ht="37.5" x14ac:dyDescent="0.4">
      <c r="B650" s="58">
        <f t="shared" si="4"/>
        <v>640</v>
      </c>
      <c r="C650" s="103" t="s">
        <v>180</v>
      </c>
      <c r="D650" s="56" t="s">
        <v>340</v>
      </c>
      <c r="E650" s="60" t="s">
        <v>182</v>
      </c>
      <c r="F650" s="58" t="s">
        <v>411</v>
      </c>
      <c r="G650" s="58">
        <v>17</v>
      </c>
      <c r="H650" s="56">
        <v>1</v>
      </c>
      <c r="I650" s="187"/>
      <c r="J650" s="39"/>
      <c r="K650" s="60" t="s">
        <v>184</v>
      </c>
      <c r="L650" s="61" t="s">
        <v>185</v>
      </c>
      <c r="M650" s="62" t="s">
        <v>186</v>
      </c>
      <c r="N650" s="63"/>
      <c r="O650" s="64" t="s">
        <v>399</v>
      </c>
      <c r="P650" s="65" t="s">
        <v>399</v>
      </c>
      <c r="Q650" s="66" t="s">
        <v>189</v>
      </c>
      <c r="R650" s="67" t="s">
        <v>402</v>
      </c>
      <c r="S650" s="67" t="s">
        <v>188</v>
      </c>
      <c r="T650" s="65" t="s">
        <v>316</v>
      </c>
      <c r="U650" s="68"/>
      <c r="V650" s="56">
        <v>20</v>
      </c>
      <c r="W650" s="57"/>
    </row>
    <row r="651" spans="2:23" s="49" customFormat="1" ht="37.5" x14ac:dyDescent="0.4">
      <c r="B651" s="35">
        <f t="shared" si="4"/>
        <v>641</v>
      </c>
      <c r="C651" s="36" t="s">
        <v>190</v>
      </c>
      <c r="D651" s="37" t="s">
        <v>188</v>
      </c>
      <c r="E651" s="38" t="s">
        <v>182</v>
      </c>
      <c r="F651" s="35" t="s">
        <v>378</v>
      </c>
      <c r="G651" s="35">
        <v>17</v>
      </c>
      <c r="H651" s="37">
        <v>2</v>
      </c>
      <c r="I651" s="181"/>
      <c r="J651" s="50"/>
      <c r="K651" s="38" t="s">
        <v>184</v>
      </c>
      <c r="L651" s="40" t="s">
        <v>185</v>
      </c>
      <c r="M651" s="41" t="s">
        <v>192</v>
      </c>
      <c r="N651" s="42"/>
      <c r="O651" s="51" t="s">
        <v>399</v>
      </c>
      <c r="P651" s="52" t="s">
        <v>187</v>
      </c>
      <c r="Q651" s="53" t="s">
        <v>189</v>
      </c>
      <c r="R651" s="54" t="s">
        <v>181</v>
      </c>
      <c r="S651" s="54" t="s">
        <v>187</v>
      </c>
      <c r="T651" s="52" t="s">
        <v>316</v>
      </c>
      <c r="U651" s="55"/>
      <c r="V651" s="56">
        <v>20</v>
      </c>
      <c r="W651" s="57"/>
    </row>
    <row r="652" spans="2:23" s="49" customFormat="1" ht="37.5" x14ac:dyDescent="0.4">
      <c r="B652" s="35">
        <f t="shared" si="4"/>
        <v>642</v>
      </c>
      <c r="C652" s="36" t="s">
        <v>193</v>
      </c>
      <c r="D652" s="37" t="s">
        <v>187</v>
      </c>
      <c r="E652" s="38" t="s">
        <v>182</v>
      </c>
      <c r="F652" s="35" t="s">
        <v>378</v>
      </c>
      <c r="G652" s="35">
        <v>17</v>
      </c>
      <c r="H652" s="37">
        <v>3</v>
      </c>
      <c r="I652" s="181"/>
      <c r="J652" s="50"/>
      <c r="K652" s="38" t="s">
        <v>184</v>
      </c>
      <c r="L652" s="40" t="s">
        <v>185</v>
      </c>
      <c r="M652" s="41" t="s">
        <v>192</v>
      </c>
      <c r="N652" s="42"/>
      <c r="O652" s="51" t="s">
        <v>187</v>
      </c>
      <c r="P652" s="52" t="s">
        <v>187</v>
      </c>
      <c r="Q652" s="53" t="s">
        <v>189</v>
      </c>
      <c r="R652" s="54" t="s">
        <v>316</v>
      </c>
      <c r="S652" s="54" t="s">
        <v>316</v>
      </c>
      <c r="T652" s="52" t="s">
        <v>399</v>
      </c>
      <c r="U652" s="55"/>
      <c r="V652" s="56">
        <v>20</v>
      </c>
      <c r="W652" s="57"/>
    </row>
    <row r="653" spans="2:23" s="49" customFormat="1" ht="37.5" x14ac:dyDescent="0.4">
      <c r="B653" s="35">
        <f t="shared" si="4"/>
        <v>643</v>
      </c>
      <c r="C653" s="36" t="s">
        <v>194</v>
      </c>
      <c r="D653" s="37" t="s">
        <v>188</v>
      </c>
      <c r="E653" s="38" t="s">
        <v>182</v>
      </c>
      <c r="F653" s="35" t="s">
        <v>378</v>
      </c>
      <c r="G653" s="35">
        <v>17</v>
      </c>
      <c r="H653" s="37">
        <v>4</v>
      </c>
      <c r="I653" s="181"/>
      <c r="J653" s="50"/>
      <c r="K653" s="38" t="s">
        <v>184</v>
      </c>
      <c r="L653" s="40" t="s">
        <v>185</v>
      </c>
      <c r="M653" s="41" t="s">
        <v>192</v>
      </c>
      <c r="N653" s="42"/>
      <c r="O653" s="51" t="s">
        <v>188</v>
      </c>
      <c r="P653" s="52" t="s">
        <v>188</v>
      </c>
      <c r="Q653" s="53" t="s">
        <v>189</v>
      </c>
      <c r="R653" s="54" t="s">
        <v>188</v>
      </c>
      <c r="S653" s="54" t="s">
        <v>316</v>
      </c>
      <c r="T653" s="52" t="s">
        <v>188</v>
      </c>
      <c r="U653" s="55"/>
      <c r="V653" s="56">
        <v>20</v>
      </c>
      <c r="W653" s="57"/>
    </row>
    <row r="654" spans="2:23" s="49" customFormat="1" ht="37.5" x14ac:dyDescent="0.4">
      <c r="B654" s="35">
        <f t="shared" si="4"/>
        <v>644</v>
      </c>
      <c r="C654" s="36" t="s">
        <v>195</v>
      </c>
      <c r="D654" s="37" t="s">
        <v>187</v>
      </c>
      <c r="E654" s="38" t="s">
        <v>182</v>
      </c>
      <c r="F654" s="35" t="s">
        <v>378</v>
      </c>
      <c r="G654" s="35">
        <v>17</v>
      </c>
      <c r="H654" s="37">
        <v>5</v>
      </c>
      <c r="I654" s="181"/>
      <c r="J654" s="50"/>
      <c r="K654" s="38" t="s">
        <v>184</v>
      </c>
      <c r="L654" s="40" t="s">
        <v>185</v>
      </c>
      <c r="M654" s="41" t="s">
        <v>192</v>
      </c>
      <c r="N654" s="42"/>
      <c r="O654" s="51" t="s">
        <v>316</v>
      </c>
      <c r="P654" s="52" t="s">
        <v>187</v>
      </c>
      <c r="Q654" s="53" t="s">
        <v>189</v>
      </c>
      <c r="R654" s="54" t="s">
        <v>316</v>
      </c>
      <c r="S654" s="54" t="s">
        <v>188</v>
      </c>
      <c r="T654" s="52" t="s">
        <v>187</v>
      </c>
      <c r="U654" s="55"/>
      <c r="V654" s="56">
        <v>20</v>
      </c>
      <c r="W654" s="57"/>
    </row>
    <row r="655" spans="2:23" s="49" customFormat="1" ht="30.2" customHeight="1" x14ac:dyDescent="0.4">
      <c r="B655" s="58">
        <f t="shared" si="4"/>
        <v>645</v>
      </c>
      <c r="C655" s="59" t="s">
        <v>196</v>
      </c>
      <c r="D655" s="56" t="s">
        <v>316</v>
      </c>
      <c r="E655" s="60" t="s">
        <v>182</v>
      </c>
      <c r="F655" s="35" t="s">
        <v>378</v>
      </c>
      <c r="G655" s="35">
        <v>17</v>
      </c>
      <c r="H655" s="37">
        <v>6</v>
      </c>
      <c r="I655" s="187" t="s">
        <v>380</v>
      </c>
      <c r="J655" s="39"/>
      <c r="K655" s="60" t="s">
        <v>184</v>
      </c>
      <c r="L655" s="61" t="s">
        <v>185</v>
      </c>
      <c r="M655" s="62" t="s">
        <v>381</v>
      </c>
      <c r="N655" s="63"/>
      <c r="O655" s="64">
        <v>6</v>
      </c>
      <c r="P655" s="65" t="s">
        <v>382</v>
      </c>
      <c r="Q655" s="66" t="s">
        <v>200</v>
      </c>
      <c r="R655" s="67" t="s">
        <v>382</v>
      </c>
      <c r="S655" s="67">
        <v>6</v>
      </c>
      <c r="T655" s="65" t="s">
        <v>201</v>
      </c>
      <c r="U655" s="68"/>
      <c r="V655" s="56">
        <v>20</v>
      </c>
      <c r="W655" s="57"/>
    </row>
    <row r="656" spans="2:23" s="49" customFormat="1" ht="30.2" customHeight="1" x14ac:dyDescent="0.4">
      <c r="B656" s="35">
        <f t="shared" si="4"/>
        <v>646</v>
      </c>
      <c r="C656" s="69" t="s">
        <v>202</v>
      </c>
      <c r="D656" s="37" t="s">
        <v>203</v>
      </c>
      <c r="E656" s="38" t="s">
        <v>182</v>
      </c>
      <c r="F656" s="35" t="s">
        <v>378</v>
      </c>
      <c r="G656" s="35">
        <v>17</v>
      </c>
      <c r="H656" s="37">
        <v>7</v>
      </c>
      <c r="I656" s="181" t="s">
        <v>204</v>
      </c>
      <c r="J656" s="50"/>
      <c r="K656" s="38" t="s">
        <v>184</v>
      </c>
      <c r="L656" s="40" t="s">
        <v>185</v>
      </c>
      <c r="M656" s="41" t="s">
        <v>205</v>
      </c>
      <c r="N656" s="42"/>
      <c r="O656" s="51">
        <v>3</v>
      </c>
      <c r="P656" s="65" t="s">
        <v>382</v>
      </c>
      <c r="Q656" s="53" t="s">
        <v>200</v>
      </c>
      <c r="R656" s="54" t="s">
        <v>382</v>
      </c>
      <c r="S656" s="54">
        <v>3</v>
      </c>
      <c r="T656" s="52" t="s">
        <v>206</v>
      </c>
      <c r="U656" s="55"/>
      <c r="V656" s="56">
        <v>20</v>
      </c>
      <c r="W656" s="57"/>
    </row>
    <row r="657" spans="2:23" s="49" customFormat="1" ht="57" x14ac:dyDescent="0.4">
      <c r="B657" s="35">
        <f t="shared" si="4"/>
        <v>647</v>
      </c>
      <c r="C657" s="69" t="s">
        <v>207</v>
      </c>
      <c r="D657" s="37" t="s">
        <v>341</v>
      </c>
      <c r="E657" s="38" t="s">
        <v>182</v>
      </c>
      <c r="F657" s="35" t="s">
        <v>378</v>
      </c>
      <c r="G657" s="35">
        <v>17</v>
      </c>
      <c r="H657" s="37">
        <v>8</v>
      </c>
      <c r="I657" s="181" t="str">
        <f ca="1">IF(I658="","",$I$241)</f>
        <v/>
      </c>
      <c r="J657" s="50"/>
      <c r="K657" s="38" t="s">
        <v>210</v>
      </c>
      <c r="L657" s="40" t="s">
        <v>185</v>
      </c>
      <c r="M657" s="70" t="s">
        <v>211</v>
      </c>
      <c r="N657" s="42"/>
      <c r="O657" s="51">
        <v>7</v>
      </c>
      <c r="P657" s="65" t="s">
        <v>382</v>
      </c>
      <c r="Q657" s="53" t="s">
        <v>200</v>
      </c>
      <c r="R657" s="54" t="s">
        <v>382</v>
      </c>
      <c r="S657" s="54">
        <v>7</v>
      </c>
      <c r="T657" s="52" t="s">
        <v>212</v>
      </c>
      <c r="U657" s="55"/>
      <c r="V657" s="56">
        <v>20</v>
      </c>
      <c r="W657" s="57"/>
    </row>
    <row r="658" spans="2:23" s="49" customFormat="1" ht="56.25" x14ac:dyDescent="0.4">
      <c r="B658" s="35">
        <f t="shared" si="4"/>
        <v>648</v>
      </c>
      <c r="C658" s="69" t="s">
        <v>383</v>
      </c>
      <c r="D658" s="37" t="s">
        <v>349</v>
      </c>
      <c r="E658" s="38" t="s">
        <v>182</v>
      </c>
      <c r="F658" s="35" t="s">
        <v>378</v>
      </c>
      <c r="G658" s="35">
        <v>17</v>
      </c>
      <c r="H658" s="37">
        <v>9</v>
      </c>
      <c r="I658" s="181" t="str">
        <f ca="1">IF(INDIRECT("補記シート!D151")="","",INDIRECT("補記シート!D151"))</f>
        <v/>
      </c>
      <c r="J658" s="50"/>
      <c r="K658" s="38" t="s">
        <v>303</v>
      </c>
      <c r="L658" s="40" t="s">
        <v>385</v>
      </c>
      <c r="M658" s="40" t="s">
        <v>386</v>
      </c>
      <c r="N658" s="42" t="s">
        <v>387</v>
      </c>
      <c r="O658" s="51">
        <v>2</v>
      </c>
      <c r="P658" s="65" t="s">
        <v>382</v>
      </c>
      <c r="Q658" s="53" t="s">
        <v>200</v>
      </c>
      <c r="R658" s="54" t="s">
        <v>382</v>
      </c>
      <c r="S658" s="54">
        <v>2</v>
      </c>
      <c r="T658" s="52" t="s">
        <v>201</v>
      </c>
      <c r="U658" s="71"/>
      <c r="V658" s="56">
        <v>20</v>
      </c>
      <c r="W658" s="57"/>
    </row>
    <row r="659" spans="2:23" s="49" customFormat="1" ht="94.7" customHeight="1" x14ac:dyDescent="0.4">
      <c r="B659" s="35">
        <f t="shared" si="4"/>
        <v>649</v>
      </c>
      <c r="C659" s="69" t="s">
        <v>213</v>
      </c>
      <c r="D659" s="37" t="s">
        <v>1</v>
      </c>
      <c r="E659" s="38" t="s">
        <v>182</v>
      </c>
      <c r="F659" s="35" t="s">
        <v>378</v>
      </c>
      <c r="G659" s="35">
        <v>17</v>
      </c>
      <c r="H659" s="37">
        <v>10</v>
      </c>
      <c r="I659" s="181" t="str">
        <f ca="1">IF(INDIRECT("補記シート!D152")="","",INDIRECT("補記シート!D152"))</f>
        <v/>
      </c>
      <c r="J659" s="50"/>
      <c r="K659" s="38" t="s">
        <v>210</v>
      </c>
      <c r="L659" s="40" t="s">
        <v>185</v>
      </c>
      <c r="M659" s="41" t="s">
        <v>214</v>
      </c>
      <c r="N659" s="113" t="s">
        <v>388</v>
      </c>
      <c r="O659" s="51">
        <v>8</v>
      </c>
      <c r="P659" s="65" t="s">
        <v>382</v>
      </c>
      <c r="Q659" s="53" t="s">
        <v>200</v>
      </c>
      <c r="R659" s="54" t="s">
        <v>382</v>
      </c>
      <c r="S659" s="54">
        <v>8</v>
      </c>
      <c r="T659" s="52" t="s">
        <v>201</v>
      </c>
      <c r="U659" s="71"/>
      <c r="V659" s="56">
        <v>20</v>
      </c>
      <c r="W659" s="57"/>
    </row>
    <row r="660" spans="2:23" s="49" customFormat="1" ht="37.5" x14ac:dyDescent="0.4">
      <c r="B660" s="35">
        <f t="shared" si="4"/>
        <v>650</v>
      </c>
      <c r="C660" s="69" t="s">
        <v>215</v>
      </c>
      <c r="D660" s="37" t="s">
        <v>1</v>
      </c>
      <c r="E660" s="38" t="s">
        <v>182</v>
      </c>
      <c r="F660" s="35" t="s">
        <v>378</v>
      </c>
      <c r="G660" s="35">
        <v>17</v>
      </c>
      <c r="H660" s="37">
        <v>11</v>
      </c>
      <c r="I660" s="181" t="str">
        <f ca="1">IF(INDIRECT("補記シート!D153")="","",INDIRECT("補記シート!D153"))</f>
        <v/>
      </c>
      <c r="J660" s="50"/>
      <c r="K660" s="38" t="s">
        <v>216</v>
      </c>
      <c r="L660" s="40" t="s">
        <v>217</v>
      </c>
      <c r="M660" s="41" t="s">
        <v>218</v>
      </c>
      <c r="N660" s="42"/>
      <c r="O660" s="51">
        <v>1</v>
      </c>
      <c r="P660" s="65" t="s">
        <v>382</v>
      </c>
      <c r="Q660" s="53" t="s">
        <v>200</v>
      </c>
      <c r="R660" s="54" t="s">
        <v>382</v>
      </c>
      <c r="S660" s="54">
        <v>1</v>
      </c>
      <c r="T660" s="52" t="s">
        <v>201</v>
      </c>
      <c r="U660" s="71"/>
      <c r="V660" s="56">
        <v>20</v>
      </c>
      <c r="W660" s="57"/>
    </row>
    <row r="661" spans="2:23" s="49" customFormat="1" x14ac:dyDescent="0.4">
      <c r="B661" s="35">
        <f t="shared" si="4"/>
        <v>651</v>
      </c>
      <c r="C661" s="69" t="s">
        <v>219</v>
      </c>
      <c r="D661" s="37" t="s">
        <v>203</v>
      </c>
      <c r="E661" s="38" t="s">
        <v>220</v>
      </c>
      <c r="F661" s="35" t="s">
        <v>378</v>
      </c>
      <c r="G661" s="35">
        <v>17</v>
      </c>
      <c r="H661" s="37">
        <v>12</v>
      </c>
      <c r="I661" s="181"/>
      <c r="J661" s="50"/>
      <c r="K661" s="38" t="s">
        <v>184</v>
      </c>
      <c r="L661" s="40" t="s">
        <v>185</v>
      </c>
      <c r="M661" s="41" t="s">
        <v>221</v>
      </c>
      <c r="N661" s="42"/>
      <c r="O661" s="51">
        <v>1</v>
      </c>
      <c r="P661" s="65" t="s">
        <v>382</v>
      </c>
      <c r="Q661" s="53" t="s">
        <v>222</v>
      </c>
      <c r="R661" s="54" t="s">
        <v>382</v>
      </c>
      <c r="S661" s="54">
        <v>1</v>
      </c>
      <c r="T661" s="52" t="s">
        <v>223</v>
      </c>
      <c r="U661" s="40"/>
      <c r="V661" s="56">
        <v>20</v>
      </c>
      <c r="W661" s="48"/>
    </row>
    <row r="662" spans="2:23" s="49" customFormat="1" ht="56.25" x14ac:dyDescent="0.4">
      <c r="B662" s="35">
        <f t="shared" si="4"/>
        <v>652</v>
      </c>
      <c r="C662" s="69" t="s">
        <v>224</v>
      </c>
      <c r="D662" s="37" t="s">
        <v>1</v>
      </c>
      <c r="E662" s="38" t="s">
        <v>225</v>
      </c>
      <c r="F662" s="35" t="s">
        <v>378</v>
      </c>
      <c r="G662" s="35">
        <v>17</v>
      </c>
      <c r="H662" s="37">
        <v>13</v>
      </c>
      <c r="I662" s="181" t="str">
        <f ca="1">IF(INDIRECT("補記シート!D154")="","",INDIRECT("補記シート!D154"))</f>
        <v/>
      </c>
      <c r="J662" s="50"/>
      <c r="K662" s="38" t="s">
        <v>216</v>
      </c>
      <c r="L662" s="40" t="s">
        <v>214</v>
      </c>
      <c r="M662" s="41" t="s">
        <v>226</v>
      </c>
      <c r="N662" s="42"/>
      <c r="O662" s="51">
        <v>8</v>
      </c>
      <c r="P662" s="65" t="s">
        <v>382</v>
      </c>
      <c r="Q662" s="53" t="s">
        <v>401</v>
      </c>
      <c r="R662" s="54" t="s">
        <v>382</v>
      </c>
      <c r="S662" s="54">
        <v>8</v>
      </c>
      <c r="T662" s="52" t="s">
        <v>201</v>
      </c>
      <c r="U662" s="40"/>
      <c r="V662" s="56">
        <v>20</v>
      </c>
      <c r="W662" s="48"/>
    </row>
    <row r="663" spans="2:23" s="49" customFormat="1" x14ac:dyDescent="0.4">
      <c r="B663" s="35">
        <f t="shared" si="4"/>
        <v>653</v>
      </c>
      <c r="C663" s="69" t="s">
        <v>228</v>
      </c>
      <c r="D663" s="37" t="s">
        <v>203</v>
      </c>
      <c r="E663" s="38" t="s">
        <v>220</v>
      </c>
      <c r="F663" s="35" t="s">
        <v>378</v>
      </c>
      <c r="G663" s="35">
        <v>17</v>
      </c>
      <c r="H663" s="37">
        <v>14</v>
      </c>
      <c r="I663" s="181"/>
      <c r="J663" s="50"/>
      <c r="K663" s="38" t="s">
        <v>184</v>
      </c>
      <c r="L663" s="40" t="s">
        <v>185</v>
      </c>
      <c r="M663" s="41" t="s">
        <v>221</v>
      </c>
      <c r="N663" s="42"/>
      <c r="O663" s="51">
        <v>1</v>
      </c>
      <c r="P663" s="65" t="s">
        <v>382</v>
      </c>
      <c r="Q663" s="53" t="s">
        <v>222</v>
      </c>
      <c r="R663" s="54" t="s">
        <v>382</v>
      </c>
      <c r="S663" s="54">
        <v>1</v>
      </c>
      <c r="T663" s="52" t="s">
        <v>223</v>
      </c>
      <c r="U663" s="71"/>
      <c r="V663" s="56">
        <v>20</v>
      </c>
      <c r="W663" s="57"/>
    </row>
    <row r="664" spans="2:23" s="49" customFormat="1" x14ac:dyDescent="0.4">
      <c r="B664" s="35">
        <f t="shared" si="4"/>
        <v>654</v>
      </c>
      <c r="C664" s="69" t="s">
        <v>229</v>
      </c>
      <c r="D664" s="37" t="s">
        <v>1</v>
      </c>
      <c r="E664" s="38" t="s">
        <v>225</v>
      </c>
      <c r="F664" s="35" t="s">
        <v>378</v>
      </c>
      <c r="G664" s="35">
        <v>17</v>
      </c>
      <c r="H664" s="37">
        <v>15</v>
      </c>
      <c r="I664" s="181">
        <v>29991231</v>
      </c>
      <c r="J664" s="50"/>
      <c r="K664" s="38" t="s">
        <v>184</v>
      </c>
      <c r="L664" s="40" t="s">
        <v>185</v>
      </c>
      <c r="M664" s="41" t="s">
        <v>230</v>
      </c>
      <c r="N664" s="42"/>
      <c r="O664" s="51">
        <v>8</v>
      </c>
      <c r="P664" s="65" t="s">
        <v>382</v>
      </c>
      <c r="Q664" s="53" t="s">
        <v>222</v>
      </c>
      <c r="R664" s="54" t="s">
        <v>382</v>
      </c>
      <c r="S664" s="54">
        <v>8</v>
      </c>
      <c r="T664" s="52" t="s">
        <v>201</v>
      </c>
      <c r="U664" s="71"/>
      <c r="V664" s="56">
        <v>20</v>
      </c>
      <c r="W664" s="57"/>
    </row>
    <row r="665" spans="2:23" s="49" customFormat="1" x14ac:dyDescent="0.4">
      <c r="B665" s="35">
        <f t="shared" si="4"/>
        <v>655</v>
      </c>
      <c r="C665" s="69" t="s">
        <v>390</v>
      </c>
      <c r="D665" s="37" t="s">
        <v>203</v>
      </c>
      <c r="E665" s="38" t="s">
        <v>220</v>
      </c>
      <c r="F665" s="35" t="s">
        <v>378</v>
      </c>
      <c r="G665" s="35">
        <v>17</v>
      </c>
      <c r="H665" s="37">
        <v>16</v>
      </c>
      <c r="I665" s="181"/>
      <c r="J665" s="50"/>
      <c r="K665" s="38" t="s">
        <v>184</v>
      </c>
      <c r="L665" s="40" t="s">
        <v>185</v>
      </c>
      <c r="M665" s="41" t="s">
        <v>364</v>
      </c>
      <c r="N665" s="42"/>
      <c r="O665" s="51">
        <v>1</v>
      </c>
      <c r="P665" s="65" t="s">
        <v>382</v>
      </c>
      <c r="Q665" s="53" t="s">
        <v>222</v>
      </c>
      <c r="R665" s="54" t="s">
        <v>382</v>
      </c>
      <c r="S665" s="54">
        <v>1</v>
      </c>
      <c r="T665" s="52" t="s">
        <v>223</v>
      </c>
      <c r="U665" s="40"/>
      <c r="V665" s="56">
        <v>20</v>
      </c>
      <c r="W665" s="57"/>
    </row>
    <row r="666" spans="2:23" s="49" customFormat="1" ht="37.5" x14ac:dyDescent="0.4">
      <c r="B666" s="35">
        <f t="shared" si="4"/>
        <v>656</v>
      </c>
      <c r="C666" s="69" t="s">
        <v>343</v>
      </c>
      <c r="D666" s="37" t="s">
        <v>259</v>
      </c>
      <c r="E666" s="38" t="s">
        <v>225</v>
      </c>
      <c r="F666" s="35" t="s">
        <v>378</v>
      </c>
      <c r="G666" s="35">
        <v>17</v>
      </c>
      <c r="H666" s="37">
        <v>17</v>
      </c>
      <c r="I666" s="181" t="str">
        <f ca="1">IF(INDIRECT("補記シート!D155")="","",INDIRECT("補記シート!D155"))</f>
        <v/>
      </c>
      <c r="J666" s="50"/>
      <c r="K666" s="38" t="s">
        <v>210</v>
      </c>
      <c r="L666" s="40" t="s">
        <v>344</v>
      </c>
      <c r="M666" s="41" t="s">
        <v>345</v>
      </c>
      <c r="N666" s="42" t="s">
        <v>391</v>
      </c>
      <c r="O666" s="51">
        <v>3</v>
      </c>
      <c r="P666" s="65" t="s">
        <v>382</v>
      </c>
      <c r="Q666" s="53" t="s">
        <v>200</v>
      </c>
      <c r="R666" s="54" t="s">
        <v>382</v>
      </c>
      <c r="S666" s="54">
        <v>3</v>
      </c>
      <c r="T666" s="52">
        <v>9</v>
      </c>
      <c r="U666" s="40"/>
      <c r="V666" s="56">
        <v>20</v>
      </c>
      <c r="W666" s="48"/>
    </row>
    <row r="667" spans="2:23" s="49" customFormat="1" x14ac:dyDescent="0.4">
      <c r="B667" s="35">
        <f t="shared" si="4"/>
        <v>657</v>
      </c>
      <c r="C667" s="69" t="s">
        <v>392</v>
      </c>
      <c r="D667" s="37" t="s">
        <v>203</v>
      </c>
      <c r="E667" s="38" t="s">
        <v>220</v>
      </c>
      <c r="F667" s="35" t="s">
        <v>378</v>
      </c>
      <c r="G667" s="35">
        <v>17</v>
      </c>
      <c r="H667" s="37">
        <v>18</v>
      </c>
      <c r="I667" s="181"/>
      <c r="J667" s="50"/>
      <c r="K667" s="38" t="s">
        <v>184</v>
      </c>
      <c r="L667" s="40" t="s">
        <v>185</v>
      </c>
      <c r="M667" s="41" t="s">
        <v>364</v>
      </c>
      <c r="N667" s="42"/>
      <c r="O667" s="51">
        <v>1</v>
      </c>
      <c r="P667" s="65" t="s">
        <v>382</v>
      </c>
      <c r="Q667" s="53" t="s">
        <v>222</v>
      </c>
      <c r="R667" s="54" t="s">
        <v>382</v>
      </c>
      <c r="S667" s="54">
        <v>1</v>
      </c>
      <c r="T667" s="52" t="s">
        <v>223</v>
      </c>
      <c r="U667" s="40"/>
      <c r="V667" s="56">
        <v>20</v>
      </c>
      <c r="W667" s="48"/>
    </row>
    <row r="668" spans="2:23" s="49" customFormat="1" ht="75" x14ac:dyDescent="0.4">
      <c r="B668" s="35">
        <f t="shared" si="4"/>
        <v>658</v>
      </c>
      <c r="C668" s="69" t="s">
        <v>393</v>
      </c>
      <c r="D668" s="37" t="s">
        <v>384</v>
      </c>
      <c r="E668" s="38" t="s">
        <v>225</v>
      </c>
      <c r="F668" s="35" t="s">
        <v>378</v>
      </c>
      <c r="G668" s="35">
        <v>17</v>
      </c>
      <c r="H668" s="37">
        <v>19</v>
      </c>
      <c r="I668" s="181" t="str">
        <f ca="1">IF(INDIRECT("補記シート!D156")="","",INDIRECT("補記シート!D156"))</f>
        <v/>
      </c>
      <c r="J668" s="50"/>
      <c r="K668" s="38" t="s">
        <v>394</v>
      </c>
      <c r="L668" s="40" t="s">
        <v>385</v>
      </c>
      <c r="M668" s="41" t="s">
        <v>395</v>
      </c>
      <c r="N668" s="42" t="s">
        <v>396</v>
      </c>
      <c r="O668" s="51">
        <v>1</v>
      </c>
      <c r="P668" s="65" t="s">
        <v>382</v>
      </c>
      <c r="Q668" s="53" t="s">
        <v>200</v>
      </c>
      <c r="R668" s="54" t="s">
        <v>382</v>
      </c>
      <c r="S668" s="54">
        <v>1</v>
      </c>
      <c r="T668" s="52"/>
      <c r="U668" s="40"/>
      <c r="V668" s="56">
        <v>20</v>
      </c>
      <c r="W668" s="48"/>
    </row>
    <row r="669" spans="2:23" s="49" customFormat="1" x14ac:dyDescent="0.4">
      <c r="B669" s="35">
        <f t="shared" si="4"/>
        <v>659</v>
      </c>
      <c r="C669" s="69" t="s">
        <v>308</v>
      </c>
      <c r="D669" s="37" t="s">
        <v>203</v>
      </c>
      <c r="E669" s="38" t="s">
        <v>182</v>
      </c>
      <c r="F669" s="35" t="s">
        <v>378</v>
      </c>
      <c r="G669" s="35">
        <v>17</v>
      </c>
      <c r="H669" s="37">
        <v>20</v>
      </c>
      <c r="I669" s="181"/>
      <c r="J669" s="50"/>
      <c r="K669" s="38" t="s">
        <v>184</v>
      </c>
      <c r="L669" s="40" t="s">
        <v>310</v>
      </c>
      <c r="M669" s="41" t="s">
        <v>311</v>
      </c>
      <c r="N669" s="42"/>
      <c r="O669" s="51" t="s">
        <v>398</v>
      </c>
      <c r="P669" s="65" t="s">
        <v>382</v>
      </c>
      <c r="Q669" s="78" t="s">
        <v>189</v>
      </c>
      <c r="R669" s="79" t="s">
        <v>203</v>
      </c>
      <c r="S669" s="79" t="s">
        <v>203</v>
      </c>
      <c r="T669" s="80" t="s">
        <v>203</v>
      </c>
      <c r="U669" s="40"/>
      <c r="V669" s="56">
        <v>20</v>
      </c>
      <c r="W669" s="48"/>
    </row>
    <row r="670" spans="2:23" s="49" customFormat="1" ht="37.5" x14ac:dyDescent="0.4">
      <c r="B670" s="35">
        <f t="shared" si="4"/>
        <v>660</v>
      </c>
      <c r="C670" s="69" t="s">
        <v>302</v>
      </c>
      <c r="D670" s="37" t="s">
        <v>203</v>
      </c>
      <c r="E670" s="38" t="s">
        <v>289</v>
      </c>
      <c r="F670" s="35" t="s">
        <v>378</v>
      </c>
      <c r="G670" s="35">
        <v>17</v>
      </c>
      <c r="H670" s="37">
        <v>21</v>
      </c>
      <c r="I670" s="181" t="str">
        <f ca="1">IF(INDIRECT("一般振替ＤＶＰ制度に係る届出書兼一般振替ＤＶＰ制度に係る申請書!J28")="","",INDIRECT("一般振替ＤＶＰ制度に係る届出書兼一般振替ＤＶＰ制度に係る申請書!J28"))</f>
        <v/>
      </c>
      <c r="J670" s="50"/>
      <c r="K670" s="38" t="s">
        <v>303</v>
      </c>
      <c r="L670" s="40" t="s">
        <v>304</v>
      </c>
      <c r="M670" s="41" t="s">
        <v>305</v>
      </c>
      <c r="N670" s="42"/>
      <c r="O670" s="51">
        <v>5</v>
      </c>
      <c r="P670" s="65" t="s">
        <v>382</v>
      </c>
      <c r="Q670" s="78" t="s">
        <v>306</v>
      </c>
      <c r="R670" s="79" t="s">
        <v>316</v>
      </c>
      <c r="S670" s="79" t="s">
        <v>307</v>
      </c>
      <c r="T670" s="80" t="s">
        <v>307</v>
      </c>
      <c r="U670" s="40"/>
      <c r="V670" s="56">
        <v>20</v>
      </c>
      <c r="W670" s="48"/>
    </row>
    <row r="671" spans="2:23" s="49" customFormat="1" ht="37.5" x14ac:dyDescent="0.4">
      <c r="B671" s="35">
        <f t="shared" si="4"/>
        <v>661</v>
      </c>
      <c r="C671" s="69" t="s">
        <v>400</v>
      </c>
      <c r="D671" s="37" t="s">
        <v>203</v>
      </c>
      <c r="E671" s="83" t="s">
        <v>289</v>
      </c>
      <c r="F671" s="35" t="s">
        <v>378</v>
      </c>
      <c r="G671" s="35">
        <v>17</v>
      </c>
      <c r="H671" s="37">
        <v>22</v>
      </c>
      <c r="I671" s="181" t="str">
        <f ca="1">IF(I658="","",$I$255)</f>
        <v/>
      </c>
      <c r="J671" s="50"/>
      <c r="K671" s="38" t="s">
        <v>210</v>
      </c>
      <c r="L671" s="40" t="s">
        <v>185</v>
      </c>
      <c r="M671" s="41" t="s">
        <v>322</v>
      </c>
      <c r="N671" s="42"/>
      <c r="O671" s="51">
        <v>10</v>
      </c>
      <c r="P671" s="65" t="s">
        <v>382</v>
      </c>
      <c r="Q671" s="78" t="s">
        <v>189</v>
      </c>
      <c r="R671" s="79" t="s">
        <v>307</v>
      </c>
      <c r="S671" s="79" t="s">
        <v>307</v>
      </c>
      <c r="T671" s="80" t="s">
        <v>307</v>
      </c>
      <c r="U671" s="89"/>
      <c r="V671" s="56">
        <v>20</v>
      </c>
      <c r="W671" s="57"/>
    </row>
    <row r="672" spans="2:23" s="49" customFormat="1" ht="75" x14ac:dyDescent="0.4">
      <c r="B672" s="35">
        <f t="shared" si="4"/>
        <v>662</v>
      </c>
      <c r="C672" s="69" t="s">
        <v>323</v>
      </c>
      <c r="D672" s="37" t="s">
        <v>203</v>
      </c>
      <c r="E672" s="83" t="s">
        <v>289</v>
      </c>
      <c r="F672" s="35" t="s">
        <v>378</v>
      </c>
      <c r="G672" s="35">
        <v>17</v>
      </c>
      <c r="H672" s="37">
        <v>23</v>
      </c>
      <c r="I672" s="181" t="str">
        <f ca="1">IF(I662="","",LEFT(I662,4)&amp;"/"&amp;MID(I662,5,2)&amp;"/"&amp;RIGHT(I662,2))</f>
        <v/>
      </c>
      <c r="J672" s="50"/>
      <c r="K672" s="38" t="s">
        <v>324</v>
      </c>
      <c r="L672" s="72" t="s">
        <v>185</v>
      </c>
      <c r="M672" s="41" t="s">
        <v>325</v>
      </c>
      <c r="N672" s="42"/>
      <c r="O672" s="51">
        <v>10</v>
      </c>
      <c r="P672" s="65" t="s">
        <v>382</v>
      </c>
      <c r="Q672" s="78" t="s">
        <v>189</v>
      </c>
      <c r="R672" s="79" t="s">
        <v>307</v>
      </c>
      <c r="S672" s="79" t="s">
        <v>307</v>
      </c>
      <c r="T672" s="80" t="s">
        <v>307</v>
      </c>
      <c r="U672" s="40"/>
      <c r="V672" s="56">
        <v>20</v>
      </c>
      <c r="W672" s="74"/>
    </row>
    <row r="673" spans="2:23" s="49" customFormat="1" ht="37.5" x14ac:dyDescent="0.4">
      <c r="B673" s="35">
        <f t="shared" si="4"/>
        <v>663</v>
      </c>
      <c r="C673" s="69" t="s">
        <v>326</v>
      </c>
      <c r="D673" s="37" t="s">
        <v>203</v>
      </c>
      <c r="E673" s="83" t="s">
        <v>182</v>
      </c>
      <c r="F673" s="35" t="s">
        <v>378</v>
      </c>
      <c r="G673" s="35">
        <v>17</v>
      </c>
      <c r="H673" s="37">
        <v>24</v>
      </c>
      <c r="I673" s="181" t="str">
        <f ca="1">IF(I659="","",LEFT(I659,4)&amp;"/"&amp;MID(I659,5,2)&amp;"/"&amp;RIGHT(I659,2))</f>
        <v/>
      </c>
      <c r="J673" s="90"/>
      <c r="K673" s="38" t="s">
        <v>324</v>
      </c>
      <c r="L673" s="40" t="s">
        <v>185</v>
      </c>
      <c r="M673" s="41" t="s">
        <v>327</v>
      </c>
      <c r="N673" s="42"/>
      <c r="O673" s="51">
        <v>10</v>
      </c>
      <c r="P673" s="65" t="s">
        <v>382</v>
      </c>
      <c r="Q673" s="78" t="s">
        <v>189</v>
      </c>
      <c r="R673" s="79" t="s">
        <v>307</v>
      </c>
      <c r="S673" s="79" t="s">
        <v>307</v>
      </c>
      <c r="T673" s="80" t="s">
        <v>307</v>
      </c>
      <c r="U673" s="71"/>
      <c r="V673" s="56">
        <v>20</v>
      </c>
      <c r="W673" s="57"/>
    </row>
    <row r="674" spans="2:23" s="49" customFormat="1" ht="75" x14ac:dyDescent="0.4">
      <c r="B674" s="35">
        <f t="shared" si="4"/>
        <v>664</v>
      </c>
      <c r="C674" s="69" t="s">
        <v>328</v>
      </c>
      <c r="D674" s="37" t="s">
        <v>203</v>
      </c>
      <c r="E674" s="83" t="s">
        <v>182</v>
      </c>
      <c r="F674" s="35" t="s">
        <v>378</v>
      </c>
      <c r="G674" s="35">
        <v>17</v>
      </c>
      <c r="H674" s="37">
        <v>25</v>
      </c>
      <c r="I674" s="181" t="s">
        <v>330</v>
      </c>
      <c r="J674" s="50"/>
      <c r="K674" s="38" t="s">
        <v>184</v>
      </c>
      <c r="L674" s="40" t="s">
        <v>185</v>
      </c>
      <c r="M674" s="41" t="s">
        <v>331</v>
      </c>
      <c r="N674" s="42" t="s">
        <v>332</v>
      </c>
      <c r="O674" s="51">
        <v>10</v>
      </c>
      <c r="P674" s="65" t="s">
        <v>382</v>
      </c>
      <c r="Q674" s="78" t="s">
        <v>189</v>
      </c>
      <c r="R674" s="79" t="s">
        <v>307</v>
      </c>
      <c r="S674" s="79" t="s">
        <v>307</v>
      </c>
      <c r="T674" s="80" t="s">
        <v>307</v>
      </c>
      <c r="U674" s="40"/>
      <c r="V674" s="56">
        <v>20</v>
      </c>
      <c r="W674" s="48"/>
    </row>
    <row r="675" spans="2:23" s="49" customFormat="1" ht="19.5" thickBot="1" x14ac:dyDescent="0.45">
      <c r="B675" s="91">
        <f t="shared" si="4"/>
        <v>665</v>
      </c>
      <c r="C675" s="92" t="s">
        <v>333</v>
      </c>
      <c r="D675" s="93" t="s">
        <v>203</v>
      </c>
      <c r="E675" s="94" t="s">
        <v>182</v>
      </c>
      <c r="F675" s="91" t="s">
        <v>378</v>
      </c>
      <c r="G675" s="91">
        <v>17</v>
      </c>
      <c r="H675" s="37">
        <v>26</v>
      </c>
      <c r="I675" s="189" t="s">
        <v>330</v>
      </c>
      <c r="J675" s="114"/>
      <c r="K675" s="94" t="s">
        <v>184</v>
      </c>
      <c r="L675" s="95" t="s">
        <v>185</v>
      </c>
      <c r="M675" s="96" t="s">
        <v>331</v>
      </c>
      <c r="N675" s="97"/>
      <c r="O675" s="98">
        <v>10</v>
      </c>
      <c r="P675" s="115" t="s">
        <v>382</v>
      </c>
      <c r="Q675" s="100" t="s">
        <v>189</v>
      </c>
      <c r="R675" s="101" t="s">
        <v>307</v>
      </c>
      <c r="S675" s="101" t="s">
        <v>307</v>
      </c>
      <c r="T675" s="102" t="s">
        <v>307</v>
      </c>
      <c r="U675" s="95"/>
      <c r="V675" s="93">
        <v>20</v>
      </c>
      <c r="W675" s="112"/>
    </row>
    <row r="676" spans="2:23" s="49" customFormat="1" ht="37.5" x14ac:dyDescent="0.4">
      <c r="B676" s="58">
        <f t="shared" si="4"/>
        <v>666</v>
      </c>
      <c r="C676" s="103" t="s">
        <v>180</v>
      </c>
      <c r="D676" s="56" t="s">
        <v>187</v>
      </c>
      <c r="E676" s="60" t="s">
        <v>182</v>
      </c>
      <c r="F676" s="58" t="s">
        <v>412</v>
      </c>
      <c r="G676" s="58">
        <v>18</v>
      </c>
      <c r="H676" s="56">
        <v>1</v>
      </c>
      <c r="I676" s="187"/>
      <c r="J676" s="39"/>
      <c r="K676" s="60" t="s">
        <v>184</v>
      </c>
      <c r="L676" s="61" t="s">
        <v>185</v>
      </c>
      <c r="M676" s="62" t="s">
        <v>186</v>
      </c>
      <c r="N676" s="63"/>
      <c r="O676" s="64" t="s">
        <v>374</v>
      </c>
      <c r="P676" s="65" t="s">
        <v>188</v>
      </c>
      <c r="Q676" s="66" t="s">
        <v>189</v>
      </c>
      <c r="R676" s="67" t="s">
        <v>374</v>
      </c>
      <c r="S676" s="67" t="s">
        <v>316</v>
      </c>
      <c r="T676" s="65" t="s">
        <v>181</v>
      </c>
      <c r="U676" s="68"/>
      <c r="V676" s="56">
        <v>20</v>
      </c>
      <c r="W676" s="57"/>
    </row>
    <row r="677" spans="2:23" s="49" customFormat="1" ht="37.5" x14ac:dyDescent="0.4">
      <c r="B677" s="35">
        <f t="shared" si="4"/>
        <v>667</v>
      </c>
      <c r="C677" s="36" t="s">
        <v>190</v>
      </c>
      <c r="D677" s="37" t="s">
        <v>316</v>
      </c>
      <c r="E677" s="38" t="s">
        <v>182</v>
      </c>
      <c r="F677" s="35" t="s">
        <v>378</v>
      </c>
      <c r="G677" s="35">
        <v>18</v>
      </c>
      <c r="H677" s="37">
        <v>2</v>
      </c>
      <c r="I677" s="181"/>
      <c r="J677" s="50"/>
      <c r="K677" s="38" t="s">
        <v>184</v>
      </c>
      <c r="L677" s="40" t="s">
        <v>185</v>
      </c>
      <c r="M677" s="41" t="s">
        <v>192</v>
      </c>
      <c r="N677" s="42"/>
      <c r="O677" s="51" t="s">
        <v>406</v>
      </c>
      <c r="P677" s="52" t="s">
        <v>187</v>
      </c>
      <c r="Q677" s="53" t="s">
        <v>189</v>
      </c>
      <c r="R677" s="54" t="s">
        <v>406</v>
      </c>
      <c r="S677" s="54" t="s">
        <v>181</v>
      </c>
      <c r="T677" s="52" t="s">
        <v>187</v>
      </c>
      <c r="U677" s="55"/>
      <c r="V677" s="56">
        <v>20</v>
      </c>
      <c r="W677" s="57"/>
    </row>
    <row r="678" spans="2:23" s="49" customFormat="1" ht="37.5" x14ac:dyDescent="0.4">
      <c r="B678" s="35">
        <f t="shared" si="4"/>
        <v>668</v>
      </c>
      <c r="C678" s="36" t="s">
        <v>193</v>
      </c>
      <c r="D678" s="37" t="s">
        <v>187</v>
      </c>
      <c r="E678" s="38" t="s">
        <v>182</v>
      </c>
      <c r="F678" s="35" t="s">
        <v>378</v>
      </c>
      <c r="G678" s="35">
        <v>18</v>
      </c>
      <c r="H678" s="37">
        <v>3</v>
      </c>
      <c r="I678" s="181"/>
      <c r="J678" s="50"/>
      <c r="K678" s="38" t="s">
        <v>184</v>
      </c>
      <c r="L678" s="40" t="s">
        <v>185</v>
      </c>
      <c r="M678" s="41" t="s">
        <v>192</v>
      </c>
      <c r="N678" s="42"/>
      <c r="O678" s="51" t="s">
        <v>187</v>
      </c>
      <c r="P678" s="52" t="s">
        <v>187</v>
      </c>
      <c r="Q678" s="53" t="s">
        <v>189</v>
      </c>
      <c r="R678" s="54" t="s">
        <v>187</v>
      </c>
      <c r="S678" s="54" t="s">
        <v>188</v>
      </c>
      <c r="T678" s="52" t="s">
        <v>188</v>
      </c>
      <c r="U678" s="55"/>
      <c r="V678" s="56">
        <v>20</v>
      </c>
      <c r="W678" s="57"/>
    </row>
    <row r="679" spans="2:23" s="49" customFormat="1" ht="37.5" x14ac:dyDescent="0.4">
      <c r="B679" s="35">
        <f t="shared" si="4"/>
        <v>669</v>
      </c>
      <c r="C679" s="36" t="s">
        <v>194</v>
      </c>
      <c r="D679" s="37" t="s">
        <v>187</v>
      </c>
      <c r="E679" s="38" t="s">
        <v>182</v>
      </c>
      <c r="F679" s="35" t="s">
        <v>378</v>
      </c>
      <c r="G679" s="35">
        <v>18</v>
      </c>
      <c r="H679" s="37">
        <v>4</v>
      </c>
      <c r="I679" s="181"/>
      <c r="J679" s="50"/>
      <c r="K679" s="38" t="s">
        <v>184</v>
      </c>
      <c r="L679" s="40" t="s">
        <v>185</v>
      </c>
      <c r="M679" s="41" t="s">
        <v>192</v>
      </c>
      <c r="N679" s="42"/>
      <c r="O679" s="51" t="s">
        <v>187</v>
      </c>
      <c r="P679" s="52" t="s">
        <v>188</v>
      </c>
      <c r="Q679" s="53" t="s">
        <v>189</v>
      </c>
      <c r="R679" s="54" t="s">
        <v>187</v>
      </c>
      <c r="S679" s="54" t="s">
        <v>188</v>
      </c>
      <c r="T679" s="52" t="s">
        <v>188</v>
      </c>
      <c r="U679" s="55"/>
      <c r="V679" s="56">
        <v>20</v>
      </c>
      <c r="W679" s="57"/>
    </row>
    <row r="680" spans="2:23" s="49" customFormat="1" ht="37.5" x14ac:dyDescent="0.4">
      <c r="B680" s="35">
        <f t="shared" si="4"/>
        <v>670</v>
      </c>
      <c r="C680" s="36" t="s">
        <v>195</v>
      </c>
      <c r="D680" s="37" t="s">
        <v>316</v>
      </c>
      <c r="E680" s="38" t="s">
        <v>182</v>
      </c>
      <c r="F680" s="35" t="s">
        <v>378</v>
      </c>
      <c r="G680" s="35">
        <v>18</v>
      </c>
      <c r="H680" s="37">
        <v>5</v>
      </c>
      <c r="I680" s="181"/>
      <c r="J680" s="50"/>
      <c r="K680" s="38" t="s">
        <v>184</v>
      </c>
      <c r="L680" s="40" t="s">
        <v>185</v>
      </c>
      <c r="M680" s="41" t="s">
        <v>192</v>
      </c>
      <c r="N680" s="42"/>
      <c r="O680" s="51" t="s">
        <v>316</v>
      </c>
      <c r="P680" s="52" t="s">
        <v>188</v>
      </c>
      <c r="Q680" s="53" t="s">
        <v>189</v>
      </c>
      <c r="R680" s="54" t="s">
        <v>316</v>
      </c>
      <c r="S680" s="54" t="s">
        <v>316</v>
      </c>
      <c r="T680" s="52" t="s">
        <v>187</v>
      </c>
      <c r="U680" s="55"/>
      <c r="V680" s="56">
        <v>20</v>
      </c>
      <c r="W680" s="57"/>
    </row>
    <row r="681" spans="2:23" s="49" customFormat="1" ht="30.2" customHeight="1" x14ac:dyDescent="0.4">
      <c r="B681" s="58">
        <f t="shared" si="4"/>
        <v>671</v>
      </c>
      <c r="C681" s="59" t="s">
        <v>196</v>
      </c>
      <c r="D681" s="56" t="s">
        <v>187</v>
      </c>
      <c r="E681" s="60" t="s">
        <v>182</v>
      </c>
      <c r="F681" s="35" t="s">
        <v>378</v>
      </c>
      <c r="G681" s="35">
        <v>18</v>
      </c>
      <c r="H681" s="37">
        <v>6</v>
      </c>
      <c r="I681" s="187" t="s">
        <v>380</v>
      </c>
      <c r="J681" s="39"/>
      <c r="K681" s="60" t="s">
        <v>184</v>
      </c>
      <c r="L681" s="61" t="s">
        <v>185</v>
      </c>
      <c r="M681" s="62" t="s">
        <v>381</v>
      </c>
      <c r="N681" s="63"/>
      <c r="O681" s="64">
        <v>6</v>
      </c>
      <c r="P681" s="65" t="s">
        <v>382</v>
      </c>
      <c r="Q681" s="66" t="s">
        <v>200</v>
      </c>
      <c r="R681" s="67" t="s">
        <v>382</v>
      </c>
      <c r="S681" s="67">
        <v>6</v>
      </c>
      <c r="T681" s="65" t="s">
        <v>201</v>
      </c>
      <c r="U681" s="68"/>
      <c r="V681" s="56">
        <v>20</v>
      </c>
      <c r="W681" s="57"/>
    </row>
    <row r="682" spans="2:23" s="49" customFormat="1" ht="30.2" customHeight="1" x14ac:dyDescent="0.4">
      <c r="B682" s="35">
        <f t="shared" si="4"/>
        <v>672</v>
      </c>
      <c r="C682" s="69" t="s">
        <v>202</v>
      </c>
      <c r="D682" s="37" t="s">
        <v>203</v>
      </c>
      <c r="E682" s="38" t="s">
        <v>182</v>
      </c>
      <c r="F682" s="35" t="s">
        <v>378</v>
      </c>
      <c r="G682" s="35">
        <v>18</v>
      </c>
      <c r="H682" s="37">
        <v>7</v>
      </c>
      <c r="I682" s="181" t="s">
        <v>204</v>
      </c>
      <c r="J682" s="50"/>
      <c r="K682" s="38" t="s">
        <v>184</v>
      </c>
      <c r="L682" s="40" t="s">
        <v>185</v>
      </c>
      <c r="M682" s="41" t="s">
        <v>205</v>
      </c>
      <c r="N682" s="42"/>
      <c r="O682" s="51">
        <v>3</v>
      </c>
      <c r="P682" s="65" t="s">
        <v>382</v>
      </c>
      <c r="Q682" s="53" t="s">
        <v>200</v>
      </c>
      <c r="R682" s="54" t="s">
        <v>382</v>
      </c>
      <c r="S682" s="54">
        <v>3</v>
      </c>
      <c r="T682" s="52" t="s">
        <v>206</v>
      </c>
      <c r="U682" s="55"/>
      <c r="V682" s="56">
        <v>20</v>
      </c>
      <c r="W682" s="57"/>
    </row>
    <row r="683" spans="2:23" s="49" customFormat="1" ht="57" x14ac:dyDescent="0.4">
      <c r="B683" s="35">
        <f t="shared" si="4"/>
        <v>673</v>
      </c>
      <c r="C683" s="69" t="s">
        <v>207</v>
      </c>
      <c r="D683" s="37" t="s">
        <v>384</v>
      </c>
      <c r="E683" s="38" t="s">
        <v>182</v>
      </c>
      <c r="F683" s="35" t="s">
        <v>378</v>
      </c>
      <c r="G683" s="35">
        <v>18</v>
      </c>
      <c r="H683" s="37">
        <v>8</v>
      </c>
      <c r="I683" s="181" t="str">
        <f ca="1">IF(I684="","",$I$241)</f>
        <v/>
      </c>
      <c r="J683" s="50"/>
      <c r="K683" s="38" t="s">
        <v>210</v>
      </c>
      <c r="L683" s="40" t="s">
        <v>185</v>
      </c>
      <c r="M683" s="70" t="s">
        <v>211</v>
      </c>
      <c r="N683" s="42"/>
      <c r="O683" s="51">
        <v>7</v>
      </c>
      <c r="P683" s="65" t="s">
        <v>382</v>
      </c>
      <c r="Q683" s="53" t="s">
        <v>200</v>
      </c>
      <c r="R683" s="54" t="s">
        <v>382</v>
      </c>
      <c r="S683" s="54">
        <v>7</v>
      </c>
      <c r="T683" s="52" t="s">
        <v>212</v>
      </c>
      <c r="U683" s="55"/>
      <c r="V683" s="56">
        <v>20</v>
      </c>
      <c r="W683" s="57"/>
    </row>
    <row r="684" spans="2:23" s="49" customFormat="1" ht="56.25" x14ac:dyDescent="0.4">
      <c r="B684" s="35">
        <f t="shared" si="4"/>
        <v>674</v>
      </c>
      <c r="C684" s="69" t="s">
        <v>383</v>
      </c>
      <c r="D684" s="37" t="s">
        <v>384</v>
      </c>
      <c r="E684" s="38" t="s">
        <v>182</v>
      </c>
      <c r="F684" s="35" t="s">
        <v>378</v>
      </c>
      <c r="G684" s="35">
        <v>18</v>
      </c>
      <c r="H684" s="37">
        <v>9</v>
      </c>
      <c r="I684" s="181" t="str">
        <f ca="1">IF(INDIRECT("補記シート!D157")="","",INDIRECT("補記シート!D157"))</f>
        <v/>
      </c>
      <c r="J684" s="50"/>
      <c r="K684" s="38" t="s">
        <v>303</v>
      </c>
      <c r="L684" s="40" t="s">
        <v>385</v>
      </c>
      <c r="M684" s="40" t="s">
        <v>386</v>
      </c>
      <c r="N684" s="42" t="s">
        <v>387</v>
      </c>
      <c r="O684" s="51">
        <v>2</v>
      </c>
      <c r="P684" s="65" t="s">
        <v>382</v>
      </c>
      <c r="Q684" s="53" t="s">
        <v>200</v>
      </c>
      <c r="R684" s="54" t="s">
        <v>382</v>
      </c>
      <c r="S684" s="54">
        <v>2</v>
      </c>
      <c r="T684" s="52" t="s">
        <v>201</v>
      </c>
      <c r="U684" s="71"/>
      <c r="V684" s="56">
        <v>20</v>
      </c>
      <c r="W684" s="57"/>
    </row>
    <row r="685" spans="2:23" s="49" customFormat="1" ht="94.7" customHeight="1" x14ac:dyDescent="0.4">
      <c r="B685" s="35">
        <f t="shared" si="4"/>
        <v>675</v>
      </c>
      <c r="C685" s="69" t="s">
        <v>213</v>
      </c>
      <c r="D685" s="37" t="s">
        <v>1</v>
      </c>
      <c r="E685" s="38" t="s">
        <v>182</v>
      </c>
      <c r="F685" s="35" t="s">
        <v>378</v>
      </c>
      <c r="G685" s="35">
        <v>18</v>
      </c>
      <c r="H685" s="37">
        <v>10</v>
      </c>
      <c r="I685" s="181" t="str">
        <f ca="1">IF(INDIRECT("補記シート!D158")="","",INDIRECT("補記シート!D158"))</f>
        <v/>
      </c>
      <c r="J685" s="50"/>
      <c r="K685" s="38" t="s">
        <v>210</v>
      </c>
      <c r="L685" s="40" t="s">
        <v>185</v>
      </c>
      <c r="M685" s="41" t="s">
        <v>214</v>
      </c>
      <c r="N685" s="113" t="s">
        <v>388</v>
      </c>
      <c r="O685" s="51">
        <v>8</v>
      </c>
      <c r="P685" s="65" t="s">
        <v>382</v>
      </c>
      <c r="Q685" s="53" t="s">
        <v>200</v>
      </c>
      <c r="R685" s="54" t="s">
        <v>382</v>
      </c>
      <c r="S685" s="54">
        <v>8</v>
      </c>
      <c r="T685" s="52" t="s">
        <v>201</v>
      </c>
      <c r="U685" s="71"/>
      <c r="V685" s="56">
        <v>20</v>
      </c>
      <c r="W685" s="57"/>
    </row>
    <row r="686" spans="2:23" s="49" customFormat="1" ht="37.5" x14ac:dyDescent="0.4">
      <c r="B686" s="35">
        <f t="shared" si="4"/>
        <v>676</v>
      </c>
      <c r="C686" s="69" t="s">
        <v>215</v>
      </c>
      <c r="D686" s="37" t="s">
        <v>1</v>
      </c>
      <c r="E686" s="38" t="s">
        <v>182</v>
      </c>
      <c r="F686" s="35" t="s">
        <v>378</v>
      </c>
      <c r="G686" s="35">
        <v>18</v>
      </c>
      <c r="H686" s="37">
        <v>11</v>
      </c>
      <c r="I686" s="181" t="str">
        <f ca="1">IF(INDIRECT("補記シート!D159")="","",INDIRECT("補記シート!D159"))</f>
        <v/>
      </c>
      <c r="J686" s="50"/>
      <c r="K686" s="38" t="s">
        <v>216</v>
      </c>
      <c r="L686" s="40" t="s">
        <v>217</v>
      </c>
      <c r="M686" s="41" t="s">
        <v>218</v>
      </c>
      <c r="N686" s="42"/>
      <c r="O686" s="51">
        <v>1</v>
      </c>
      <c r="P686" s="65" t="s">
        <v>382</v>
      </c>
      <c r="Q686" s="53" t="s">
        <v>200</v>
      </c>
      <c r="R686" s="54" t="s">
        <v>382</v>
      </c>
      <c r="S686" s="54">
        <v>1</v>
      </c>
      <c r="T686" s="52" t="s">
        <v>201</v>
      </c>
      <c r="U686" s="71"/>
      <c r="V686" s="56">
        <v>20</v>
      </c>
      <c r="W686" s="57"/>
    </row>
    <row r="687" spans="2:23" s="49" customFormat="1" x14ac:dyDescent="0.4">
      <c r="B687" s="35">
        <f t="shared" si="4"/>
        <v>677</v>
      </c>
      <c r="C687" s="69" t="s">
        <v>219</v>
      </c>
      <c r="D687" s="37" t="s">
        <v>203</v>
      </c>
      <c r="E687" s="38" t="s">
        <v>220</v>
      </c>
      <c r="F687" s="35" t="s">
        <v>378</v>
      </c>
      <c r="G687" s="35">
        <v>18</v>
      </c>
      <c r="H687" s="37">
        <v>12</v>
      </c>
      <c r="I687" s="181"/>
      <c r="J687" s="50"/>
      <c r="K687" s="38" t="s">
        <v>184</v>
      </c>
      <c r="L687" s="40" t="s">
        <v>185</v>
      </c>
      <c r="M687" s="41" t="s">
        <v>221</v>
      </c>
      <c r="N687" s="42"/>
      <c r="O687" s="51">
        <v>1</v>
      </c>
      <c r="P687" s="65" t="s">
        <v>382</v>
      </c>
      <c r="Q687" s="53" t="s">
        <v>222</v>
      </c>
      <c r="R687" s="54" t="s">
        <v>382</v>
      </c>
      <c r="S687" s="54">
        <v>1</v>
      </c>
      <c r="T687" s="52" t="s">
        <v>223</v>
      </c>
      <c r="U687" s="40"/>
      <c r="V687" s="56">
        <v>20</v>
      </c>
      <c r="W687" s="48"/>
    </row>
    <row r="688" spans="2:23" s="49" customFormat="1" ht="56.25" x14ac:dyDescent="0.4">
      <c r="B688" s="35">
        <f t="shared" si="4"/>
        <v>678</v>
      </c>
      <c r="C688" s="69" t="s">
        <v>224</v>
      </c>
      <c r="D688" s="37" t="s">
        <v>1</v>
      </c>
      <c r="E688" s="38" t="s">
        <v>225</v>
      </c>
      <c r="F688" s="35" t="s">
        <v>378</v>
      </c>
      <c r="G688" s="35">
        <v>18</v>
      </c>
      <c r="H688" s="37">
        <v>13</v>
      </c>
      <c r="I688" s="181" t="str">
        <f ca="1">IF(INDIRECT("補記シート!D160")="","",INDIRECT("補記シート!D160"))</f>
        <v/>
      </c>
      <c r="J688" s="50"/>
      <c r="K688" s="38" t="s">
        <v>216</v>
      </c>
      <c r="L688" s="40" t="s">
        <v>214</v>
      </c>
      <c r="M688" s="41" t="s">
        <v>226</v>
      </c>
      <c r="N688" s="42"/>
      <c r="O688" s="51">
        <v>8</v>
      </c>
      <c r="P688" s="65" t="s">
        <v>382</v>
      </c>
      <c r="Q688" s="53" t="s">
        <v>389</v>
      </c>
      <c r="R688" s="54" t="s">
        <v>382</v>
      </c>
      <c r="S688" s="54">
        <v>8</v>
      </c>
      <c r="T688" s="52" t="s">
        <v>201</v>
      </c>
      <c r="U688" s="40"/>
      <c r="V688" s="56">
        <v>20</v>
      </c>
      <c r="W688" s="48"/>
    </row>
    <row r="689" spans="2:23" s="49" customFormat="1" x14ac:dyDescent="0.4">
      <c r="B689" s="35">
        <f t="shared" si="4"/>
        <v>679</v>
      </c>
      <c r="C689" s="69" t="s">
        <v>228</v>
      </c>
      <c r="D689" s="37" t="s">
        <v>203</v>
      </c>
      <c r="E689" s="38" t="s">
        <v>220</v>
      </c>
      <c r="F689" s="35" t="s">
        <v>378</v>
      </c>
      <c r="G689" s="35">
        <v>18</v>
      </c>
      <c r="H689" s="37">
        <v>14</v>
      </c>
      <c r="I689" s="181"/>
      <c r="J689" s="50"/>
      <c r="K689" s="38" t="s">
        <v>184</v>
      </c>
      <c r="L689" s="40" t="s">
        <v>185</v>
      </c>
      <c r="M689" s="41" t="s">
        <v>221</v>
      </c>
      <c r="N689" s="42"/>
      <c r="O689" s="51">
        <v>1</v>
      </c>
      <c r="P689" s="65" t="s">
        <v>382</v>
      </c>
      <c r="Q689" s="53" t="s">
        <v>222</v>
      </c>
      <c r="R689" s="54" t="s">
        <v>382</v>
      </c>
      <c r="S689" s="54">
        <v>1</v>
      </c>
      <c r="T689" s="52" t="s">
        <v>223</v>
      </c>
      <c r="U689" s="71"/>
      <c r="V689" s="56">
        <v>20</v>
      </c>
      <c r="W689" s="57"/>
    </row>
    <row r="690" spans="2:23" s="49" customFormat="1" x14ac:dyDescent="0.4">
      <c r="B690" s="35">
        <f t="shared" si="4"/>
        <v>680</v>
      </c>
      <c r="C690" s="69" t="s">
        <v>229</v>
      </c>
      <c r="D690" s="37" t="s">
        <v>1</v>
      </c>
      <c r="E690" s="38" t="s">
        <v>225</v>
      </c>
      <c r="F690" s="35" t="s">
        <v>378</v>
      </c>
      <c r="G690" s="35">
        <v>18</v>
      </c>
      <c r="H690" s="37">
        <v>15</v>
      </c>
      <c r="I690" s="181">
        <v>29991231</v>
      </c>
      <c r="J690" s="50"/>
      <c r="K690" s="38" t="s">
        <v>184</v>
      </c>
      <c r="L690" s="40" t="s">
        <v>185</v>
      </c>
      <c r="M690" s="41" t="s">
        <v>230</v>
      </c>
      <c r="N690" s="42"/>
      <c r="O690" s="51">
        <v>8</v>
      </c>
      <c r="P690" s="65" t="s">
        <v>382</v>
      </c>
      <c r="Q690" s="53" t="s">
        <v>222</v>
      </c>
      <c r="R690" s="54" t="s">
        <v>382</v>
      </c>
      <c r="S690" s="54">
        <v>8</v>
      </c>
      <c r="T690" s="52" t="s">
        <v>201</v>
      </c>
      <c r="U690" s="71"/>
      <c r="V690" s="56">
        <v>20</v>
      </c>
      <c r="W690" s="57"/>
    </row>
    <row r="691" spans="2:23" s="49" customFormat="1" x14ac:dyDescent="0.4">
      <c r="B691" s="35">
        <f t="shared" si="4"/>
        <v>681</v>
      </c>
      <c r="C691" s="69" t="s">
        <v>390</v>
      </c>
      <c r="D691" s="37" t="s">
        <v>203</v>
      </c>
      <c r="E691" s="38" t="s">
        <v>220</v>
      </c>
      <c r="F691" s="35" t="s">
        <v>378</v>
      </c>
      <c r="G691" s="35">
        <v>18</v>
      </c>
      <c r="H691" s="37">
        <v>16</v>
      </c>
      <c r="I691" s="181"/>
      <c r="J691" s="50"/>
      <c r="K691" s="38" t="s">
        <v>184</v>
      </c>
      <c r="L691" s="40" t="s">
        <v>185</v>
      </c>
      <c r="M691" s="41" t="s">
        <v>364</v>
      </c>
      <c r="N691" s="42"/>
      <c r="O691" s="51">
        <v>1</v>
      </c>
      <c r="P691" s="65" t="s">
        <v>382</v>
      </c>
      <c r="Q691" s="53" t="s">
        <v>222</v>
      </c>
      <c r="R691" s="54" t="s">
        <v>382</v>
      </c>
      <c r="S691" s="54">
        <v>1</v>
      </c>
      <c r="T691" s="52" t="s">
        <v>223</v>
      </c>
      <c r="U691" s="40"/>
      <c r="V691" s="56">
        <v>20</v>
      </c>
      <c r="W691" s="57"/>
    </row>
    <row r="692" spans="2:23" s="49" customFormat="1" ht="37.5" x14ac:dyDescent="0.4">
      <c r="B692" s="35">
        <f t="shared" si="4"/>
        <v>682</v>
      </c>
      <c r="C692" s="69" t="s">
        <v>343</v>
      </c>
      <c r="D692" s="37" t="s">
        <v>384</v>
      </c>
      <c r="E692" s="38" t="s">
        <v>225</v>
      </c>
      <c r="F692" s="35" t="s">
        <v>378</v>
      </c>
      <c r="G692" s="35">
        <v>18</v>
      </c>
      <c r="H692" s="37">
        <v>17</v>
      </c>
      <c r="I692" s="181" t="str">
        <f ca="1">IF(INDIRECT("補記シート!D161")="","",INDIRECT("補記シート!D161"))</f>
        <v/>
      </c>
      <c r="J692" s="50"/>
      <c r="K692" s="38" t="s">
        <v>210</v>
      </c>
      <c r="L692" s="40" t="s">
        <v>344</v>
      </c>
      <c r="M692" s="41" t="s">
        <v>345</v>
      </c>
      <c r="N692" s="42" t="s">
        <v>391</v>
      </c>
      <c r="O692" s="51">
        <v>3</v>
      </c>
      <c r="P692" s="65" t="s">
        <v>382</v>
      </c>
      <c r="Q692" s="53" t="s">
        <v>200</v>
      </c>
      <c r="R692" s="54" t="s">
        <v>382</v>
      </c>
      <c r="S692" s="54">
        <v>3</v>
      </c>
      <c r="T692" s="52">
        <v>9</v>
      </c>
      <c r="U692" s="40"/>
      <c r="V692" s="56">
        <v>20</v>
      </c>
      <c r="W692" s="48"/>
    </row>
    <row r="693" spans="2:23" s="49" customFormat="1" x14ac:dyDescent="0.4">
      <c r="B693" s="35">
        <f t="shared" si="4"/>
        <v>683</v>
      </c>
      <c r="C693" s="69" t="s">
        <v>392</v>
      </c>
      <c r="D693" s="37" t="s">
        <v>203</v>
      </c>
      <c r="E693" s="38" t="s">
        <v>220</v>
      </c>
      <c r="F693" s="35" t="s">
        <v>378</v>
      </c>
      <c r="G693" s="35">
        <v>18</v>
      </c>
      <c r="H693" s="37">
        <v>18</v>
      </c>
      <c r="I693" s="181"/>
      <c r="J693" s="50"/>
      <c r="K693" s="38" t="s">
        <v>184</v>
      </c>
      <c r="L693" s="40" t="s">
        <v>185</v>
      </c>
      <c r="M693" s="41" t="s">
        <v>364</v>
      </c>
      <c r="N693" s="42"/>
      <c r="O693" s="51">
        <v>1</v>
      </c>
      <c r="P693" s="65" t="s">
        <v>382</v>
      </c>
      <c r="Q693" s="53" t="s">
        <v>222</v>
      </c>
      <c r="R693" s="54" t="s">
        <v>382</v>
      </c>
      <c r="S693" s="54">
        <v>1</v>
      </c>
      <c r="T693" s="52" t="s">
        <v>223</v>
      </c>
      <c r="U693" s="40"/>
      <c r="V693" s="56">
        <v>20</v>
      </c>
      <c r="W693" s="48"/>
    </row>
    <row r="694" spans="2:23" s="49" customFormat="1" ht="75" x14ac:dyDescent="0.4">
      <c r="B694" s="35">
        <f t="shared" si="4"/>
        <v>684</v>
      </c>
      <c r="C694" s="69" t="s">
        <v>393</v>
      </c>
      <c r="D694" s="37" t="s">
        <v>352</v>
      </c>
      <c r="E694" s="38" t="s">
        <v>225</v>
      </c>
      <c r="F694" s="35" t="s">
        <v>378</v>
      </c>
      <c r="G694" s="35">
        <v>18</v>
      </c>
      <c r="H694" s="37">
        <v>19</v>
      </c>
      <c r="I694" s="181" t="str">
        <f ca="1">IF(INDIRECT("補記シート!D162")="","",INDIRECT("補記シート!D162"))</f>
        <v/>
      </c>
      <c r="J694" s="50"/>
      <c r="K694" s="38" t="s">
        <v>394</v>
      </c>
      <c r="L694" s="40" t="s">
        <v>385</v>
      </c>
      <c r="M694" s="41" t="s">
        <v>395</v>
      </c>
      <c r="N694" s="42" t="s">
        <v>396</v>
      </c>
      <c r="O694" s="51">
        <v>1</v>
      </c>
      <c r="P694" s="65" t="s">
        <v>382</v>
      </c>
      <c r="Q694" s="53" t="s">
        <v>200</v>
      </c>
      <c r="R694" s="54" t="s">
        <v>382</v>
      </c>
      <c r="S694" s="54">
        <v>1</v>
      </c>
      <c r="T694" s="52"/>
      <c r="U694" s="40"/>
      <c r="V694" s="56">
        <v>20</v>
      </c>
      <c r="W694" s="48"/>
    </row>
    <row r="695" spans="2:23" s="49" customFormat="1" x14ac:dyDescent="0.4">
      <c r="B695" s="35">
        <f t="shared" si="4"/>
        <v>685</v>
      </c>
      <c r="C695" s="69" t="s">
        <v>308</v>
      </c>
      <c r="D695" s="37" t="s">
        <v>203</v>
      </c>
      <c r="E695" s="38" t="s">
        <v>182</v>
      </c>
      <c r="F695" s="35" t="s">
        <v>378</v>
      </c>
      <c r="G695" s="35">
        <v>18</v>
      </c>
      <c r="H695" s="37">
        <v>20</v>
      </c>
      <c r="I695" s="181"/>
      <c r="J695" s="50"/>
      <c r="K695" s="38" t="s">
        <v>184</v>
      </c>
      <c r="L695" s="40" t="s">
        <v>310</v>
      </c>
      <c r="M695" s="41" t="s">
        <v>311</v>
      </c>
      <c r="N695" s="42"/>
      <c r="O695" s="51" t="s">
        <v>398</v>
      </c>
      <c r="P695" s="65" t="s">
        <v>382</v>
      </c>
      <c r="Q695" s="78" t="s">
        <v>189</v>
      </c>
      <c r="R695" s="79" t="s">
        <v>203</v>
      </c>
      <c r="S695" s="79" t="s">
        <v>203</v>
      </c>
      <c r="T695" s="80" t="s">
        <v>203</v>
      </c>
      <c r="U695" s="40"/>
      <c r="V695" s="56">
        <v>20</v>
      </c>
      <c r="W695" s="48"/>
    </row>
    <row r="696" spans="2:23" s="49" customFormat="1" ht="37.5" x14ac:dyDescent="0.4">
      <c r="B696" s="35">
        <f t="shared" si="4"/>
        <v>686</v>
      </c>
      <c r="C696" s="69" t="s">
        <v>302</v>
      </c>
      <c r="D696" s="37" t="s">
        <v>203</v>
      </c>
      <c r="E696" s="38" t="s">
        <v>289</v>
      </c>
      <c r="F696" s="35" t="s">
        <v>378</v>
      </c>
      <c r="G696" s="35">
        <v>18</v>
      </c>
      <c r="H696" s="37">
        <v>21</v>
      </c>
      <c r="I696" s="181" t="str">
        <f ca="1">IF(INDIRECT("一般振替ＤＶＰ制度に係る届出書兼一般振替ＤＶＰ制度に係る申請書!J28")="","",INDIRECT("一般振替ＤＶＰ制度に係る届出書兼一般振替ＤＶＰ制度に係る申請書!J28"))</f>
        <v/>
      </c>
      <c r="J696" s="50"/>
      <c r="K696" s="38" t="s">
        <v>303</v>
      </c>
      <c r="L696" s="40" t="s">
        <v>304</v>
      </c>
      <c r="M696" s="41" t="s">
        <v>305</v>
      </c>
      <c r="N696" s="42"/>
      <c r="O696" s="51">
        <v>5</v>
      </c>
      <c r="P696" s="65" t="s">
        <v>382</v>
      </c>
      <c r="Q696" s="78" t="s">
        <v>306</v>
      </c>
      <c r="R696" s="79" t="s">
        <v>399</v>
      </c>
      <c r="S696" s="79" t="s">
        <v>307</v>
      </c>
      <c r="T696" s="80" t="s">
        <v>307</v>
      </c>
      <c r="U696" s="40"/>
      <c r="V696" s="56">
        <v>20</v>
      </c>
      <c r="W696" s="48"/>
    </row>
    <row r="697" spans="2:23" s="49" customFormat="1" ht="37.5" x14ac:dyDescent="0.4">
      <c r="B697" s="35">
        <f t="shared" si="4"/>
        <v>687</v>
      </c>
      <c r="C697" s="69" t="s">
        <v>400</v>
      </c>
      <c r="D697" s="37" t="s">
        <v>203</v>
      </c>
      <c r="E697" s="83" t="s">
        <v>289</v>
      </c>
      <c r="F697" s="35" t="s">
        <v>378</v>
      </c>
      <c r="G697" s="35">
        <v>18</v>
      </c>
      <c r="H697" s="37">
        <v>22</v>
      </c>
      <c r="I697" s="181" t="str">
        <f ca="1">IF(I684="","",$I$255)</f>
        <v/>
      </c>
      <c r="J697" s="50"/>
      <c r="K697" s="38" t="s">
        <v>210</v>
      </c>
      <c r="L697" s="40" t="s">
        <v>185</v>
      </c>
      <c r="M697" s="41" t="s">
        <v>322</v>
      </c>
      <c r="N697" s="42"/>
      <c r="O697" s="51">
        <v>10</v>
      </c>
      <c r="P697" s="65" t="s">
        <v>382</v>
      </c>
      <c r="Q697" s="78" t="s">
        <v>189</v>
      </c>
      <c r="R697" s="79" t="s">
        <v>307</v>
      </c>
      <c r="S697" s="79" t="s">
        <v>307</v>
      </c>
      <c r="T697" s="80" t="s">
        <v>307</v>
      </c>
      <c r="U697" s="89"/>
      <c r="V697" s="56">
        <v>20</v>
      </c>
      <c r="W697" s="57"/>
    </row>
    <row r="698" spans="2:23" s="49" customFormat="1" ht="75" x14ac:dyDescent="0.4">
      <c r="B698" s="35">
        <f t="shared" si="4"/>
        <v>688</v>
      </c>
      <c r="C698" s="69" t="s">
        <v>323</v>
      </c>
      <c r="D698" s="37" t="s">
        <v>203</v>
      </c>
      <c r="E698" s="83" t="s">
        <v>289</v>
      </c>
      <c r="F698" s="35" t="s">
        <v>378</v>
      </c>
      <c r="G698" s="35">
        <v>18</v>
      </c>
      <c r="H698" s="37">
        <v>23</v>
      </c>
      <c r="I698" s="181" t="str">
        <f ca="1">IF(I688="","",LEFT(I688,4)&amp;"/"&amp;MID(I688,5,2)&amp;"/"&amp;RIGHT(I688,2))</f>
        <v/>
      </c>
      <c r="J698" s="50"/>
      <c r="K698" s="38" t="s">
        <v>324</v>
      </c>
      <c r="L698" s="72" t="s">
        <v>185</v>
      </c>
      <c r="M698" s="41" t="s">
        <v>325</v>
      </c>
      <c r="N698" s="42"/>
      <c r="O698" s="51">
        <v>10</v>
      </c>
      <c r="P698" s="65" t="s">
        <v>382</v>
      </c>
      <c r="Q698" s="78" t="s">
        <v>189</v>
      </c>
      <c r="R698" s="79" t="s">
        <v>307</v>
      </c>
      <c r="S698" s="79" t="s">
        <v>307</v>
      </c>
      <c r="T698" s="80" t="s">
        <v>307</v>
      </c>
      <c r="U698" s="40"/>
      <c r="V698" s="56">
        <v>20</v>
      </c>
      <c r="W698" s="74"/>
    </row>
    <row r="699" spans="2:23" s="49" customFormat="1" ht="37.5" x14ac:dyDescent="0.4">
      <c r="B699" s="35">
        <f t="shared" si="4"/>
        <v>689</v>
      </c>
      <c r="C699" s="69" t="s">
        <v>326</v>
      </c>
      <c r="D699" s="37" t="s">
        <v>203</v>
      </c>
      <c r="E699" s="83" t="s">
        <v>182</v>
      </c>
      <c r="F699" s="35" t="s">
        <v>378</v>
      </c>
      <c r="G699" s="35">
        <v>18</v>
      </c>
      <c r="H699" s="37">
        <v>24</v>
      </c>
      <c r="I699" s="181" t="str">
        <f ca="1">IF(I685="","",LEFT(I685,4)&amp;"/"&amp;MID(I685,5,2)&amp;"/"&amp;RIGHT(I685,2))</f>
        <v/>
      </c>
      <c r="J699" s="90"/>
      <c r="K699" s="38" t="s">
        <v>324</v>
      </c>
      <c r="L699" s="40" t="s">
        <v>185</v>
      </c>
      <c r="M699" s="41" t="s">
        <v>327</v>
      </c>
      <c r="N699" s="42"/>
      <c r="O699" s="51">
        <v>10</v>
      </c>
      <c r="P699" s="65" t="s">
        <v>382</v>
      </c>
      <c r="Q699" s="78" t="s">
        <v>189</v>
      </c>
      <c r="R699" s="79" t="s">
        <v>307</v>
      </c>
      <c r="S699" s="79" t="s">
        <v>307</v>
      </c>
      <c r="T699" s="80" t="s">
        <v>307</v>
      </c>
      <c r="U699" s="71"/>
      <c r="V699" s="56">
        <v>20</v>
      </c>
      <c r="W699" s="57"/>
    </row>
    <row r="700" spans="2:23" s="49" customFormat="1" ht="75" x14ac:dyDescent="0.4">
      <c r="B700" s="35">
        <f t="shared" si="4"/>
        <v>690</v>
      </c>
      <c r="C700" s="69" t="s">
        <v>328</v>
      </c>
      <c r="D700" s="37" t="s">
        <v>203</v>
      </c>
      <c r="E700" s="83" t="s">
        <v>182</v>
      </c>
      <c r="F700" s="35" t="s">
        <v>378</v>
      </c>
      <c r="G700" s="35">
        <v>18</v>
      </c>
      <c r="H700" s="37">
        <v>25</v>
      </c>
      <c r="I700" s="181" t="s">
        <v>330</v>
      </c>
      <c r="J700" s="50"/>
      <c r="K700" s="38" t="s">
        <v>184</v>
      </c>
      <c r="L700" s="40" t="s">
        <v>185</v>
      </c>
      <c r="M700" s="41" t="s">
        <v>331</v>
      </c>
      <c r="N700" s="42" t="s">
        <v>332</v>
      </c>
      <c r="O700" s="51">
        <v>10</v>
      </c>
      <c r="P700" s="65" t="s">
        <v>382</v>
      </c>
      <c r="Q700" s="78" t="s">
        <v>189</v>
      </c>
      <c r="R700" s="79" t="s">
        <v>307</v>
      </c>
      <c r="S700" s="79" t="s">
        <v>307</v>
      </c>
      <c r="T700" s="80" t="s">
        <v>307</v>
      </c>
      <c r="U700" s="40"/>
      <c r="V700" s="56">
        <v>20</v>
      </c>
      <c r="W700" s="48"/>
    </row>
    <row r="701" spans="2:23" s="49" customFormat="1" ht="19.5" thickBot="1" x14ac:dyDescent="0.45">
      <c r="B701" s="91">
        <f t="shared" si="4"/>
        <v>691</v>
      </c>
      <c r="C701" s="92" t="s">
        <v>333</v>
      </c>
      <c r="D701" s="93" t="s">
        <v>203</v>
      </c>
      <c r="E701" s="94" t="s">
        <v>182</v>
      </c>
      <c r="F701" s="91" t="s">
        <v>378</v>
      </c>
      <c r="G701" s="91">
        <v>18</v>
      </c>
      <c r="H701" s="37">
        <v>26</v>
      </c>
      <c r="I701" s="189" t="s">
        <v>330</v>
      </c>
      <c r="J701" s="114"/>
      <c r="K701" s="94" t="s">
        <v>184</v>
      </c>
      <c r="L701" s="95" t="s">
        <v>185</v>
      </c>
      <c r="M701" s="96" t="s">
        <v>331</v>
      </c>
      <c r="N701" s="97"/>
      <c r="O701" s="98">
        <v>10</v>
      </c>
      <c r="P701" s="115" t="s">
        <v>382</v>
      </c>
      <c r="Q701" s="100" t="s">
        <v>189</v>
      </c>
      <c r="R701" s="101" t="s">
        <v>307</v>
      </c>
      <c r="S701" s="101" t="s">
        <v>307</v>
      </c>
      <c r="T701" s="102" t="s">
        <v>307</v>
      </c>
      <c r="U701" s="95"/>
      <c r="V701" s="93">
        <v>20</v>
      </c>
      <c r="W701" s="112"/>
    </row>
    <row r="702" spans="2:23" s="49" customFormat="1" ht="37.5" x14ac:dyDescent="0.4">
      <c r="B702" s="58">
        <f t="shared" si="4"/>
        <v>692</v>
      </c>
      <c r="C702" s="103" t="s">
        <v>180</v>
      </c>
      <c r="D702" s="56" t="s">
        <v>316</v>
      </c>
      <c r="E702" s="60" t="s">
        <v>182</v>
      </c>
      <c r="F702" s="58" t="s">
        <v>411</v>
      </c>
      <c r="G702" s="58">
        <v>19</v>
      </c>
      <c r="H702" s="56">
        <v>1</v>
      </c>
      <c r="I702" s="187"/>
      <c r="J702" s="39"/>
      <c r="K702" s="60" t="s">
        <v>184</v>
      </c>
      <c r="L702" s="61" t="s">
        <v>185</v>
      </c>
      <c r="M702" s="62" t="s">
        <v>186</v>
      </c>
      <c r="N702" s="63"/>
      <c r="O702" s="64" t="s">
        <v>316</v>
      </c>
      <c r="P702" s="65" t="s">
        <v>402</v>
      </c>
      <c r="Q702" s="66" t="s">
        <v>189</v>
      </c>
      <c r="R702" s="67" t="s">
        <v>406</v>
      </c>
      <c r="S702" s="67" t="s">
        <v>402</v>
      </c>
      <c r="T702" s="65" t="s">
        <v>187</v>
      </c>
      <c r="U702" s="68"/>
      <c r="V702" s="56">
        <v>20</v>
      </c>
      <c r="W702" s="57"/>
    </row>
    <row r="703" spans="2:23" s="49" customFormat="1" ht="37.5" x14ac:dyDescent="0.4">
      <c r="B703" s="35">
        <f t="shared" si="4"/>
        <v>693</v>
      </c>
      <c r="C703" s="36" t="s">
        <v>190</v>
      </c>
      <c r="D703" s="37" t="s">
        <v>188</v>
      </c>
      <c r="E703" s="38" t="s">
        <v>182</v>
      </c>
      <c r="F703" s="35" t="s">
        <v>378</v>
      </c>
      <c r="G703" s="35">
        <v>19</v>
      </c>
      <c r="H703" s="37">
        <v>2</v>
      </c>
      <c r="I703" s="181"/>
      <c r="J703" s="50"/>
      <c r="K703" s="38" t="s">
        <v>184</v>
      </c>
      <c r="L703" s="40" t="s">
        <v>185</v>
      </c>
      <c r="M703" s="41" t="s">
        <v>192</v>
      </c>
      <c r="N703" s="42"/>
      <c r="O703" s="51" t="s">
        <v>402</v>
      </c>
      <c r="P703" s="52" t="s">
        <v>188</v>
      </c>
      <c r="Q703" s="53" t="s">
        <v>189</v>
      </c>
      <c r="R703" s="54" t="s">
        <v>187</v>
      </c>
      <c r="S703" s="54" t="s">
        <v>188</v>
      </c>
      <c r="T703" s="52" t="s">
        <v>316</v>
      </c>
      <c r="U703" s="55"/>
      <c r="V703" s="56">
        <v>20</v>
      </c>
      <c r="W703" s="57"/>
    </row>
    <row r="704" spans="2:23" s="49" customFormat="1" ht="37.5" x14ac:dyDescent="0.4">
      <c r="B704" s="35">
        <f t="shared" si="4"/>
        <v>694</v>
      </c>
      <c r="C704" s="36" t="s">
        <v>193</v>
      </c>
      <c r="D704" s="37" t="s">
        <v>316</v>
      </c>
      <c r="E704" s="38" t="s">
        <v>182</v>
      </c>
      <c r="F704" s="35" t="s">
        <v>378</v>
      </c>
      <c r="G704" s="35">
        <v>19</v>
      </c>
      <c r="H704" s="37">
        <v>3</v>
      </c>
      <c r="I704" s="181"/>
      <c r="J704" s="50"/>
      <c r="K704" s="38" t="s">
        <v>184</v>
      </c>
      <c r="L704" s="40" t="s">
        <v>185</v>
      </c>
      <c r="M704" s="41" t="s">
        <v>192</v>
      </c>
      <c r="N704" s="42"/>
      <c r="O704" s="51" t="s">
        <v>188</v>
      </c>
      <c r="P704" s="52" t="s">
        <v>187</v>
      </c>
      <c r="Q704" s="53" t="s">
        <v>189</v>
      </c>
      <c r="R704" s="54" t="s">
        <v>188</v>
      </c>
      <c r="S704" s="54" t="s">
        <v>187</v>
      </c>
      <c r="T704" s="52" t="s">
        <v>187</v>
      </c>
      <c r="U704" s="55"/>
      <c r="V704" s="56">
        <v>20</v>
      </c>
      <c r="W704" s="57"/>
    </row>
    <row r="705" spans="2:23" s="49" customFormat="1" ht="37.5" x14ac:dyDescent="0.4">
      <c r="B705" s="35">
        <f t="shared" si="4"/>
        <v>695</v>
      </c>
      <c r="C705" s="36" t="s">
        <v>194</v>
      </c>
      <c r="D705" s="37" t="s">
        <v>402</v>
      </c>
      <c r="E705" s="38" t="s">
        <v>182</v>
      </c>
      <c r="F705" s="35" t="s">
        <v>378</v>
      </c>
      <c r="G705" s="35">
        <v>19</v>
      </c>
      <c r="H705" s="37">
        <v>4</v>
      </c>
      <c r="I705" s="181"/>
      <c r="J705" s="50"/>
      <c r="K705" s="38" t="s">
        <v>184</v>
      </c>
      <c r="L705" s="40" t="s">
        <v>185</v>
      </c>
      <c r="M705" s="41" t="s">
        <v>192</v>
      </c>
      <c r="N705" s="42"/>
      <c r="O705" s="51" t="s">
        <v>316</v>
      </c>
      <c r="P705" s="52" t="s">
        <v>188</v>
      </c>
      <c r="Q705" s="53" t="s">
        <v>189</v>
      </c>
      <c r="R705" s="54" t="s">
        <v>187</v>
      </c>
      <c r="S705" s="54" t="s">
        <v>374</v>
      </c>
      <c r="T705" s="52" t="s">
        <v>187</v>
      </c>
      <c r="U705" s="55"/>
      <c r="V705" s="56">
        <v>20</v>
      </c>
      <c r="W705" s="57"/>
    </row>
    <row r="706" spans="2:23" s="49" customFormat="1" ht="37.5" x14ac:dyDescent="0.4">
      <c r="B706" s="35">
        <f t="shared" si="4"/>
        <v>696</v>
      </c>
      <c r="C706" s="36" t="s">
        <v>195</v>
      </c>
      <c r="D706" s="37" t="s">
        <v>316</v>
      </c>
      <c r="E706" s="38" t="s">
        <v>182</v>
      </c>
      <c r="F706" s="35" t="s">
        <v>378</v>
      </c>
      <c r="G706" s="35">
        <v>19</v>
      </c>
      <c r="H706" s="37">
        <v>5</v>
      </c>
      <c r="I706" s="181"/>
      <c r="J706" s="50"/>
      <c r="K706" s="38" t="s">
        <v>184</v>
      </c>
      <c r="L706" s="40" t="s">
        <v>185</v>
      </c>
      <c r="M706" s="41" t="s">
        <v>192</v>
      </c>
      <c r="N706" s="42"/>
      <c r="O706" s="51" t="s">
        <v>188</v>
      </c>
      <c r="P706" s="52" t="s">
        <v>316</v>
      </c>
      <c r="Q706" s="53" t="s">
        <v>189</v>
      </c>
      <c r="R706" s="54" t="s">
        <v>316</v>
      </c>
      <c r="S706" s="54" t="s">
        <v>316</v>
      </c>
      <c r="T706" s="52" t="s">
        <v>187</v>
      </c>
      <c r="U706" s="55"/>
      <c r="V706" s="56">
        <v>20</v>
      </c>
      <c r="W706" s="57"/>
    </row>
    <row r="707" spans="2:23" s="49" customFormat="1" ht="30.2" customHeight="1" x14ac:dyDescent="0.4">
      <c r="B707" s="58">
        <f t="shared" si="4"/>
        <v>697</v>
      </c>
      <c r="C707" s="59" t="s">
        <v>196</v>
      </c>
      <c r="D707" s="56" t="s">
        <v>187</v>
      </c>
      <c r="E707" s="60" t="s">
        <v>182</v>
      </c>
      <c r="F707" s="35" t="s">
        <v>378</v>
      </c>
      <c r="G707" s="35">
        <v>19</v>
      </c>
      <c r="H707" s="37">
        <v>6</v>
      </c>
      <c r="I707" s="187" t="s">
        <v>380</v>
      </c>
      <c r="J707" s="39"/>
      <c r="K707" s="60" t="s">
        <v>184</v>
      </c>
      <c r="L707" s="61" t="s">
        <v>185</v>
      </c>
      <c r="M707" s="62" t="s">
        <v>381</v>
      </c>
      <c r="N707" s="63"/>
      <c r="O707" s="64">
        <v>6</v>
      </c>
      <c r="P707" s="65" t="s">
        <v>382</v>
      </c>
      <c r="Q707" s="66" t="s">
        <v>200</v>
      </c>
      <c r="R707" s="67" t="s">
        <v>382</v>
      </c>
      <c r="S707" s="67">
        <v>6</v>
      </c>
      <c r="T707" s="65" t="s">
        <v>201</v>
      </c>
      <c r="U707" s="68"/>
      <c r="V707" s="56">
        <v>20</v>
      </c>
      <c r="W707" s="57"/>
    </row>
    <row r="708" spans="2:23" s="49" customFormat="1" ht="30.2" customHeight="1" x14ac:dyDescent="0.4">
      <c r="B708" s="35">
        <f t="shared" si="4"/>
        <v>698</v>
      </c>
      <c r="C708" s="69" t="s">
        <v>202</v>
      </c>
      <c r="D708" s="37" t="s">
        <v>203</v>
      </c>
      <c r="E708" s="38" t="s">
        <v>182</v>
      </c>
      <c r="F708" s="35" t="s">
        <v>378</v>
      </c>
      <c r="G708" s="35">
        <v>19</v>
      </c>
      <c r="H708" s="37">
        <v>7</v>
      </c>
      <c r="I708" s="181" t="s">
        <v>204</v>
      </c>
      <c r="J708" s="50"/>
      <c r="K708" s="38" t="s">
        <v>184</v>
      </c>
      <c r="L708" s="40" t="s">
        <v>185</v>
      </c>
      <c r="M708" s="41" t="s">
        <v>205</v>
      </c>
      <c r="N708" s="42"/>
      <c r="O708" s="51">
        <v>3</v>
      </c>
      <c r="P708" s="65" t="s">
        <v>382</v>
      </c>
      <c r="Q708" s="53" t="s">
        <v>200</v>
      </c>
      <c r="R708" s="54" t="s">
        <v>382</v>
      </c>
      <c r="S708" s="54">
        <v>3</v>
      </c>
      <c r="T708" s="52" t="s">
        <v>206</v>
      </c>
      <c r="U708" s="55"/>
      <c r="V708" s="56">
        <v>20</v>
      </c>
      <c r="W708" s="57"/>
    </row>
    <row r="709" spans="2:23" s="49" customFormat="1" ht="57" x14ac:dyDescent="0.4">
      <c r="B709" s="35">
        <f t="shared" si="4"/>
        <v>699</v>
      </c>
      <c r="C709" s="69" t="s">
        <v>207</v>
      </c>
      <c r="D709" s="37" t="s">
        <v>341</v>
      </c>
      <c r="E709" s="38" t="s">
        <v>182</v>
      </c>
      <c r="F709" s="35" t="s">
        <v>378</v>
      </c>
      <c r="G709" s="35">
        <v>19</v>
      </c>
      <c r="H709" s="37">
        <v>8</v>
      </c>
      <c r="I709" s="181" t="str">
        <f ca="1">IF(I710="","",$I$241)</f>
        <v/>
      </c>
      <c r="J709" s="50"/>
      <c r="K709" s="38" t="s">
        <v>210</v>
      </c>
      <c r="L709" s="40" t="s">
        <v>185</v>
      </c>
      <c r="M709" s="70" t="s">
        <v>211</v>
      </c>
      <c r="N709" s="42"/>
      <c r="O709" s="51">
        <v>7</v>
      </c>
      <c r="P709" s="65" t="s">
        <v>382</v>
      </c>
      <c r="Q709" s="53" t="s">
        <v>200</v>
      </c>
      <c r="R709" s="54" t="s">
        <v>382</v>
      </c>
      <c r="S709" s="54">
        <v>7</v>
      </c>
      <c r="T709" s="52" t="s">
        <v>212</v>
      </c>
      <c r="U709" s="55"/>
      <c r="V709" s="56">
        <v>20</v>
      </c>
      <c r="W709" s="57"/>
    </row>
    <row r="710" spans="2:23" s="49" customFormat="1" ht="56.25" x14ac:dyDescent="0.4">
      <c r="B710" s="35">
        <f t="shared" si="4"/>
        <v>700</v>
      </c>
      <c r="C710" s="69" t="s">
        <v>383</v>
      </c>
      <c r="D710" s="37" t="s">
        <v>384</v>
      </c>
      <c r="E710" s="38" t="s">
        <v>182</v>
      </c>
      <c r="F710" s="35" t="s">
        <v>378</v>
      </c>
      <c r="G710" s="35">
        <v>19</v>
      </c>
      <c r="H710" s="37">
        <v>9</v>
      </c>
      <c r="I710" s="181" t="str">
        <f ca="1">IF(INDIRECT("補記シート!D163")="","",INDIRECT("補記シート!D163"))</f>
        <v/>
      </c>
      <c r="J710" s="50"/>
      <c r="K710" s="38" t="s">
        <v>303</v>
      </c>
      <c r="L710" s="40" t="s">
        <v>385</v>
      </c>
      <c r="M710" s="40" t="s">
        <v>386</v>
      </c>
      <c r="N710" s="42" t="s">
        <v>387</v>
      </c>
      <c r="O710" s="51">
        <v>2</v>
      </c>
      <c r="P710" s="65" t="s">
        <v>382</v>
      </c>
      <c r="Q710" s="53" t="s">
        <v>200</v>
      </c>
      <c r="R710" s="54" t="s">
        <v>382</v>
      </c>
      <c r="S710" s="54">
        <v>2</v>
      </c>
      <c r="T710" s="52" t="s">
        <v>201</v>
      </c>
      <c r="U710" s="71"/>
      <c r="V710" s="56">
        <v>20</v>
      </c>
      <c r="W710" s="57"/>
    </row>
    <row r="711" spans="2:23" s="49" customFormat="1" ht="94.7" customHeight="1" x14ac:dyDescent="0.4">
      <c r="B711" s="35">
        <f t="shared" si="4"/>
        <v>701</v>
      </c>
      <c r="C711" s="69" t="s">
        <v>213</v>
      </c>
      <c r="D711" s="37" t="s">
        <v>1</v>
      </c>
      <c r="E711" s="38" t="s">
        <v>182</v>
      </c>
      <c r="F711" s="35" t="s">
        <v>378</v>
      </c>
      <c r="G711" s="35">
        <v>19</v>
      </c>
      <c r="H711" s="37">
        <v>10</v>
      </c>
      <c r="I711" s="181" t="str">
        <f ca="1">IF(INDIRECT("補記シート!D164")="","",INDIRECT("補記シート!D164"))</f>
        <v/>
      </c>
      <c r="J711" s="50"/>
      <c r="K711" s="38" t="s">
        <v>210</v>
      </c>
      <c r="L711" s="40" t="s">
        <v>185</v>
      </c>
      <c r="M711" s="41" t="s">
        <v>214</v>
      </c>
      <c r="N711" s="113" t="s">
        <v>388</v>
      </c>
      <c r="O711" s="51">
        <v>8</v>
      </c>
      <c r="P711" s="65" t="s">
        <v>382</v>
      </c>
      <c r="Q711" s="53" t="s">
        <v>200</v>
      </c>
      <c r="R711" s="54" t="s">
        <v>382</v>
      </c>
      <c r="S711" s="54">
        <v>8</v>
      </c>
      <c r="T711" s="52" t="s">
        <v>201</v>
      </c>
      <c r="U711" s="71"/>
      <c r="V711" s="56">
        <v>20</v>
      </c>
      <c r="W711" s="57"/>
    </row>
    <row r="712" spans="2:23" s="49" customFormat="1" ht="37.5" x14ac:dyDescent="0.4">
      <c r="B712" s="35">
        <f t="shared" si="4"/>
        <v>702</v>
      </c>
      <c r="C712" s="69" t="s">
        <v>215</v>
      </c>
      <c r="D712" s="37" t="s">
        <v>1</v>
      </c>
      <c r="E712" s="38" t="s">
        <v>182</v>
      </c>
      <c r="F712" s="35" t="s">
        <v>378</v>
      </c>
      <c r="G712" s="35">
        <v>19</v>
      </c>
      <c r="H712" s="37">
        <v>11</v>
      </c>
      <c r="I712" s="181" t="str">
        <f ca="1">IF(INDIRECT("補記シート!D165")="","",INDIRECT("補記シート!D165"))</f>
        <v/>
      </c>
      <c r="J712" s="50"/>
      <c r="K712" s="38" t="s">
        <v>216</v>
      </c>
      <c r="L712" s="40" t="s">
        <v>217</v>
      </c>
      <c r="M712" s="41" t="s">
        <v>218</v>
      </c>
      <c r="N712" s="42"/>
      <c r="O712" s="51">
        <v>1</v>
      </c>
      <c r="P712" s="65" t="s">
        <v>382</v>
      </c>
      <c r="Q712" s="53" t="s">
        <v>200</v>
      </c>
      <c r="R712" s="54" t="s">
        <v>382</v>
      </c>
      <c r="S712" s="54">
        <v>1</v>
      </c>
      <c r="T712" s="52" t="s">
        <v>201</v>
      </c>
      <c r="U712" s="71"/>
      <c r="V712" s="56">
        <v>20</v>
      </c>
      <c r="W712" s="57"/>
    </row>
    <row r="713" spans="2:23" s="49" customFormat="1" x14ac:dyDescent="0.4">
      <c r="B713" s="35">
        <f t="shared" si="4"/>
        <v>703</v>
      </c>
      <c r="C713" s="69" t="s">
        <v>219</v>
      </c>
      <c r="D713" s="37" t="s">
        <v>203</v>
      </c>
      <c r="E713" s="38" t="s">
        <v>220</v>
      </c>
      <c r="F713" s="35" t="s">
        <v>378</v>
      </c>
      <c r="G713" s="35">
        <v>19</v>
      </c>
      <c r="H713" s="37">
        <v>12</v>
      </c>
      <c r="I713" s="181"/>
      <c r="J713" s="50"/>
      <c r="K713" s="38" t="s">
        <v>184</v>
      </c>
      <c r="L713" s="40" t="s">
        <v>185</v>
      </c>
      <c r="M713" s="41" t="s">
        <v>221</v>
      </c>
      <c r="N713" s="42"/>
      <c r="O713" s="51">
        <v>1</v>
      </c>
      <c r="P713" s="65" t="s">
        <v>382</v>
      </c>
      <c r="Q713" s="53" t="s">
        <v>222</v>
      </c>
      <c r="R713" s="54" t="s">
        <v>382</v>
      </c>
      <c r="S713" s="54">
        <v>1</v>
      </c>
      <c r="T713" s="52" t="s">
        <v>223</v>
      </c>
      <c r="U713" s="40"/>
      <c r="V713" s="56">
        <v>20</v>
      </c>
      <c r="W713" s="48"/>
    </row>
    <row r="714" spans="2:23" s="49" customFormat="1" ht="56.25" x14ac:dyDescent="0.4">
      <c r="B714" s="35">
        <f t="shared" si="4"/>
        <v>704</v>
      </c>
      <c r="C714" s="69" t="s">
        <v>224</v>
      </c>
      <c r="D714" s="37" t="s">
        <v>1</v>
      </c>
      <c r="E714" s="38" t="s">
        <v>225</v>
      </c>
      <c r="F714" s="35" t="s">
        <v>378</v>
      </c>
      <c r="G714" s="35">
        <v>19</v>
      </c>
      <c r="H714" s="37">
        <v>13</v>
      </c>
      <c r="I714" s="181" t="str">
        <f ca="1">IF(INDIRECT("補記シート!D166")="","",INDIRECT("補記シート!D166"))</f>
        <v/>
      </c>
      <c r="J714" s="50"/>
      <c r="K714" s="38" t="s">
        <v>216</v>
      </c>
      <c r="L714" s="40" t="s">
        <v>214</v>
      </c>
      <c r="M714" s="41" t="s">
        <v>226</v>
      </c>
      <c r="N714" s="42"/>
      <c r="O714" s="51">
        <v>8</v>
      </c>
      <c r="P714" s="65" t="s">
        <v>382</v>
      </c>
      <c r="Q714" s="53" t="s">
        <v>389</v>
      </c>
      <c r="R714" s="54" t="s">
        <v>382</v>
      </c>
      <c r="S714" s="54">
        <v>8</v>
      </c>
      <c r="T714" s="52" t="s">
        <v>201</v>
      </c>
      <c r="U714" s="40"/>
      <c r="V714" s="56">
        <v>20</v>
      </c>
      <c r="W714" s="48"/>
    </row>
    <row r="715" spans="2:23" s="49" customFormat="1" x14ac:dyDescent="0.4">
      <c r="B715" s="35">
        <f t="shared" si="4"/>
        <v>705</v>
      </c>
      <c r="C715" s="69" t="s">
        <v>228</v>
      </c>
      <c r="D715" s="37" t="s">
        <v>203</v>
      </c>
      <c r="E715" s="38" t="s">
        <v>220</v>
      </c>
      <c r="F715" s="35" t="s">
        <v>378</v>
      </c>
      <c r="G715" s="35">
        <v>19</v>
      </c>
      <c r="H715" s="37">
        <v>14</v>
      </c>
      <c r="I715" s="181"/>
      <c r="J715" s="50"/>
      <c r="K715" s="38" t="s">
        <v>184</v>
      </c>
      <c r="L715" s="40" t="s">
        <v>185</v>
      </c>
      <c r="M715" s="41" t="s">
        <v>221</v>
      </c>
      <c r="N715" s="42"/>
      <c r="O715" s="51">
        <v>1</v>
      </c>
      <c r="P715" s="65" t="s">
        <v>382</v>
      </c>
      <c r="Q715" s="53" t="s">
        <v>222</v>
      </c>
      <c r="R715" s="54" t="s">
        <v>382</v>
      </c>
      <c r="S715" s="54">
        <v>1</v>
      </c>
      <c r="T715" s="52" t="s">
        <v>223</v>
      </c>
      <c r="U715" s="71"/>
      <c r="V715" s="56">
        <v>20</v>
      </c>
      <c r="W715" s="57"/>
    </row>
    <row r="716" spans="2:23" s="49" customFormat="1" x14ac:dyDescent="0.4">
      <c r="B716" s="35">
        <f t="shared" si="4"/>
        <v>706</v>
      </c>
      <c r="C716" s="69" t="s">
        <v>229</v>
      </c>
      <c r="D716" s="37" t="s">
        <v>1</v>
      </c>
      <c r="E716" s="38" t="s">
        <v>225</v>
      </c>
      <c r="F716" s="35" t="s">
        <v>378</v>
      </c>
      <c r="G716" s="35">
        <v>19</v>
      </c>
      <c r="H716" s="37">
        <v>15</v>
      </c>
      <c r="I716" s="181">
        <v>29991231</v>
      </c>
      <c r="J716" s="50"/>
      <c r="K716" s="38" t="s">
        <v>184</v>
      </c>
      <c r="L716" s="40" t="s">
        <v>185</v>
      </c>
      <c r="M716" s="41" t="s">
        <v>230</v>
      </c>
      <c r="N716" s="42"/>
      <c r="O716" s="51">
        <v>8</v>
      </c>
      <c r="P716" s="65" t="s">
        <v>382</v>
      </c>
      <c r="Q716" s="53" t="s">
        <v>222</v>
      </c>
      <c r="R716" s="54" t="s">
        <v>382</v>
      </c>
      <c r="S716" s="54">
        <v>8</v>
      </c>
      <c r="T716" s="52" t="s">
        <v>201</v>
      </c>
      <c r="U716" s="71"/>
      <c r="V716" s="56">
        <v>20</v>
      </c>
      <c r="W716" s="57"/>
    </row>
    <row r="717" spans="2:23" s="49" customFormat="1" x14ac:dyDescent="0.4">
      <c r="B717" s="35">
        <f t="shared" si="4"/>
        <v>707</v>
      </c>
      <c r="C717" s="69" t="s">
        <v>390</v>
      </c>
      <c r="D717" s="37" t="s">
        <v>203</v>
      </c>
      <c r="E717" s="38" t="s">
        <v>220</v>
      </c>
      <c r="F717" s="35" t="s">
        <v>378</v>
      </c>
      <c r="G717" s="35">
        <v>19</v>
      </c>
      <c r="H717" s="37">
        <v>16</v>
      </c>
      <c r="I717" s="181"/>
      <c r="J717" s="50"/>
      <c r="K717" s="38" t="s">
        <v>184</v>
      </c>
      <c r="L717" s="40" t="s">
        <v>185</v>
      </c>
      <c r="M717" s="41" t="s">
        <v>364</v>
      </c>
      <c r="N717" s="42"/>
      <c r="O717" s="51">
        <v>1</v>
      </c>
      <c r="P717" s="65" t="s">
        <v>382</v>
      </c>
      <c r="Q717" s="53" t="s">
        <v>222</v>
      </c>
      <c r="R717" s="54" t="s">
        <v>382</v>
      </c>
      <c r="S717" s="54">
        <v>1</v>
      </c>
      <c r="T717" s="52" t="s">
        <v>223</v>
      </c>
      <c r="U717" s="40"/>
      <c r="V717" s="56">
        <v>20</v>
      </c>
      <c r="W717" s="57"/>
    </row>
    <row r="718" spans="2:23" s="49" customFormat="1" ht="37.5" x14ac:dyDescent="0.4">
      <c r="B718" s="35">
        <f t="shared" si="4"/>
        <v>708</v>
      </c>
      <c r="C718" s="69" t="s">
        <v>343</v>
      </c>
      <c r="D718" s="37" t="s">
        <v>259</v>
      </c>
      <c r="E718" s="38" t="s">
        <v>225</v>
      </c>
      <c r="F718" s="35" t="s">
        <v>378</v>
      </c>
      <c r="G718" s="35">
        <v>19</v>
      </c>
      <c r="H718" s="37">
        <v>17</v>
      </c>
      <c r="I718" s="181" t="str">
        <f ca="1">IF(INDIRECT("補記シート!D167")="","",INDIRECT("補記シート!D167"))</f>
        <v/>
      </c>
      <c r="J718" s="50"/>
      <c r="K718" s="38" t="s">
        <v>210</v>
      </c>
      <c r="L718" s="40" t="s">
        <v>344</v>
      </c>
      <c r="M718" s="41" t="s">
        <v>345</v>
      </c>
      <c r="N718" s="42" t="s">
        <v>391</v>
      </c>
      <c r="O718" s="51">
        <v>3</v>
      </c>
      <c r="P718" s="65" t="s">
        <v>382</v>
      </c>
      <c r="Q718" s="53" t="s">
        <v>200</v>
      </c>
      <c r="R718" s="54" t="s">
        <v>382</v>
      </c>
      <c r="S718" s="54">
        <v>3</v>
      </c>
      <c r="T718" s="52">
        <v>9</v>
      </c>
      <c r="U718" s="40"/>
      <c r="V718" s="56">
        <v>20</v>
      </c>
      <c r="W718" s="48"/>
    </row>
    <row r="719" spans="2:23" s="49" customFormat="1" x14ac:dyDescent="0.4">
      <c r="B719" s="35">
        <f t="shared" si="4"/>
        <v>709</v>
      </c>
      <c r="C719" s="69" t="s">
        <v>392</v>
      </c>
      <c r="D719" s="37" t="s">
        <v>203</v>
      </c>
      <c r="E719" s="38" t="s">
        <v>220</v>
      </c>
      <c r="F719" s="35" t="s">
        <v>378</v>
      </c>
      <c r="G719" s="35">
        <v>19</v>
      </c>
      <c r="H719" s="37">
        <v>18</v>
      </c>
      <c r="I719" s="181"/>
      <c r="J719" s="50"/>
      <c r="K719" s="38" t="s">
        <v>184</v>
      </c>
      <c r="L719" s="40" t="s">
        <v>185</v>
      </c>
      <c r="M719" s="41" t="s">
        <v>364</v>
      </c>
      <c r="N719" s="42"/>
      <c r="O719" s="51">
        <v>1</v>
      </c>
      <c r="P719" s="65" t="s">
        <v>382</v>
      </c>
      <c r="Q719" s="53" t="s">
        <v>222</v>
      </c>
      <c r="R719" s="54" t="s">
        <v>382</v>
      </c>
      <c r="S719" s="54">
        <v>1</v>
      </c>
      <c r="T719" s="52" t="s">
        <v>223</v>
      </c>
      <c r="U719" s="40"/>
      <c r="V719" s="56">
        <v>20</v>
      </c>
      <c r="W719" s="48"/>
    </row>
    <row r="720" spans="2:23" s="49" customFormat="1" ht="75" x14ac:dyDescent="0.4">
      <c r="B720" s="35">
        <f t="shared" si="4"/>
        <v>710</v>
      </c>
      <c r="C720" s="69" t="s">
        <v>393</v>
      </c>
      <c r="D720" s="37" t="s">
        <v>265</v>
      </c>
      <c r="E720" s="38" t="s">
        <v>225</v>
      </c>
      <c r="F720" s="35" t="s">
        <v>378</v>
      </c>
      <c r="G720" s="35">
        <v>19</v>
      </c>
      <c r="H720" s="37">
        <v>19</v>
      </c>
      <c r="I720" s="181" t="str">
        <f ca="1">IF(INDIRECT("補記シート!D168")="","",INDIRECT("補記シート!D168"))</f>
        <v/>
      </c>
      <c r="J720" s="50"/>
      <c r="K720" s="38" t="s">
        <v>394</v>
      </c>
      <c r="L720" s="40" t="s">
        <v>385</v>
      </c>
      <c r="M720" s="41" t="s">
        <v>395</v>
      </c>
      <c r="N720" s="42" t="s">
        <v>396</v>
      </c>
      <c r="O720" s="51">
        <v>1</v>
      </c>
      <c r="P720" s="65" t="s">
        <v>382</v>
      </c>
      <c r="Q720" s="53" t="s">
        <v>200</v>
      </c>
      <c r="R720" s="54" t="s">
        <v>382</v>
      </c>
      <c r="S720" s="54">
        <v>1</v>
      </c>
      <c r="T720" s="52"/>
      <c r="U720" s="40"/>
      <c r="V720" s="56">
        <v>20</v>
      </c>
      <c r="W720" s="48"/>
    </row>
    <row r="721" spans="2:23" s="49" customFormat="1" x14ac:dyDescent="0.4">
      <c r="B721" s="35">
        <f t="shared" si="4"/>
        <v>711</v>
      </c>
      <c r="C721" s="69" t="s">
        <v>308</v>
      </c>
      <c r="D721" s="37" t="s">
        <v>203</v>
      </c>
      <c r="E721" s="38" t="s">
        <v>182</v>
      </c>
      <c r="F721" s="35" t="s">
        <v>378</v>
      </c>
      <c r="G721" s="35">
        <v>19</v>
      </c>
      <c r="H721" s="37">
        <v>20</v>
      </c>
      <c r="I721" s="181"/>
      <c r="J721" s="50"/>
      <c r="K721" s="38" t="s">
        <v>184</v>
      </c>
      <c r="L721" s="40" t="s">
        <v>310</v>
      </c>
      <c r="M721" s="41" t="s">
        <v>311</v>
      </c>
      <c r="N721" s="42"/>
      <c r="O721" s="51" t="s">
        <v>312</v>
      </c>
      <c r="P721" s="65" t="s">
        <v>382</v>
      </c>
      <c r="Q721" s="78" t="s">
        <v>189</v>
      </c>
      <c r="R721" s="79" t="s">
        <v>203</v>
      </c>
      <c r="S721" s="79" t="s">
        <v>203</v>
      </c>
      <c r="T721" s="80" t="s">
        <v>203</v>
      </c>
      <c r="U721" s="40"/>
      <c r="V721" s="56">
        <v>20</v>
      </c>
      <c r="W721" s="48"/>
    </row>
    <row r="722" spans="2:23" s="49" customFormat="1" ht="37.5" x14ac:dyDescent="0.4">
      <c r="B722" s="35">
        <f t="shared" si="4"/>
        <v>712</v>
      </c>
      <c r="C722" s="69" t="s">
        <v>302</v>
      </c>
      <c r="D722" s="37" t="s">
        <v>203</v>
      </c>
      <c r="E722" s="38" t="s">
        <v>289</v>
      </c>
      <c r="F722" s="35" t="s">
        <v>378</v>
      </c>
      <c r="G722" s="35">
        <v>19</v>
      </c>
      <c r="H722" s="37">
        <v>21</v>
      </c>
      <c r="I722" s="181" t="str">
        <f ca="1">IF(INDIRECT("一般振替ＤＶＰ制度に係る届出書兼一般振替ＤＶＰ制度に係る申請書!J28")="","",INDIRECT("一般振替ＤＶＰ制度に係る届出書兼一般振替ＤＶＰ制度に係る申請書!J28"))</f>
        <v/>
      </c>
      <c r="J722" s="50"/>
      <c r="K722" s="38" t="s">
        <v>303</v>
      </c>
      <c r="L722" s="40" t="s">
        <v>304</v>
      </c>
      <c r="M722" s="41" t="s">
        <v>305</v>
      </c>
      <c r="N722" s="42"/>
      <c r="O722" s="51">
        <v>5</v>
      </c>
      <c r="P722" s="65" t="s">
        <v>382</v>
      </c>
      <c r="Q722" s="78" t="s">
        <v>306</v>
      </c>
      <c r="R722" s="79" t="s">
        <v>340</v>
      </c>
      <c r="S722" s="79" t="s">
        <v>307</v>
      </c>
      <c r="T722" s="80" t="s">
        <v>307</v>
      </c>
      <c r="U722" s="40"/>
      <c r="V722" s="56">
        <v>20</v>
      </c>
      <c r="W722" s="48"/>
    </row>
    <row r="723" spans="2:23" s="49" customFormat="1" ht="37.5" x14ac:dyDescent="0.4">
      <c r="B723" s="35">
        <f t="shared" si="4"/>
        <v>713</v>
      </c>
      <c r="C723" s="69" t="s">
        <v>400</v>
      </c>
      <c r="D723" s="37" t="s">
        <v>203</v>
      </c>
      <c r="E723" s="83" t="s">
        <v>289</v>
      </c>
      <c r="F723" s="35" t="s">
        <v>378</v>
      </c>
      <c r="G723" s="35">
        <v>19</v>
      </c>
      <c r="H723" s="37">
        <v>22</v>
      </c>
      <c r="I723" s="181" t="str">
        <f ca="1">IF(I710="","",$I$255)</f>
        <v/>
      </c>
      <c r="J723" s="50"/>
      <c r="K723" s="38" t="s">
        <v>210</v>
      </c>
      <c r="L723" s="40" t="s">
        <v>185</v>
      </c>
      <c r="M723" s="41" t="s">
        <v>322</v>
      </c>
      <c r="N723" s="42"/>
      <c r="O723" s="51">
        <v>10</v>
      </c>
      <c r="P723" s="65" t="s">
        <v>382</v>
      </c>
      <c r="Q723" s="78" t="s">
        <v>189</v>
      </c>
      <c r="R723" s="79" t="s">
        <v>307</v>
      </c>
      <c r="S723" s="79" t="s">
        <v>307</v>
      </c>
      <c r="T723" s="80" t="s">
        <v>307</v>
      </c>
      <c r="U723" s="89"/>
      <c r="V723" s="56">
        <v>20</v>
      </c>
      <c r="W723" s="57"/>
    </row>
    <row r="724" spans="2:23" s="49" customFormat="1" ht="75" x14ac:dyDescent="0.4">
      <c r="B724" s="35">
        <f t="shared" si="4"/>
        <v>714</v>
      </c>
      <c r="C724" s="69" t="s">
        <v>323</v>
      </c>
      <c r="D724" s="37" t="s">
        <v>203</v>
      </c>
      <c r="E724" s="83" t="s">
        <v>289</v>
      </c>
      <c r="F724" s="35" t="s">
        <v>378</v>
      </c>
      <c r="G724" s="35">
        <v>19</v>
      </c>
      <c r="H724" s="37">
        <v>23</v>
      </c>
      <c r="I724" s="181" t="str">
        <f ca="1">IF(I714="","",LEFT(I714,4)&amp;"/"&amp;MID(I714,5,2)&amp;"/"&amp;RIGHT(I714,2))</f>
        <v/>
      </c>
      <c r="J724" s="50"/>
      <c r="K724" s="38" t="s">
        <v>324</v>
      </c>
      <c r="L724" s="72" t="s">
        <v>185</v>
      </c>
      <c r="M724" s="41" t="s">
        <v>325</v>
      </c>
      <c r="N724" s="42"/>
      <c r="O724" s="51">
        <v>10</v>
      </c>
      <c r="P724" s="65" t="s">
        <v>382</v>
      </c>
      <c r="Q724" s="78" t="s">
        <v>189</v>
      </c>
      <c r="R724" s="79" t="s">
        <v>307</v>
      </c>
      <c r="S724" s="79" t="s">
        <v>307</v>
      </c>
      <c r="T724" s="80" t="s">
        <v>307</v>
      </c>
      <c r="U724" s="40"/>
      <c r="V724" s="56">
        <v>20</v>
      </c>
      <c r="W724" s="74"/>
    </row>
    <row r="725" spans="2:23" s="49" customFormat="1" ht="37.5" x14ac:dyDescent="0.4">
      <c r="B725" s="35">
        <f t="shared" si="4"/>
        <v>715</v>
      </c>
      <c r="C725" s="69" t="s">
        <v>326</v>
      </c>
      <c r="D725" s="37" t="s">
        <v>203</v>
      </c>
      <c r="E725" s="83" t="s">
        <v>182</v>
      </c>
      <c r="F725" s="35" t="s">
        <v>378</v>
      </c>
      <c r="G725" s="35">
        <v>19</v>
      </c>
      <c r="H725" s="37">
        <v>24</v>
      </c>
      <c r="I725" s="181" t="str">
        <f ca="1">IF(I711="","",LEFT(I711,4)&amp;"/"&amp;MID(I711,5,2)&amp;"/"&amp;RIGHT(I711,2))</f>
        <v/>
      </c>
      <c r="J725" s="90"/>
      <c r="K725" s="38" t="s">
        <v>324</v>
      </c>
      <c r="L725" s="40" t="s">
        <v>185</v>
      </c>
      <c r="M725" s="41" t="s">
        <v>327</v>
      </c>
      <c r="N725" s="42"/>
      <c r="O725" s="51">
        <v>10</v>
      </c>
      <c r="P725" s="65" t="s">
        <v>382</v>
      </c>
      <c r="Q725" s="78" t="s">
        <v>189</v>
      </c>
      <c r="R725" s="79" t="s">
        <v>307</v>
      </c>
      <c r="S725" s="79" t="s">
        <v>307</v>
      </c>
      <c r="T725" s="80" t="s">
        <v>307</v>
      </c>
      <c r="U725" s="71"/>
      <c r="V725" s="56">
        <v>20</v>
      </c>
      <c r="W725" s="57"/>
    </row>
    <row r="726" spans="2:23" s="49" customFormat="1" ht="75" x14ac:dyDescent="0.4">
      <c r="B726" s="35">
        <f t="shared" si="4"/>
        <v>716</v>
      </c>
      <c r="C726" s="69" t="s">
        <v>328</v>
      </c>
      <c r="D726" s="37" t="s">
        <v>203</v>
      </c>
      <c r="E726" s="83" t="s">
        <v>182</v>
      </c>
      <c r="F726" s="35" t="s">
        <v>378</v>
      </c>
      <c r="G726" s="35">
        <v>19</v>
      </c>
      <c r="H726" s="37">
        <v>25</v>
      </c>
      <c r="I726" s="181" t="s">
        <v>330</v>
      </c>
      <c r="J726" s="50"/>
      <c r="K726" s="38" t="s">
        <v>184</v>
      </c>
      <c r="L726" s="40" t="s">
        <v>185</v>
      </c>
      <c r="M726" s="41" t="s">
        <v>331</v>
      </c>
      <c r="N726" s="42" t="s">
        <v>332</v>
      </c>
      <c r="O726" s="51">
        <v>10</v>
      </c>
      <c r="P726" s="65" t="s">
        <v>382</v>
      </c>
      <c r="Q726" s="78" t="s">
        <v>189</v>
      </c>
      <c r="R726" s="79" t="s">
        <v>307</v>
      </c>
      <c r="S726" s="79" t="s">
        <v>307</v>
      </c>
      <c r="T726" s="80" t="s">
        <v>307</v>
      </c>
      <c r="U726" s="40"/>
      <c r="V726" s="56">
        <v>20</v>
      </c>
      <c r="W726" s="48"/>
    </row>
    <row r="727" spans="2:23" s="49" customFormat="1" ht="19.5" thickBot="1" x14ac:dyDescent="0.45">
      <c r="B727" s="91">
        <f t="shared" si="4"/>
        <v>717</v>
      </c>
      <c r="C727" s="92" t="s">
        <v>333</v>
      </c>
      <c r="D727" s="93" t="s">
        <v>203</v>
      </c>
      <c r="E727" s="94" t="s">
        <v>182</v>
      </c>
      <c r="F727" s="91" t="s">
        <v>378</v>
      </c>
      <c r="G727" s="91">
        <v>19</v>
      </c>
      <c r="H727" s="37">
        <v>26</v>
      </c>
      <c r="I727" s="189" t="s">
        <v>330</v>
      </c>
      <c r="J727" s="114"/>
      <c r="K727" s="94" t="s">
        <v>184</v>
      </c>
      <c r="L727" s="95" t="s">
        <v>185</v>
      </c>
      <c r="M727" s="96" t="s">
        <v>331</v>
      </c>
      <c r="N727" s="97"/>
      <c r="O727" s="98">
        <v>10</v>
      </c>
      <c r="P727" s="115" t="s">
        <v>382</v>
      </c>
      <c r="Q727" s="100" t="s">
        <v>189</v>
      </c>
      <c r="R727" s="101" t="s">
        <v>307</v>
      </c>
      <c r="S727" s="101" t="s">
        <v>307</v>
      </c>
      <c r="T727" s="102" t="s">
        <v>307</v>
      </c>
      <c r="U727" s="95"/>
      <c r="V727" s="93">
        <v>20</v>
      </c>
      <c r="W727" s="112"/>
    </row>
    <row r="728" spans="2:23" s="49" customFormat="1" ht="37.5" x14ac:dyDescent="0.4">
      <c r="B728" s="58">
        <f t="shared" si="4"/>
        <v>718</v>
      </c>
      <c r="C728" s="103" t="s">
        <v>180</v>
      </c>
      <c r="D728" s="56" t="s">
        <v>181</v>
      </c>
      <c r="E728" s="60" t="s">
        <v>182</v>
      </c>
      <c r="F728" s="58" t="s">
        <v>411</v>
      </c>
      <c r="G728" s="58">
        <v>20</v>
      </c>
      <c r="H728" s="56">
        <v>1</v>
      </c>
      <c r="I728" s="187"/>
      <c r="J728" s="39"/>
      <c r="K728" s="60" t="s">
        <v>184</v>
      </c>
      <c r="L728" s="61" t="s">
        <v>185</v>
      </c>
      <c r="M728" s="62" t="s">
        <v>186</v>
      </c>
      <c r="N728" s="63"/>
      <c r="O728" s="64" t="s">
        <v>188</v>
      </c>
      <c r="P728" s="65" t="s">
        <v>188</v>
      </c>
      <c r="Q728" s="66" t="s">
        <v>189</v>
      </c>
      <c r="R728" s="67" t="s">
        <v>402</v>
      </c>
      <c r="S728" s="67" t="s">
        <v>181</v>
      </c>
      <c r="T728" s="65" t="s">
        <v>316</v>
      </c>
      <c r="U728" s="68"/>
      <c r="V728" s="56">
        <v>20</v>
      </c>
      <c r="W728" s="57"/>
    </row>
    <row r="729" spans="2:23" s="49" customFormat="1" ht="37.5" x14ac:dyDescent="0.4">
      <c r="B729" s="35">
        <f t="shared" si="4"/>
        <v>719</v>
      </c>
      <c r="C729" s="36" t="s">
        <v>190</v>
      </c>
      <c r="D729" s="37" t="s">
        <v>399</v>
      </c>
      <c r="E729" s="38" t="s">
        <v>182</v>
      </c>
      <c r="F729" s="35" t="s">
        <v>378</v>
      </c>
      <c r="G729" s="35">
        <v>20</v>
      </c>
      <c r="H729" s="37">
        <v>2</v>
      </c>
      <c r="I729" s="181"/>
      <c r="J729" s="50"/>
      <c r="K729" s="38" t="s">
        <v>184</v>
      </c>
      <c r="L729" s="40" t="s">
        <v>185</v>
      </c>
      <c r="M729" s="41" t="s">
        <v>192</v>
      </c>
      <c r="N729" s="42"/>
      <c r="O729" s="51" t="s">
        <v>399</v>
      </c>
      <c r="P729" s="52" t="s">
        <v>316</v>
      </c>
      <c r="Q729" s="53" t="s">
        <v>189</v>
      </c>
      <c r="R729" s="54" t="s">
        <v>316</v>
      </c>
      <c r="S729" s="54" t="s">
        <v>188</v>
      </c>
      <c r="T729" s="52" t="s">
        <v>316</v>
      </c>
      <c r="U729" s="55"/>
      <c r="V729" s="56">
        <v>20</v>
      </c>
      <c r="W729" s="57"/>
    </row>
    <row r="730" spans="2:23" s="49" customFormat="1" ht="37.5" x14ac:dyDescent="0.4">
      <c r="B730" s="35">
        <f t="shared" si="4"/>
        <v>720</v>
      </c>
      <c r="C730" s="36" t="s">
        <v>193</v>
      </c>
      <c r="D730" s="37" t="s">
        <v>316</v>
      </c>
      <c r="E730" s="38" t="s">
        <v>182</v>
      </c>
      <c r="F730" s="35" t="s">
        <v>378</v>
      </c>
      <c r="G730" s="35">
        <v>20</v>
      </c>
      <c r="H730" s="37">
        <v>3</v>
      </c>
      <c r="I730" s="181"/>
      <c r="J730" s="50"/>
      <c r="K730" s="38" t="s">
        <v>184</v>
      </c>
      <c r="L730" s="40" t="s">
        <v>185</v>
      </c>
      <c r="M730" s="41" t="s">
        <v>192</v>
      </c>
      <c r="N730" s="42"/>
      <c r="O730" s="51" t="s">
        <v>187</v>
      </c>
      <c r="P730" s="52" t="s">
        <v>316</v>
      </c>
      <c r="Q730" s="53" t="s">
        <v>189</v>
      </c>
      <c r="R730" s="54" t="s">
        <v>187</v>
      </c>
      <c r="S730" s="54" t="s">
        <v>187</v>
      </c>
      <c r="T730" s="52" t="s">
        <v>316</v>
      </c>
      <c r="U730" s="55"/>
      <c r="V730" s="56">
        <v>20</v>
      </c>
      <c r="W730" s="57"/>
    </row>
    <row r="731" spans="2:23" s="49" customFormat="1" ht="37.5" x14ac:dyDescent="0.4">
      <c r="B731" s="35">
        <f t="shared" si="4"/>
        <v>721</v>
      </c>
      <c r="C731" s="36" t="s">
        <v>194</v>
      </c>
      <c r="D731" s="37" t="s">
        <v>316</v>
      </c>
      <c r="E731" s="38" t="s">
        <v>182</v>
      </c>
      <c r="F731" s="35" t="s">
        <v>378</v>
      </c>
      <c r="G731" s="35">
        <v>20</v>
      </c>
      <c r="H731" s="37">
        <v>4</v>
      </c>
      <c r="I731" s="181"/>
      <c r="J731" s="50"/>
      <c r="K731" s="38" t="s">
        <v>184</v>
      </c>
      <c r="L731" s="40" t="s">
        <v>185</v>
      </c>
      <c r="M731" s="41" t="s">
        <v>192</v>
      </c>
      <c r="N731" s="42"/>
      <c r="O731" s="51" t="s">
        <v>187</v>
      </c>
      <c r="P731" s="52" t="s">
        <v>188</v>
      </c>
      <c r="Q731" s="53" t="s">
        <v>189</v>
      </c>
      <c r="R731" s="54" t="s">
        <v>187</v>
      </c>
      <c r="S731" s="54" t="s">
        <v>316</v>
      </c>
      <c r="T731" s="52" t="s">
        <v>187</v>
      </c>
      <c r="U731" s="55"/>
      <c r="V731" s="56">
        <v>20</v>
      </c>
      <c r="W731" s="57"/>
    </row>
    <row r="732" spans="2:23" s="49" customFormat="1" ht="37.5" x14ac:dyDescent="0.4">
      <c r="B732" s="35">
        <f t="shared" si="4"/>
        <v>722</v>
      </c>
      <c r="C732" s="36" t="s">
        <v>195</v>
      </c>
      <c r="D732" s="37" t="s">
        <v>316</v>
      </c>
      <c r="E732" s="38" t="s">
        <v>182</v>
      </c>
      <c r="F732" s="35" t="s">
        <v>378</v>
      </c>
      <c r="G732" s="35">
        <v>20</v>
      </c>
      <c r="H732" s="37">
        <v>5</v>
      </c>
      <c r="I732" s="181"/>
      <c r="J732" s="50"/>
      <c r="K732" s="38" t="s">
        <v>184</v>
      </c>
      <c r="L732" s="40" t="s">
        <v>185</v>
      </c>
      <c r="M732" s="41" t="s">
        <v>192</v>
      </c>
      <c r="N732" s="42"/>
      <c r="O732" s="51" t="s">
        <v>316</v>
      </c>
      <c r="P732" s="52" t="s">
        <v>188</v>
      </c>
      <c r="Q732" s="53" t="s">
        <v>189</v>
      </c>
      <c r="R732" s="54" t="s">
        <v>187</v>
      </c>
      <c r="S732" s="54" t="s">
        <v>316</v>
      </c>
      <c r="T732" s="52" t="s">
        <v>399</v>
      </c>
      <c r="U732" s="55"/>
      <c r="V732" s="56">
        <v>20</v>
      </c>
      <c r="W732" s="57"/>
    </row>
    <row r="733" spans="2:23" s="49" customFormat="1" ht="30.2" customHeight="1" x14ac:dyDescent="0.4">
      <c r="B733" s="58">
        <f t="shared" si="4"/>
        <v>723</v>
      </c>
      <c r="C733" s="59" t="s">
        <v>196</v>
      </c>
      <c r="D733" s="56" t="s">
        <v>188</v>
      </c>
      <c r="E733" s="60" t="s">
        <v>182</v>
      </c>
      <c r="F733" s="35" t="s">
        <v>378</v>
      </c>
      <c r="G733" s="35">
        <v>20</v>
      </c>
      <c r="H733" s="37">
        <v>6</v>
      </c>
      <c r="I733" s="187" t="s">
        <v>380</v>
      </c>
      <c r="J733" s="39"/>
      <c r="K733" s="60" t="s">
        <v>184</v>
      </c>
      <c r="L733" s="61" t="s">
        <v>185</v>
      </c>
      <c r="M733" s="62" t="s">
        <v>381</v>
      </c>
      <c r="N733" s="63"/>
      <c r="O733" s="64">
        <v>6</v>
      </c>
      <c r="P733" s="65" t="s">
        <v>382</v>
      </c>
      <c r="Q733" s="66" t="s">
        <v>200</v>
      </c>
      <c r="R733" s="67" t="s">
        <v>382</v>
      </c>
      <c r="S733" s="67">
        <v>6</v>
      </c>
      <c r="T733" s="65" t="s">
        <v>201</v>
      </c>
      <c r="U733" s="68"/>
      <c r="V733" s="56">
        <v>20</v>
      </c>
      <c r="W733" s="57"/>
    </row>
    <row r="734" spans="2:23" s="49" customFormat="1" ht="30.2" customHeight="1" x14ac:dyDescent="0.4">
      <c r="B734" s="35">
        <f t="shared" si="4"/>
        <v>724</v>
      </c>
      <c r="C734" s="69" t="s">
        <v>202</v>
      </c>
      <c r="D734" s="37" t="s">
        <v>203</v>
      </c>
      <c r="E734" s="38" t="s">
        <v>182</v>
      </c>
      <c r="F734" s="35" t="s">
        <v>378</v>
      </c>
      <c r="G734" s="35">
        <v>20</v>
      </c>
      <c r="H734" s="37">
        <v>7</v>
      </c>
      <c r="I734" s="181" t="s">
        <v>204</v>
      </c>
      <c r="J734" s="50"/>
      <c r="K734" s="38" t="s">
        <v>184</v>
      </c>
      <c r="L734" s="40" t="s">
        <v>185</v>
      </c>
      <c r="M734" s="41" t="s">
        <v>205</v>
      </c>
      <c r="N734" s="42"/>
      <c r="O734" s="51">
        <v>3</v>
      </c>
      <c r="P734" s="65" t="s">
        <v>382</v>
      </c>
      <c r="Q734" s="53" t="s">
        <v>200</v>
      </c>
      <c r="R734" s="54" t="s">
        <v>382</v>
      </c>
      <c r="S734" s="54">
        <v>3</v>
      </c>
      <c r="T734" s="52" t="s">
        <v>206</v>
      </c>
      <c r="U734" s="55"/>
      <c r="V734" s="56">
        <v>20</v>
      </c>
      <c r="W734" s="57"/>
    </row>
    <row r="735" spans="2:23" s="49" customFormat="1" ht="57" x14ac:dyDescent="0.4">
      <c r="B735" s="35">
        <f t="shared" si="4"/>
        <v>725</v>
      </c>
      <c r="C735" s="69" t="s">
        <v>207</v>
      </c>
      <c r="D735" s="37" t="s">
        <v>349</v>
      </c>
      <c r="E735" s="38" t="s">
        <v>182</v>
      </c>
      <c r="F735" s="35" t="s">
        <v>378</v>
      </c>
      <c r="G735" s="35">
        <v>20</v>
      </c>
      <c r="H735" s="37">
        <v>8</v>
      </c>
      <c r="I735" s="181" t="str">
        <f ca="1">IF(I736="","",$I$241)</f>
        <v/>
      </c>
      <c r="J735" s="50"/>
      <c r="K735" s="38" t="s">
        <v>210</v>
      </c>
      <c r="L735" s="40" t="s">
        <v>185</v>
      </c>
      <c r="M735" s="70" t="s">
        <v>211</v>
      </c>
      <c r="N735" s="42"/>
      <c r="O735" s="51">
        <v>7</v>
      </c>
      <c r="P735" s="65" t="s">
        <v>382</v>
      </c>
      <c r="Q735" s="53" t="s">
        <v>200</v>
      </c>
      <c r="R735" s="54" t="s">
        <v>382</v>
      </c>
      <c r="S735" s="54">
        <v>7</v>
      </c>
      <c r="T735" s="52" t="s">
        <v>212</v>
      </c>
      <c r="U735" s="55"/>
      <c r="V735" s="56">
        <v>20</v>
      </c>
      <c r="W735" s="57"/>
    </row>
    <row r="736" spans="2:23" s="49" customFormat="1" ht="56.25" x14ac:dyDescent="0.4">
      <c r="B736" s="35">
        <f t="shared" si="4"/>
        <v>726</v>
      </c>
      <c r="C736" s="69" t="s">
        <v>383</v>
      </c>
      <c r="D736" s="37" t="s">
        <v>341</v>
      </c>
      <c r="E736" s="38" t="s">
        <v>182</v>
      </c>
      <c r="F736" s="35" t="s">
        <v>378</v>
      </c>
      <c r="G736" s="35">
        <v>20</v>
      </c>
      <c r="H736" s="37">
        <v>9</v>
      </c>
      <c r="I736" s="181" t="str">
        <f ca="1">IF(INDIRECT("補記シート!D169")="","",INDIRECT("補記シート!D169"))</f>
        <v/>
      </c>
      <c r="J736" s="50"/>
      <c r="K736" s="38" t="s">
        <v>303</v>
      </c>
      <c r="L736" s="40" t="s">
        <v>385</v>
      </c>
      <c r="M736" s="40" t="s">
        <v>386</v>
      </c>
      <c r="N736" s="42" t="s">
        <v>387</v>
      </c>
      <c r="O736" s="51">
        <v>2</v>
      </c>
      <c r="P736" s="65" t="s">
        <v>382</v>
      </c>
      <c r="Q736" s="53" t="s">
        <v>200</v>
      </c>
      <c r="R736" s="54" t="s">
        <v>382</v>
      </c>
      <c r="S736" s="54">
        <v>2</v>
      </c>
      <c r="T736" s="52" t="s">
        <v>201</v>
      </c>
      <c r="U736" s="71"/>
      <c r="V736" s="56">
        <v>20</v>
      </c>
      <c r="W736" s="57"/>
    </row>
    <row r="737" spans="2:23" s="49" customFormat="1" ht="94.7" customHeight="1" x14ac:dyDescent="0.4">
      <c r="B737" s="35">
        <f t="shared" si="4"/>
        <v>727</v>
      </c>
      <c r="C737" s="69" t="s">
        <v>213</v>
      </c>
      <c r="D737" s="37" t="s">
        <v>1</v>
      </c>
      <c r="E737" s="38" t="s">
        <v>182</v>
      </c>
      <c r="F737" s="35" t="s">
        <v>378</v>
      </c>
      <c r="G737" s="35">
        <v>20</v>
      </c>
      <c r="H737" s="37">
        <v>10</v>
      </c>
      <c r="I737" s="181" t="str">
        <f ca="1">IF(INDIRECT("補記シート!D170")="","",INDIRECT("補記シート!D170"))</f>
        <v/>
      </c>
      <c r="J737" s="50"/>
      <c r="K737" s="38" t="s">
        <v>210</v>
      </c>
      <c r="L737" s="40" t="s">
        <v>185</v>
      </c>
      <c r="M737" s="41" t="s">
        <v>214</v>
      </c>
      <c r="N737" s="113" t="s">
        <v>388</v>
      </c>
      <c r="O737" s="51">
        <v>8</v>
      </c>
      <c r="P737" s="65" t="s">
        <v>382</v>
      </c>
      <c r="Q737" s="53" t="s">
        <v>200</v>
      </c>
      <c r="R737" s="54" t="s">
        <v>382</v>
      </c>
      <c r="S737" s="54">
        <v>8</v>
      </c>
      <c r="T737" s="52" t="s">
        <v>201</v>
      </c>
      <c r="U737" s="71"/>
      <c r="V737" s="56">
        <v>20</v>
      </c>
      <c r="W737" s="57"/>
    </row>
    <row r="738" spans="2:23" s="49" customFormat="1" ht="37.5" x14ac:dyDescent="0.4">
      <c r="B738" s="35">
        <f t="shared" si="4"/>
        <v>728</v>
      </c>
      <c r="C738" s="69" t="s">
        <v>215</v>
      </c>
      <c r="D738" s="37" t="s">
        <v>1</v>
      </c>
      <c r="E738" s="38" t="s">
        <v>182</v>
      </c>
      <c r="F738" s="35" t="s">
        <v>378</v>
      </c>
      <c r="G738" s="35">
        <v>20</v>
      </c>
      <c r="H738" s="37">
        <v>11</v>
      </c>
      <c r="I738" s="181" t="str">
        <f ca="1">IF(INDIRECT("補記シート!D171")="","",INDIRECT("補記シート!D171"))</f>
        <v/>
      </c>
      <c r="J738" s="50"/>
      <c r="K738" s="38" t="s">
        <v>216</v>
      </c>
      <c r="L738" s="40" t="s">
        <v>217</v>
      </c>
      <c r="M738" s="41" t="s">
        <v>218</v>
      </c>
      <c r="N738" s="42"/>
      <c r="O738" s="51">
        <v>1</v>
      </c>
      <c r="P738" s="65" t="s">
        <v>382</v>
      </c>
      <c r="Q738" s="53" t="s">
        <v>200</v>
      </c>
      <c r="R738" s="54" t="s">
        <v>382</v>
      </c>
      <c r="S738" s="54">
        <v>1</v>
      </c>
      <c r="T738" s="52" t="s">
        <v>201</v>
      </c>
      <c r="U738" s="71"/>
      <c r="V738" s="56">
        <v>20</v>
      </c>
      <c r="W738" s="57"/>
    </row>
    <row r="739" spans="2:23" s="49" customFormat="1" x14ac:dyDescent="0.4">
      <c r="B739" s="35">
        <f t="shared" si="4"/>
        <v>729</v>
      </c>
      <c r="C739" s="69" t="s">
        <v>219</v>
      </c>
      <c r="D739" s="37" t="s">
        <v>203</v>
      </c>
      <c r="E739" s="38" t="s">
        <v>220</v>
      </c>
      <c r="F739" s="35" t="s">
        <v>378</v>
      </c>
      <c r="G739" s="35">
        <v>20</v>
      </c>
      <c r="H739" s="37">
        <v>12</v>
      </c>
      <c r="I739" s="181"/>
      <c r="J739" s="50"/>
      <c r="K739" s="38" t="s">
        <v>184</v>
      </c>
      <c r="L739" s="40" t="s">
        <v>185</v>
      </c>
      <c r="M739" s="41" t="s">
        <v>221</v>
      </c>
      <c r="N739" s="42"/>
      <c r="O739" s="51">
        <v>1</v>
      </c>
      <c r="P739" s="65" t="s">
        <v>382</v>
      </c>
      <c r="Q739" s="53" t="s">
        <v>222</v>
      </c>
      <c r="R739" s="54" t="s">
        <v>382</v>
      </c>
      <c r="S739" s="54">
        <v>1</v>
      </c>
      <c r="T739" s="52" t="s">
        <v>223</v>
      </c>
      <c r="U739" s="40"/>
      <c r="V739" s="56">
        <v>20</v>
      </c>
      <c r="W739" s="48"/>
    </row>
    <row r="740" spans="2:23" s="49" customFormat="1" ht="56.25" x14ac:dyDescent="0.4">
      <c r="B740" s="35">
        <f t="shared" si="4"/>
        <v>730</v>
      </c>
      <c r="C740" s="69" t="s">
        <v>224</v>
      </c>
      <c r="D740" s="37" t="s">
        <v>1</v>
      </c>
      <c r="E740" s="38" t="s">
        <v>225</v>
      </c>
      <c r="F740" s="35" t="s">
        <v>378</v>
      </c>
      <c r="G740" s="35">
        <v>20</v>
      </c>
      <c r="H740" s="37">
        <v>13</v>
      </c>
      <c r="I740" s="181" t="str">
        <f ca="1">IF(INDIRECT("補記シート!D172")="","",INDIRECT("補記シート!D172"))</f>
        <v/>
      </c>
      <c r="J740" s="50"/>
      <c r="K740" s="38" t="s">
        <v>216</v>
      </c>
      <c r="L740" s="40" t="s">
        <v>214</v>
      </c>
      <c r="M740" s="41" t="s">
        <v>226</v>
      </c>
      <c r="N740" s="42"/>
      <c r="O740" s="51">
        <v>8</v>
      </c>
      <c r="P740" s="65" t="s">
        <v>382</v>
      </c>
      <c r="Q740" s="53" t="s">
        <v>389</v>
      </c>
      <c r="R740" s="54" t="s">
        <v>382</v>
      </c>
      <c r="S740" s="54">
        <v>8</v>
      </c>
      <c r="T740" s="52" t="s">
        <v>201</v>
      </c>
      <c r="U740" s="40"/>
      <c r="V740" s="56">
        <v>20</v>
      </c>
      <c r="W740" s="48"/>
    </row>
    <row r="741" spans="2:23" s="49" customFormat="1" x14ac:dyDescent="0.4">
      <c r="B741" s="35">
        <f t="shared" si="4"/>
        <v>731</v>
      </c>
      <c r="C741" s="69" t="s">
        <v>228</v>
      </c>
      <c r="D741" s="37" t="s">
        <v>203</v>
      </c>
      <c r="E741" s="38" t="s">
        <v>220</v>
      </c>
      <c r="F741" s="35" t="s">
        <v>378</v>
      </c>
      <c r="G741" s="35">
        <v>20</v>
      </c>
      <c r="H741" s="37">
        <v>14</v>
      </c>
      <c r="I741" s="181"/>
      <c r="J741" s="50"/>
      <c r="K741" s="38" t="s">
        <v>184</v>
      </c>
      <c r="L741" s="40" t="s">
        <v>185</v>
      </c>
      <c r="M741" s="41" t="s">
        <v>221</v>
      </c>
      <c r="N741" s="42"/>
      <c r="O741" s="51">
        <v>1</v>
      </c>
      <c r="P741" s="65" t="s">
        <v>382</v>
      </c>
      <c r="Q741" s="53" t="s">
        <v>222</v>
      </c>
      <c r="R741" s="54" t="s">
        <v>382</v>
      </c>
      <c r="S741" s="54">
        <v>1</v>
      </c>
      <c r="T741" s="52" t="s">
        <v>223</v>
      </c>
      <c r="U741" s="71"/>
      <c r="V741" s="56">
        <v>20</v>
      </c>
      <c r="W741" s="57"/>
    </row>
    <row r="742" spans="2:23" s="49" customFormat="1" x14ac:dyDescent="0.4">
      <c r="B742" s="35">
        <f t="shared" si="4"/>
        <v>732</v>
      </c>
      <c r="C742" s="69" t="s">
        <v>229</v>
      </c>
      <c r="D742" s="37" t="s">
        <v>1</v>
      </c>
      <c r="E742" s="38" t="s">
        <v>225</v>
      </c>
      <c r="F742" s="35" t="s">
        <v>378</v>
      </c>
      <c r="G742" s="35">
        <v>20</v>
      </c>
      <c r="H742" s="37">
        <v>15</v>
      </c>
      <c r="I742" s="181">
        <v>29991231</v>
      </c>
      <c r="J742" s="50"/>
      <c r="K742" s="38" t="s">
        <v>184</v>
      </c>
      <c r="L742" s="40" t="s">
        <v>185</v>
      </c>
      <c r="M742" s="41" t="s">
        <v>230</v>
      </c>
      <c r="N742" s="42"/>
      <c r="O742" s="51">
        <v>8</v>
      </c>
      <c r="P742" s="65" t="s">
        <v>382</v>
      </c>
      <c r="Q742" s="53" t="s">
        <v>222</v>
      </c>
      <c r="R742" s="54" t="s">
        <v>382</v>
      </c>
      <c r="S742" s="54">
        <v>8</v>
      </c>
      <c r="T742" s="52" t="s">
        <v>201</v>
      </c>
      <c r="U742" s="71"/>
      <c r="V742" s="56">
        <v>20</v>
      </c>
      <c r="W742" s="57"/>
    </row>
    <row r="743" spans="2:23" s="49" customFormat="1" x14ac:dyDescent="0.4">
      <c r="B743" s="35">
        <f t="shared" si="4"/>
        <v>733</v>
      </c>
      <c r="C743" s="69" t="s">
        <v>390</v>
      </c>
      <c r="D743" s="37" t="s">
        <v>203</v>
      </c>
      <c r="E743" s="38" t="s">
        <v>220</v>
      </c>
      <c r="F743" s="35" t="s">
        <v>378</v>
      </c>
      <c r="G743" s="35">
        <v>20</v>
      </c>
      <c r="H743" s="37">
        <v>16</v>
      </c>
      <c r="I743" s="181"/>
      <c r="J743" s="50"/>
      <c r="K743" s="38" t="s">
        <v>184</v>
      </c>
      <c r="L743" s="40" t="s">
        <v>185</v>
      </c>
      <c r="M743" s="41" t="s">
        <v>364</v>
      </c>
      <c r="N743" s="42"/>
      <c r="O743" s="51">
        <v>1</v>
      </c>
      <c r="P743" s="65" t="s">
        <v>382</v>
      </c>
      <c r="Q743" s="53" t="s">
        <v>222</v>
      </c>
      <c r="R743" s="54" t="s">
        <v>382</v>
      </c>
      <c r="S743" s="54">
        <v>1</v>
      </c>
      <c r="T743" s="52" t="s">
        <v>223</v>
      </c>
      <c r="U743" s="40"/>
      <c r="V743" s="56">
        <v>20</v>
      </c>
      <c r="W743" s="57"/>
    </row>
    <row r="744" spans="2:23" s="49" customFormat="1" ht="37.5" x14ac:dyDescent="0.4">
      <c r="B744" s="35">
        <f t="shared" si="4"/>
        <v>734</v>
      </c>
      <c r="C744" s="69" t="s">
        <v>343</v>
      </c>
      <c r="D744" s="37" t="s">
        <v>384</v>
      </c>
      <c r="E744" s="38" t="s">
        <v>225</v>
      </c>
      <c r="F744" s="35" t="s">
        <v>378</v>
      </c>
      <c r="G744" s="35">
        <v>20</v>
      </c>
      <c r="H744" s="37">
        <v>17</v>
      </c>
      <c r="I744" s="181" t="str">
        <f ca="1">IF(INDIRECT("補記シート!D173")="","",INDIRECT("補記シート!D173"))</f>
        <v/>
      </c>
      <c r="J744" s="50"/>
      <c r="K744" s="38" t="s">
        <v>210</v>
      </c>
      <c r="L744" s="40" t="s">
        <v>344</v>
      </c>
      <c r="M744" s="41" t="s">
        <v>345</v>
      </c>
      <c r="N744" s="42" t="s">
        <v>391</v>
      </c>
      <c r="O744" s="51">
        <v>3</v>
      </c>
      <c r="P744" s="65" t="s">
        <v>382</v>
      </c>
      <c r="Q744" s="53" t="s">
        <v>200</v>
      </c>
      <c r="R744" s="54" t="s">
        <v>382</v>
      </c>
      <c r="S744" s="54">
        <v>3</v>
      </c>
      <c r="T744" s="52">
        <v>9</v>
      </c>
      <c r="U744" s="40"/>
      <c r="V744" s="56">
        <v>20</v>
      </c>
      <c r="W744" s="48"/>
    </row>
    <row r="745" spans="2:23" s="49" customFormat="1" x14ac:dyDescent="0.4">
      <c r="B745" s="35">
        <f t="shared" si="4"/>
        <v>735</v>
      </c>
      <c r="C745" s="69" t="s">
        <v>392</v>
      </c>
      <c r="D745" s="37" t="s">
        <v>203</v>
      </c>
      <c r="E745" s="38" t="s">
        <v>220</v>
      </c>
      <c r="F745" s="35" t="s">
        <v>378</v>
      </c>
      <c r="G745" s="35">
        <v>20</v>
      </c>
      <c r="H745" s="37">
        <v>18</v>
      </c>
      <c r="I745" s="181"/>
      <c r="J745" s="50"/>
      <c r="K745" s="38" t="s">
        <v>184</v>
      </c>
      <c r="L745" s="40" t="s">
        <v>185</v>
      </c>
      <c r="M745" s="41" t="s">
        <v>364</v>
      </c>
      <c r="N745" s="42"/>
      <c r="O745" s="51">
        <v>1</v>
      </c>
      <c r="P745" s="65" t="s">
        <v>382</v>
      </c>
      <c r="Q745" s="53" t="s">
        <v>222</v>
      </c>
      <c r="R745" s="54" t="s">
        <v>382</v>
      </c>
      <c r="S745" s="54">
        <v>1</v>
      </c>
      <c r="T745" s="52" t="s">
        <v>223</v>
      </c>
      <c r="U745" s="40"/>
      <c r="V745" s="56">
        <v>20</v>
      </c>
      <c r="W745" s="48"/>
    </row>
    <row r="746" spans="2:23" s="49" customFormat="1" ht="75" x14ac:dyDescent="0.4">
      <c r="B746" s="35">
        <f t="shared" si="4"/>
        <v>736</v>
      </c>
      <c r="C746" s="69" t="s">
        <v>393</v>
      </c>
      <c r="D746" s="37" t="s">
        <v>384</v>
      </c>
      <c r="E746" s="38" t="s">
        <v>225</v>
      </c>
      <c r="F746" s="35" t="s">
        <v>378</v>
      </c>
      <c r="G746" s="35">
        <v>20</v>
      </c>
      <c r="H746" s="37">
        <v>19</v>
      </c>
      <c r="I746" s="181" t="str">
        <f ca="1">IF(INDIRECT("補記シート!D174")="","",INDIRECT("補記シート!D174"))</f>
        <v/>
      </c>
      <c r="J746" s="50"/>
      <c r="K746" s="38" t="s">
        <v>394</v>
      </c>
      <c r="L746" s="40" t="s">
        <v>385</v>
      </c>
      <c r="M746" s="41" t="s">
        <v>395</v>
      </c>
      <c r="N746" s="42" t="s">
        <v>396</v>
      </c>
      <c r="O746" s="51">
        <v>1</v>
      </c>
      <c r="P746" s="65" t="s">
        <v>382</v>
      </c>
      <c r="Q746" s="53" t="s">
        <v>200</v>
      </c>
      <c r="R746" s="54" t="s">
        <v>382</v>
      </c>
      <c r="S746" s="54">
        <v>1</v>
      </c>
      <c r="T746" s="52"/>
      <c r="U746" s="40"/>
      <c r="V746" s="56">
        <v>20</v>
      </c>
      <c r="W746" s="48"/>
    </row>
    <row r="747" spans="2:23" s="49" customFormat="1" x14ac:dyDescent="0.4">
      <c r="B747" s="35">
        <f t="shared" si="4"/>
        <v>737</v>
      </c>
      <c r="C747" s="69" t="s">
        <v>308</v>
      </c>
      <c r="D747" s="37" t="s">
        <v>203</v>
      </c>
      <c r="E747" s="38" t="s">
        <v>182</v>
      </c>
      <c r="F747" s="35" t="s">
        <v>378</v>
      </c>
      <c r="G747" s="35">
        <v>20</v>
      </c>
      <c r="H747" s="37">
        <v>20</v>
      </c>
      <c r="I747" s="181"/>
      <c r="J747" s="50"/>
      <c r="K747" s="38" t="s">
        <v>184</v>
      </c>
      <c r="L747" s="40" t="s">
        <v>310</v>
      </c>
      <c r="M747" s="41" t="s">
        <v>311</v>
      </c>
      <c r="N747" s="42"/>
      <c r="O747" s="51" t="s">
        <v>403</v>
      </c>
      <c r="P747" s="65" t="s">
        <v>382</v>
      </c>
      <c r="Q747" s="78" t="s">
        <v>189</v>
      </c>
      <c r="R747" s="79" t="s">
        <v>203</v>
      </c>
      <c r="S747" s="79" t="s">
        <v>203</v>
      </c>
      <c r="T747" s="80" t="s">
        <v>203</v>
      </c>
      <c r="U747" s="40"/>
      <c r="V747" s="56">
        <v>20</v>
      </c>
      <c r="W747" s="48"/>
    </row>
    <row r="748" spans="2:23" s="49" customFormat="1" ht="37.5" x14ac:dyDescent="0.4">
      <c r="B748" s="35">
        <f t="shared" si="4"/>
        <v>738</v>
      </c>
      <c r="C748" s="69" t="s">
        <v>302</v>
      </c>
      <c r="D748" s="37" t="s">
        <v>203</v>
      </c>
      <c r="E748" s="38" t="s">
        <v>289</v>
      </c>
      <c r="F748" s="35" t="s">
        <v>378</v>
      </c>
      <c r="G748" s="35">
        <v>20</v>
      </c>
      <c r="H748" s="37">
        <v>21</v>
      </c>
      <c r="I748" s="181" t="str">
        <f ca="1">IF(INDIRECT("一般振替ＤＶＰ制度に係る届出書兼一般振替ＤＶＰ制度に係る申請書!J28")="","",INDIRECT("一般振替ＤＶＰ制度に係る届出書兼一般振替ＤＶＰ制度に係る申請書!J28"))</f>
        <v/>
      </c>
      <c r="J748" s="50"/>
      <c r="K748" s="38" t="s">
        <v>303</v>
      </c>
      <c r="L748" s="40" t="s">
        <v>304</v>
      </c>
      <c r="M748" s="41" t="s">
        <v>305</v>
      </c>
      <c r="N748" s="42"/>
      <c r="O748" s="51">
        <v>5</v>
      </c>
      <c r="P748" s="65" t="s">
        <v>382</v>
      </c>
      <c r="Q748" s="78" t="s">
        <v>306</v>
      </c>
      <c r="R748" s="79" t="s">
        <v>375</v>
      </c>
      <c r="S748" s="79" t="s">
        <v>307</v>
      </c>
      <c r="T748" s="80" t="s">
        <v>307</v>
      </c>
      <c r="U748" s="40"/>
      <c r="V748" s="56">
        <v>20</v>
      </c>
      <c r="W748" s="48"/>
    </row>
    <row r="749" spans="2:23" s="49" customFormat="1" ht="37.5" x14ac:dyDescent="0.4">
      <c r="B749" s="35">
        <f t="shared" si="4"/>
        <v>739</v>
      </c>
      <c r="C749" s="69" t="s">
        <v>400</v>
      </c>
      <c r="D749" s="37" t="s">
        <v>203</v>
      </c>
      <c r="E749" s="83" t="s">
        <v>289</v>
      </c>
      <c r="F749" s="35" t="s">
        <v>378</v>
      </c>
      <c r="G749" s="35">
        <v>20</v>
      </c>
      <c r="H749" s="37">
        <v>22</v>
      </c>
      <c r="I749" s="181" t="str">
        <f ca="1">IF(I736="","",$I$255)</f>
        <v/>
      </c>
      <c r="J749" s="50"/>
      <c r="K749" s="38" t="s">
        <v>210</v>
      </c>
      <c r="L749" s="40" t="s">
        <v>185</v>
      </c>
      <c r="M749" s="41" t="s">
        <v>322</v>
      </c>
      <c r="N749" s="42"/>
      <c r="O749" s="51">
        <v>10</v>
      </c>
      <c r="P749" s="65" t="s">
        <v>382</v>
      </c>
      <c r="Q749" s="78" t="s">
        <v>189</v>
      </c>
      <c r="R749" s="79" t="s">
        <v>307</v>
      </c>
      <c r="S749" s="79" t="s">
        <v>307</v>
      </c>
      <c r="T749" s="80" t="s">
        <v>307</v>
      </c>
      <c r="U749" s="89"/>
      <c r="V749" s="56">
        <v>20</v>
      </c>
      <c r="W749" s="57"/>
    </row>
    <row r="750" spans="2:23" s="49" customFormat="1" ht="75" x14ac:dyDescent="0.4">
      <c r="B750" s="35">
        <f t="shared" si="4"/>
        <v>740</v>
      </c>
      <c r="C750" s="69" t="s">
        <v>323</v>
      </c>
      <c r="D750" s="37" t="s">
        <v>203</v>
      </c>
      <c r="E750" s="83" t="s">
        <v>289</v>
      </c>
      <c r="F750" s="35" t="s">
        <v>378</v>
      </c>
      <c r="G750" s="35">
        <v>20</v>
      </c>
      <c r="H750" s="37">
        <v>23</v>
      </c>
      <c r="I750" s="181" t="str">
        <f ca="1">IF(I740="","",LEFT(I740,4)&amp;"/"&amp;MID(I740,5,2)&amp;"/"&amp;RIGHT(I740,2))</f>
        <v/>
      </c>
      <c r="J750" s="50"/>
      <c r="K750" s="38" t="s">
        <v>324</v>
      </c>
      <c r="L750" s="72" t="s">
        <v>185</v>
      </c>
      <c r="M750" s="41" t="s">
        <v>325</v>
      </c>
      <c r="N750" s="42"/>
      <c r="O750" s="51">
        <v>10</v>
      </c>
      <c r="P750" s="65" t="s">
        <v>382</v>
      </c>
      <c r="Q750" s="78" t="s">
        <v>189</v>
      </c>
      <c r="R750" s="79" t="s">
        <v>307</v>
      </c>
      <c r="S750" s="79" t="s">
        <v>307</v>
      </c>
      <c r="T750" s="80" t="s">
        <v>307</v>
      </c>
      <c r="U750" s="40"/>
      <c r="V750" s="56">
        <v>20</v>
      </c>
      <c r="W750" s="74"/>
    </row>
    <row r="751" spans="2:23" s="49" customFormat="1" ht="37.5" x14ac:dyDescent="0.4">
      <c r="B751" s="35">
        <f t="shared" si="4"/>
        <v>741</v>
      </c>
      <c r="C751" s="69" t="s">
        <v>326</v>
      </c>
      <c r="D751" s="37" t="s">
        <v>203</v>
      </c>
      <c r="E751" s="83" t="s">
        <v>182</v>
      </c>
      <c r="F751" s="35" t="s">
        <v>378</v>
      </c>
      <c r="G751" s="35">
        <v>20</v>
      </c>
      <c r="H751" s="37">
        <v>24</v>
      </c>
      <c r="I751" s="181" t="str">
        <f ca="1">IF(I737="","",LEFT(I737,4)&amp;"/"&amp;MID(I737,5,2)&amp;"/"&amp;RIGHT(I737,2))</f>
        <v/>
      </c>
      <c r="J751" s="90"/>
      <c r="K751" s="38" t="s">
        <v>324</v>
      </c>
      <c r="L751" s="40" t="s">
        <v>185</v>
      </c>
      <c r="M751" s="41" t="s">
        <v>327</v>
      </c>
      <c r="N751" s="42"/>
      <c r="O751" s="51">
        <v>10</v>
      </c>
      <c r="P751" s="65" t="s">
        <v>382</v>
      </c>
      <c r="Q751" s="78" t="s">
        <v>189</v>
      </c>
      <c r="R751" s="79" t="s">
        <v>307</v>
      </c>
      <c r="S751" s="79" t="s">
        <v>307</v>
      </c>
      <c r="T751" s="80" t="s">
        <v>307</v>
      </c>
      <c r="U751" s="71"/>
      <c r="V751" s="56">
        <v>20</v>
      </c>
      <c r="W751" s="57"/>
    </row>
    <row r="752" spans="2:23" s="49" customFormat="1" ht="75" x14ac:dyDescent="0.4">
      <c r="B752" s="35">
        <f t="shared" si="4"/>
        <v>742</v>
      </c>
      <c r="C752" s="69" t="s">
        <v>328</v>
      </c>
      <c r="D752" s="37" t="s">
        <v>203</v>
      </c>
      <c r="E752" s="83" t="s">
        <v>182</v>
      </c>
      <c r="F752" s="35" t="s">
        <v>378</v>
      </c>
      <c r="G752" s="35">
        <v>20</v>
      </c>
      <c r="H752" s="37">
        <v>25</v>
      </c>
      <c r="I752" s="181" t="s">
        <v>330</v>
      </c>
      <c r="J752" s="50"/>
      <c r="K752" s="38" t="s">
        <v>184</v>
      </c>
      <c r="L752" s="40" t="s">
        <v>185</v>
      </c>
      <c r="M752" s="41" t="s">
        <v>331</v>
      </c>
      <c r="N752" s="42" t="s">
        <v>332</v>
      </c>
      <c r="O752" s="51">
        <v>10</v>
      </c>
      <c r="P752" s="65" t="s">
        <v>382</v>
      </c>
      <c r="Q752" s="78" t="s">
        <v>189</v>
      </c>
      <c r="R752" s="79" t="s">
        <v>307</v>
      </c>
      <c r="S752" s="79" t="s">
        <v>307</v>
      </c>
      <c r="T752" s="80" t="s">
        <v>307</v>
      </c>
      <c r="U752" s="40"/>
      <c r="V752" s="56">
        <v>20</v>
      </c>
      <c r="W752" s="48"/>
    </row>
    <row r="753" spans="2:23" s="49" customFormat="1" ht="19.5" thickBot="1" x14ac:dyDescent="0.45">
      <c r="B753" s="91">
        <f t="shared" si="4"/>
        <v>743</v>
      </c>
      <c r="C753" s="92" t="s">
        <v>333</v>
      </c>
      <c r="D753" s="93" t="s">
        <v>203</v>
      </c>
      <c r="E753" s="94" t="s">
        <v>182</v>
      </c>
      <c r="F753" s="91" t="s">
        <v>378</v>
      </c>
      <c r="G753" s="91">
        <v>20</v>
      </c>
      <c r="H753" s="37">
        <v>26</v>
      </c>
      <c r="I753" s="189" t="s">
        <v>330</v>
      </c>
      <c r="J753" s="114"/>
      <c r="K753" s="94" t="s">
        <v>184</v>
      </c>
      <c r="L753" s="95" t="s">
        <v>185</v>
      </c>
      <c r="M753" s="96" t="s">
        <v>331</v>
      </c>
      <c r="N753" s="97"/>
      <c r="O753" s="98">
        <v>10</v>
      </c>
      <c r="P753" s="115" t="s">
        <v>382</v>
      </c>
      <c r="Q753" s="100" t="s">
        <v>189</v>
      </c>
      <c r="R753" s="101" t="s">
        <v>307</v>
      </c>
      <c r="S753" s="101" t="s">
        <v>307</v>
      </c>
      <c r="T753" s="102" t="s">
        <v>307</v>
      </c>
      <c r="U753" s="95"/>
      <c r="V753" s="93">
        <v>20</v>
      </c>
      <c r="W753" s="112"/>
    </row>
    <row r="754" spans="2:23" x14ac:dyDescent="0.4">
      <c r="B754" s="116">
        <f>ROW()-12</f>
        <v>742</v>
      </c>
      <c r="C754" s="117" t="s">
        <v>413</v>
      </c>
      <c r="D754" s="116" t="s">
        <v>413</v>
      </c>
      <c r="E754" s="118" t="s">
        <v>413</v>
      </c>
      <c r="F754" s="118" t="s">
        <v>413</v>
      </c>
      <c r="G754" s="118" t="s">
        <v>413</v>
      </c>
      <c r="H754" s="118" t="s">
        <v>413</v>
      </c>
      <c r="I754" s="190" t="s">
        <v>413</v>
      </c>
      <c r="J754" s="119"/>
      <c r="K754" s="118" t="s">
        <v>413</v>
      </c>
      <c r="L754" s="119" t="s">
        <v>413</v>
      </c>
      <c r="M754" s="119" t="s">
        <v>413</v>
      </c>
      <c r="N754" s="119"/>
      <c r="O754" s="120" t="s">
        <v>413</v>
      </c>
      <c r="P754" s="121" t="s">
        <v>413</v>
      </c>
      <c r="Q754" s="122" t="s">
        <v>413</v>
      </c>
      <c r="R754" s="123" t="s">
        <v>413</v>
      </c>
      <c r="S754" s="123" t="s">
        <v>413</v>
      </c>
      <c r="T754" s="121" t="s">
        <v>413</v>
      </c>
      <c r="U754" s="124" t="s">
        <v>413</v>
      </c>
      <c r="V754" s="125" t="s">
        <v>413</v>
      </c>
      <c r="W754" s="124"/>
    </row>
    <row r="755" spans="2:23" x14ac:dyDescent="0.4">
      <c r="B755" s="126"/>
      <c r="C755" s="127"/>
      <c r="D755" s="126"/>
      <c r="E755" s="126"/>
      <c r="F755" s="126"/>
      <c r="G755" s="126"/>
      <c r="H755" s="126"/>
      <c r="I755" s="191"/>
      <c r="J755" s="128"/>
      <c r="K755" s="126"/>
      <c r="L755" s="128"/>
      <c r="M755" s="128"/>
      <c r="N755" s="128"/>
      <c r="O755" s="129"/>
      <c r="P755" s="130"/>
      <c r="Q755" s="131"/>
      <c r="R755" s="132"/>
      <c r="S755" s="132"/>
      <c r="T755" s="130"/>
      <c r="U755" s="128"/>
      <c r="V755" s="126"/>
      <c r="W755" s="133"/>
    </row>
  </sheetData>
  <autoFilter ref="A9:X754" xr:uid="{00000000-0009-0000-0000-000001000000}">
    <filterColumn colId="14" showButton="0"/>
    <filterColumn colId="16" showButton="0"/>
    <filterColumn colId="17" showButton="0"/>
    <filterColumn colId="18" showButton="0"/>
  </autoFilter>
  <mergeCells count="4">
    <mergeCell ref="E8:J8"/>
    <mergeCell ref="K8:M8"/>
    <mergeCell ref="O9:P9"/>
    <mergeCell ref="Q9:T9"/>
  </mergeCells>
  <phoneticPr fontId="1"/>
  <conditionalFormatting sqref="E249:F252 J243:J252 E16:G83 E239:E248 J16:J83 J91:J106 J151:J166 J181:J196 J211:J226 J121:J136 E92:E106 E122:E136 E152:E166 E182:E196 E212:E226 J108:J113 E108:E113 G112 E139:E143 J139:J143 G142 E169:E173 J169:J173 G172 J199:J203 E199:E203 G202 J229:J233 E229:E233 G232">
    <cfRule type="expression" dxfId="187" priority="157">
      <formula>NOT($K16="補記")</formula>
    </cfRule>
  </conditionalFormatting>
  <conditionalFormatting sqref="E11:H13 E14:G15 J11:J15 H14:H83 G141 G143 G116:H140 H141:H143 G171 G173 G146:H170 H171:H173 G201 G203 G176:H200 H201:H203 G231 G233 G206:H230 H231:H233">
    <cfRule type="expression" dxfId="186" priority="156">
      <formula>NOT(#REF!="補記")</formula>
    </cfRule>
  </conditionalFormatting>
  <conditionalFormatting sqref="E84:H85 J84:J90 E86:E91 G111 G113 H111:H113 F86:H110 F111:F233">
    <cfRule type="expression" dxfId="185" priority="155">
      <formula>NOT(#REF!="補記")</formula>
    </cfRule>
  </conditionalFormatting>
  <conditionalFormatting sqref="E107 J107">
    <cfRule type="expression" dxfId="184" priority="154">
      <formula>NOT($K107="補記")</formula>
    </cfRule>
  </conditionalFormatting>
  <conditionalFormatting sqref="E234:H235 F239:F241 F243:F248 E236:F238 G236:H259 J234:J238">
    <cfRule type="expression" dxfId="183" priority="153">
      <formula>NOT(#REF!="補記")</formula>
    </cfRule>
  </conditionalFormatting>
  <conditionalFormatting sqref="J254 E253:F254">
    <cfRule type="expression" dxfId="182" priority="152">
      <formula>NOT($K253="補記")</formula>
    </cfRule>
  </conditionalFormatting>
  <conditionalFormatting sqref="J253">
    <cfRule type="expression" dxfId="181" priority="151">
      <formula>NOT($K253="補記")</formula>
    </cfRule>
  </conditionalFormatting>
  <conditionalFormatting sqref="J255:J259 E255:F259">
    <cfRule type="expression" dxfId="180" priority="150">
      <formula>NOT($K255="補記")</formula>
    </cfRule>
  </conditionalFormatting>
  <conditionalFormatting sqref="J239:J241">
    <cfRule type="expression" dxfId="179" priority="149">
      <formula>NOT($K239="補記")</formula>
    </cfRule>
  </conditionalFormatting>
  <conditionalFormatting sqref="F242 J242">
    <cfRule type="expression" dxfId="178" priority="148">
      <formula>NOT($K242="補記")</formula>
    </cfRule>
  </conditionalFormatting>
  <conditionalFormatting sqref="E138 J138">
    <cfRule type="expression" dxfId="177" priority="146">
      <formula>NOT($K138="補記")</formula>
    </cfRule>
  </conditionalFormatting>
  <conditionalFormatting sqref="E114:E121 J114:J120 G114:H115">
    <cfRule type="expression" dxfId="176" priority="145">
      <formula>NOT(#REF!="補記")</formula>
    </cfRule>
  </conditionalFormatting>
  <conditionalFormatting sqref="E137 J137">
    <cfRule type="expression" dxfId="175" priority="144">
      <formula>NOT($K137="補記")</formula>
    </cfRule>
  </conditionalFormatting>
  <conditionalFormatting sqref="E228 J228">
    <cfRule type="expression" dxfId="174" priority="143">
      <formula>NOT($K228="補記")</formula>
    </cfRule>
  </conditionalFormatting>
  <conditionalFormatting sqref="E204:E211 J204:J210 G204:H205">
    <cfRule type="expression" dxfId="173" priority="142">
      <formula>NOT(#REF!="補記")</formula>
    </cfRule>
  </conditionalFormatting>
  <conditionalFormatting sqref="E227 J227">
    <cfRule type="expression" dxfId="172" priority="141">
      <formula>NOT($K227="補記")</formula>
    </cfRule>
  </conditionalFormatting>
  <conditionalFormatting sqref="E198 J198">
    <cfRule type="expression" dxfId="171" priority="140">
      <formula>NOT($K198="補記")</formula>
    </cfRule>
  </conditionalFormatting>
  <conditionalFormatting sqref="E174:E181 J174:J180 G174:H175">
    <cfRule type="expression" dxfId="170" priority="139">
      <formula>NOT(#REF!="補記")</formula>
    </cfRule>
  </conditionalFormatting>
  <conditionalFormatting sqref="E197 J197">
    <cfRule type="expression" dxfId="169" priority="138">
      <formula>NOT($K197="補記")</formula>
    </cfRule>
  </conditionalFormatting>
  <conditionalFormatting sqref="E168 J168">
    <cfRule type="expression" dxfId="168" priority="137">
      <formula>NOT($K168="補記")</formula>
    </cfRule>
  </conditionalFormatting>
  <conditionalFormatting sqref="E144:E151 J144:J150 G144:H145">
    <cfRule type="expression" dxfId="167" priority="136">
      <formula>NOT(#REF!="補記")</formula>
    </cfRule>
  </conditionalFormatting>
  <conditionalFormatting sqref="E167 J167">
    <cfRule type="expression" dxfId="166" priority="135">
      <formula>NOT($K167="補記")</formula>
    </cfRule>
  </conditionalFormatting>
  <conditionalFormatting sqref="E275:G278 E265:E274 J269:J278">
    <cfRule type="expression" dxfId="165" priority="134">
      <formula>NOT($K265="補記")</formula>
    </cfRule>
  </conditionalFormatting>
  <conditionalFormatting sqref="E260:H260 F265:F267 F269:F274 E261:F264 H261:H285 G261:G274 J260:J264">
    <cfRule type="expression" dxfId="164" priority="133">
      <formula>NOT(#REF!="補記")</formula>
    </cfRule>
  </conditionalFormatting>
  <conditionalFormatting sqref="J280 E279:F279 E280:G280">
    <cfRule type="expression" dxfId="163" priority="132">
      <formula>NOT($K279="補記")</formula>
    </cfRule>
  </conditionalFormatting>
  <conditionalFormatting sqref="J279 G279">
    <cfRule type="expression" dxfId="162" priority="131">
      <formula>NOT($K279="補記")</formula>
    </cfRule>
  </conditionalFormatting>
  <conditionalFormatting sqref="J281:J285 E281:G285">
    <cfRule type="expression" dxfId="161" priority="130">
      <formula>NOT($K281="補記")</formula>
    </cfRule>
  </conditionalFormatting>
  <conditionalFormatting sqref="J265:J267">
    <cfRule type="expression" dxfId="160" priority="129">
      <formula>NOT($K265="補記")</formula>
    </cfRule>
  </conditionalFormatting>
  <conditionalFormatting sqref="F268 J268">
    <cfRule type="expression" dxfId="159" priority="128">
      <formula>NOT($K268="補記")</formula>
    </cfRule>
  </conditionalFormatting>
  <conditionalFormatting sqref="E717:F720 E707:E716 J711:J720">
    <cfRule type="expression" dxfId="158" priority="127">
      <formula>NOT($K707="補記")</formula>
    </cfRule>
  </conditionalFormatting>
  <conditionalFormatting sqref="E702:H704 F707:F709 F711:F716 E705:F706 H705:H727 G705:G726 J702:J706">
    <cfRule type="expression" dxfId="157" priority="126">
      <formula>NOT(#REF!="補記")</formula>
    </cfRule>
  </conditionalFormatting>
  <conditionalFormatting sqref="J722 E721:F722">
    <cfRule type="expression" dxfId="156" priority="125">
      <formula>NOT($K721="補記")</formula>
    </cfRule>
  </conditionalFormatting>
  <conditionalFormatting sqref="J721">
    <cfRule type="expression" dxfId="155" priority="124">
      <formula>NOT($K721="補記")</formula>
    </cfRule>
  </conditionalFormatting>
  <conditionalFormatting sqref="J723:J727 E727:G727 E723:F726">
    <cfRule type="expression" dxfId="154" priority="123">
      <formula>NOT($K723="補記")</formula>
    </cfRule>
  </conditionalFormatting>
  <conditionalFormatting sqref="J707:J709">
    <cfRule type="expression" dxfId="153" priority="122">
      <formula>NOT($K707="補記")</formula>
    </cfRule>
  </conditionalFormatting>
  <conditionalFormatting sqref="F710 J710">
    <cfRule type="expression" dxfId="152" priority="121">
      <formula>NOT($K710="補記")</formula>
    </cfRule>
  </conditionalFormatting>
  <conditionalFormatting sqref="E743:F746 E733:E742 J737:J746">
    <cfRule type="expression" dxfId="151" priority="120">
      <formula>NOT($K733="補記")</formula>
    </cfRule>
  </conditionalFormatting>
  <conditionalFormatting sqref="E728:H729 F733:F735 F737:F742 E730:F732 H730:H753 G730:G752 J728:J732">
    <cfRule type="expression" dxfId="150" priority="119">
      <formula>NOT(#REF!="補記")</formula>
    </cfRule>
  </conditionalFormatting>
  <conditionalFormatting sqref="J748 E747:F748">
    <cfRule type="expression" dxfId="149" priority="118">
      <formula>NOT($K747="補記")</formula>
    </cfRule>
  </conditionalFormatting>
  <conditionalFormatting sqref="J747">
    <cfRule type="expression" dxfId="148" priority="117">
      <formula>NOT($K747="補記")</formula>
    </cfRule>
  </conditionalFormatting>
  <conditionalFormatting sqref="J749:J753 E753:G753 E749:F752">
    <cfRule type="expression" dxfId="147" priority="116">
      <formula>NOT($K749="補記")</formula>
    </cfRule>
  </conditionalFormatting>
  <conditionalFormatting sqref="J733:J735">
    <cfRule type="expression" dxfId="146" priority="115">
      <formula>NOT($K733="補記")</formula>
    </cfRule>
  </conditionalFormatting>
  <conditionalFormatting sqref="F736 J736">
    <cfRule type="expression" dxfId="145" priority="114">
      <formula>NOT($K736="補記")</formula>
    </cfRule>
  </conditionalFormatting>
  <conditionalFormatting sqref="E613:F616 E603:E612 J607:J616">
    <cfRule type="expression" dxfId="144" priority="113">
      <formula>NOT($K603="補記")</formula>
    </cfRule>
  </conditionalFormatting>
  <conditionalFormatting sqref="E598:H600 F603:F605 F607:F612 E601:F602 H601:H623 G601:G622 J598:J602">
    <cfRule type="expression" dxfId="143" priority="112">
      <formula>NOT(#REF!="補記")</formula>
    </cfRule>
  </conditionalFormatting>
  <conditionalFormatting sqref="J618 E617:F618">
    <cfRule type="expression" dxfId="142" priority="111">
      <formula>NOT($K617="補記")</formula>
    </cfRule>
  </conditionalFormatting>
  <conditionalFormatting sqref="J617">
    <cfRule type="expression" dxfId="141" priority="110">
      <formula>NOT($K617="補記")</formula>
    </cfRule>
  </conditionalFormatting>
  <conditionalFormatting sqref="J619:J623 E623:G623 E619:F622">
    <cfRule type="expression" dxfId="140" priority="109">
      <formula>NOT($K619="補記")</formula>
    </cfRule>
  </conditionalFormatting>
  <conditionalFormatting sqref="J603:J605">
    <cfRule type="expression" dxfId="139" priority="108">
      <formula>NOT($K603="補記")</formula>
    </cfRule>
  </conditionalFormatting>
  <conditionalFormatting sqref="F606 J606">
    <cfRule type="expression" dxfId="138" priority="107">
      <formula>NOT($K606="補記")</formula>
    </cfRule>
  </conditionalFormatting>
  <conditionalFormatting sqref="E639:F642 E629:E638 J633:J642">
    <cfRule type="expression" dxfId="137" priority="106">
      <formula>NOT($K629="補記")</formula>
    </cfRule>
  </conditionalFormatting>
  <conditionalFormatting sqref="E624:H626 F629:F631 F633:F638 E627:F628 H627:H649 G627:G648 J624:J628">
    <cfRule type="expression" dxfId="136" priority="105">
      <formula>NOT(#REF!="補記")</formula>
    </cfRule>
  </conditionalFormatting>
  <conditionalFormatting sqref="J644 E643:F644">
    <cfRule type="expression" dxfId="135" priority="104">
      <formula>NOT($K643="補記")</formula>
    </cfRule>
  </conditionalFormatting>
  <conditionalFormatting sqref="J643">
    <cfRule type="expression" dxfId="134" priority="103">
      <formula>NOT($K643="補記")</formula>
    </cfRule>
  </conditionalFormatting>
  <conditionalFormatting sqref="J645:J649 E649:G649 E645:F648">
    <cfRule type="expression" dxfId="133" priority="102">
      <formula>NOT($K645="補記")</formula>
    </cfRule>
  </conditionalFormatting>
  <conditionalFormatting sqref="J629:J631">
    <cfRule type="expression" dxfId="132" priority="101">
      <formula>NOT($K629="補記")</formula>
    </cfRule>
  </conditionalFormatting>
  <conditionalFormatting sqref="F632 J632">
    <cfRule type="expression" dxfId="131" priority="100">
      <formula>NOT($K632="補記")</formula>
    </cfRule>
  </conditionalFormatting>
  <conditionalFormatting sqref="E561:F564 E551:E560 J555:J564">
    <cfRule type="expression" dxfId="130" priority="99">
      <formula>NOT($K551="補記")</formula>
    </cfRule>
  </conditionalFormatting>
  <conditionalFormatting sqref="E546:H547 F551:F553 F555:F560 E548:F550 H548:H571 G548:G570 J546:J550">
    <cfRule type="expression" dxfId="129" priority="98">
      <formula>NOT(#REF!="補記")</formula>
    </cfRule>
  </conditionalFormatting>
  <conditionalFormatting sqref="J566 E565:F566">
    <cfRule type="expression" dxfId="128" priority="97">
      <formula>NOT($K565="補記")</formula>
    </cfRule>
  </conditionalFormatting>
  <conditionalFormatting sqref="J565">
    <cfRule type="expression" dxfId="127" priority="96">
      <formula>NOT($K565="補記")</formula>
    </cfRule>
  </conditionalFormatting>
  <conditionalFormatting sqref="J567:J571 E571:G571 E567:F570">
    <cfRule type="expression" dxfId="126" priority="95">
      <formula>NOT($K567="補記")</formula>
    </cfRule>
  </conditionalFormatting>
  <conditionalFormatting sqref="J551:J553">
    <cfRule type="expression" dxfId="125" priority="94">
      <formula>NOT($K551="補記")</formula>
    </cfRule>
  </conditionalFormatting>
  <conditionalFormatting sqref="F554 J554">
    <cfRule type="expression" dxfId="124" priority="93">
      <formula>NOT($K554="補記")</formula>
    </cfRule>
  </conditionalFormatting>
  <conditionalFormatting sqref="E587:F590 E577:E586 J581:J590">
    <cfRule type="expression" dxfId="123" priority="92">
      <formula>NOT($K577="補記")</formula>
    </cfRule>
  </conditionalFormatting>
  <conditionalFormatting sqref="E572:H574 F577:F579 F581:F586 E575:F576 H575:H597 G575:G596 J572:J576">
    <cfRule type="expression" dxfId="122" priority="91">
      <formula>NOT(#REF!="補記")</formula>
    </cfRule>
  </conditionalFormatting>
  <conditionalFormatting sqref="J592 E591:F592">
    <cfRule type="expression" dxfId="121" priority="90">
      <formula>NOT($K591="補記")</formula>
    </cfRule>
  </conditionalFormatting>
  <conditionalFormatting sqref="J591">
    <cfRule type="expression" dxfId="120" priority="89">
      <formula>NOT($K591="補記")</formula>
    </cfRule>
  </conditionalFormatting>
  <conditionalFormatting sqref="J593:J597 E597:G597 E593:F596">
    <cfRule type="expression" dxfId="119" priority="88">
      <formula>NOT($K593="補記")</formula>
    </cfRule>
  </conditionalFormatting>
  <conditionalFormatting sqref="J577:J579">
    <cfRule type="expression" dxfId="118" priority="87">
      <formula>NOT($K577="補記")</formula>
    </cfRule>
  </conditionalFormatting>
  <conditionalFormatting sqref="F580 J580">
    <cfRule type="expression" dxfId="117" priority="86">
      <formula>NOT($K580="補記")</formula>
    </cfRule>
  </conditionalFormatting>
  <conditionalFormatting sqref="E509:G512 E499:E508 J503:J512">
    <cfRule type="expression" dxfId="116" priority="85">
      <formula>NOT($K499="補記")</formula>
    </cfRule>
  </conditionalFormatting>
  <conditionalFormatting sqref="E494:H498 F499:H501 F503:G508 H502:H519 J494:J498">
    <cfRule type="expression" dxfId="115" priority="84">
      <formula>NOT(#REF!="補記")</formula>
    </cfRule>
  </conditionalFormatting>
  <conditionalFormatting sqref="J514 E513:F513 E514:G514">
    <cfRule type="expression" dxfId="114" priority="83">
      <formula>NOT($K513="補記")</formula>
    </cfRule>
  </conditionalFormatting>
  <conditionalFormatting sqref="J513 G513">
    <cfRule type="expression" dxfId="113" priority="82">
      <formula>NOT($K513="補記")</formula>
    </cfRule>
  </conditionalFormatting>
  <conditionalFormatting sqref="J515:J519 E515:G519">
    <cfRule type="expression" dxfId="112" priority="81">
      <formula>NOT($K515="補記")</formula>
    </cfRule>
  </conditionalFormatting>
  <conditionalFormatting sqref="J499:J501">
    <cfRule type="expression" dxfId="111" priority="80">
      <formula>NOT($K499="補記")</formula>
    </cfRule>
  </conditionalFormatting>
  <conditionalFormatting sqref="F502:G502 J502">
    <cfRule type="expression" dxfId="110" priority="79">
      <formula>NOT($K502="補記")</formula>
    </cfRule>
  </conditionalFormatting>
  <conditionalFormatting sqref="E535:G538 E525:E534 J529:J538">
    <cfRule type="expression" dxfId="109" priority="78">
      <formula>NOT($K525="補記")</formula>
    </cfRule>
  </conditionalFormatting>
  <conditionalFormatting sqref="E520:H524 F525:H527 F529:G534 H528:H545 J520:J524">
    <cfRule type="expression" dxfId="108" priority="77">
      <formula>NOT(#REF!="補記")</formula>
    </cfRule>
  </conditionalFormatting>
  <conditionalFormatting sqref="J540 E539:F539 E540:G540">
    <cfRule type="expression" dxfId="107" priority="76">
      <formula>NOT($K539="補記")</formula>
    </cfRule>
  </conditionalFormatting>
  <conditionalFormatting sqref="J539 G539">
    <cfRule type="expression" dxfId="106" priority="75">
      <formula>NOT($K539="補記")</formula>
    </cfRule>
  </conditionalFormatting>
  <conditionalFormatting sqref="J541:J545 E541:G545">
    <cfRule type="expression" dxfId="105" priority="74">
      <formula>NOT($K541="補記")</formula>
    </cfRule>
  </conditionalFormatting>
  <conditionalFormatting sqref="J525:J527">
    <cfRule type="expression" dxfId="104" priority="73">
      <formula>NOT($K525="補記")</formula>
    </cfRule>
  </conditionalFormatting>
  <conditionalFormatting sqref="F528:G528 J528">
    <cfRule type="expression" dxfId="103" priority="72">
      <formula>NOT($K528="補記")</formula>
    </cfRule>
  </conditionalFormatting>
  <conditionalFormatting sqref="E457:G460 E447:E456 J451:J460">
    <cfRule type="expression" dxfId="102" priority="71">
      <formula>NOT($K447="補記")</formula>
    </cfRule>
  </conditionalFormatting>
  <conditionalFormatting sqref="E442:H446 F447:H449 F451:G456 H450:H467 J442:J446">
    <cfRule type="expression" dxfId="101" priority="70">
      <formula>NOT(#REF!="補記")</formula>
    </cfRule>
  </conditionalFormatting>
  <conditionalFormatting sqref="J462 E461:F461 E462:G462">
    <cfRule type="expression" dxfId="100" priority="69">
      <formula>NOT($K461="補記")</formula>
    </cfRule>
  </conditionalFormatting>
  <conditionalFormatting sqref="J461 G461">
    <cfRule type="expression" dxfId="99" priority="68">
      <formula>NOT($K461="補記")</formula>
    </cfRule>
  </conditionalFormatting>
  <conditionalFormatting sqref="J463:J467 E463:G467">
    <cfRule type="expression" dxfId="98" priority="67">
      <formula>NOT($K463="補記")</formula>
    </cfRule>
  </conditionalFormatting>
  <conditionalFormatting sqref="J447:J449">
    <cfRule type="expression" dxfId="97" priority="66">
      <formula>NOT($K447="補記")</formula>
    </cfRule>
  </conditionalFormatting>
  <conditionalFormatting sqref="F450:G450 J450">
    <cfRule type="expression" dxfId="96" priority="65">
      <formula>NOT($K450="補記")</formula>
    </cfRule>
  </conditionalFormatting>
  <conditionalFormatting sqref="E483:G486 E473:E482 J477:J486">
    <cfRule type="expression" dxfId="95" priority="64">
      <formula>NOT($K473="補記")</formula>
    </cfRule>
  </conditionalFormatting>
  <conditionalFormatting sqref="E468:H472 F473:H475 F477:G482 H476:H493 J468:J472">
    <cfRule type="expression" dxfId="94" priority="63">
      <formula>NOT(#REF!="補記")</formula>
    </cfRule>
  </conditionalFormatting>
  <conditionalFormatting sqref="J488 E487:F487 E488:G488">
    <cfRule type="expression" dxfId="93" priority="62">
      <formula>NOT($K487="補記")</formula>
    </cfRule>
  </conditionalFormatting>
  <conditionalFormatting sqref="J487 G487">
    <cfRule type="expression" dxfId="92" priority="61">
      <formula>NOT($K487="補記")</formula>
    </cfRule>
  </conditionalFormatting>
  <conditionalFormatting sqref="J489:J493 E489:G493">
    <cfRule type="expression" dxfId="91" priority="60">
      <formula>NOT($K489="補記")</formula>
    </cfRule>
  </conditionalFormatting>
  <conditionalFormatting sqref="J473:J475">
    <cfRule type="expression" dxfId="90" priority="59">
      <formula>NOT($K473="補記")</formula>
    </cfRule>
  </conditionalFormatting>
  <conditionalFormatting sqref="F476:G476 J476">
    <cfRule type="expression" dxfId="89" priority="58">
      <formula>NOT($K476="補記")</formula>
    </cfRule>
  </conditionalFormatting>
  <conditionalFormatting sqref="E405:G408 E395:E404 J399:J408">
    <cfRule type="expression" dxfId="88" priority="57">
      <formula>NOT($K395="補記")</formula>
    </cfRule>
  </conditionalFormatting>
  <conditionalFormatting sqref="E390:H394 F395:H397 F399:G404 H398:H415 J390:J394">
    <cfRule type="expression" dxfId="87" priority="56">
      <formula>NOT(#REF!="補記")</formula>
    </cfRule>
  </conditionalFormatting>
  <conditionalFormatting sqref="J410 E409:F409 E410:G410">
    <cfRule type="expression" dxfId="86" priority="55">
      <formula>NOT($K409="補記")</formula>
    </cfRule>
  </conditionalFormatting>
  <conditionalFormatting sqref="J409 G409">
    <cfRule type="expression" dxfId="85" priority="54">
      <formula>NOT($K409="補記")</formula>
    </cfRule>
  </conditionalFormatting>
  <conditionalFormatting sqref="J411:J415 E411:G415">
    <cfRule type="expression" dxfId="84" priority="53">
      <formula>NOT($K411="補記")</formula>
    </cfRule>
  </conditionalFormatting>
  <conditionalFormatting sqref="J395:J397">
    <cfRule type="expression" dxfId="83" priority="52">
      <formula>NOT($K395="補記")</formula>
    </cfRule>
  </conditionalFormatting>
  <conditionalFormatting sqref="F398:G398 J398">
    <cfRule type="expression" dxfId="82" priority="51">
      <formula>NOT($K398="補記")</formula>
    </cfRule>
  </conditionalFormatting>
  <conditionalFormatting sqref="E431:G434 E421:E430 J425:J434">
    <cfRule type="expression" dxfId="81" priority="50">
      <formula>NOT($K421="補記")</formula>
    </cfRule>
  </conditionalFormatting>
  <conditionalFormatting sqref="E416:H420 F421:H423 F425:G430 H424:H441 J416:J420">
    <cfRule type="expression" dxfId="80" priority="49">
      <formula>NOT(#REF!="補記")</formula>
    </cfRule>
  </conditionalFormatting>
  <conditionalFormatting sqref="J436 E435:F435 E436:G436">
    <cfRule type="expression" dxfId="79" priority="48">
      <formula>NOT($K435="補記")</formula>
    </cfRule>
  </conditionalFormatting>
  <conditionalFormatting sqref="J435 G435">
    <cfRule type="expression" dxfId="78" priority="47">
      <formula>NOT($K435="補記")</formula>
    </cfRule>
  </conditionalFormatting>
  <conditionalFormatting sqref="J437:J441 E437:G441">
    <cfRule type="expression" dxfId="77" priority="46">
      <formula>NOT($K437="補記")</formula>
    </cfRule>
  </conditionalFormatting>
  <conditionalFormatting sqref="J421:J423">
    <cfRule type="expression" dxfId="76" priority="45">
      <formula>NOT($K421="補記")</formula>
    </cfRule>
  </conditionalFormatting>
  <conditionalFormatting sqref="F424:G424 J424">
    <cfRule type="expression" dxfId="75" priority="44">
      <formula>NOT($K424="補記")</formula>
    </cfRule>
  </conditionalFormatting>
  <conditionalFormatting sqref="E353:G356 E343:E352 J347:J356">
    <cfRule type="expression" dxfId="74" priority="43">
      <formula>NOT($K343="補記")</formula>
    </cfRule>
  </conditionalFormatting>
  <conditionalFormatting sqref="E338:H342 F343:H345 F347:G352 H346:H363 J338:J342">
    <cfRule type="expression" dxfId="73" priority="42">
      <formula>NOT(#REF!="補記")</formula>
    </cfRule>
  </conditionalFormatting>
  <conditionalFormatting sqref="J358 E357:F357 E358:G358">
    <cfRule type="expression" dxfId="72" priority="41">
      <formula>NOT($K357="補記")</formula>
    </cfRule>
  </conditionalFormatting>
  <conditionalFormatting sqref="J357 G357">
    <cfRule type="expression" dxfId="71" priority="40">
      <formula>NOT($K357="補記")</formula>
    </cfRule>
  </conditionalFormatting>
  <conditionalFormatting sqref="J359:J363 E359:G363">
    <cfRule type="expression" dxfId="70" priority="39">
      <formula>NOT($K359="補記")</formula>
    </cfRule>
  </conditionalFormatting>
  <conditionalFormatting sqref="J343:J345">
    <cfRule type="expression" dxfId="69" priority="38">
      <formula>NOT($K343="補記")</formula>
    </cfRule>
  </conditionalFormatting>
  <conditionalFormatting sqref="F346:G346 J346">
    <cfRule type="expression" dxfId="68" priority="37">
      <formula>NOT($K346="補記")</formula>
    </cfRule>
  </conditionalFormatting>
  <conditionalFormatting sqref="E379:G382 E369:E378 J373:J382">
    <cfRule type="expression" dxfId="67" priority="36">
      <formula>NOT($K369="補記")</formula>
    </cfRule>
  </conditionalFormatting>
  <conditionalFormatting sqref="E364:H368 F369:H371 F373:G378 H372:H389 J364:J368">
    <cfRule type="expression" dxfId="66" priority="35">
      <formula>NOT(#REF!="補記")</formula>
    </cfRule>
  </conditionalFormatting>
  <conditionalFormatting sqref="J384 E383:F383 E384:G384">
    <cfRule type="expression" dxfId="65" priority="34">
      <formula>NOT($K383="補記")</formula>
    </cfRule>
  </conditionalFormatting>
  <conditionalFormatting sqref="J383 G383">
    <cfRule type="expression" dxfId="64" priority="33">
      <formula>NOT($K383="補記")</formula>
    </cfRule>
  </conditionalFormatting>
  <conditionalFormatting sqref="J385:J389 E385:G389">
    <cfRule type="expression" dxfId="63" priority="32">
      <formula>NOT($K385="補記")</formula>
    </cfRule>
  </conditionalFormatting>
  <conditionalFormatting sqref="J369:J371">
    <cfRule type="expression" dxfId="62" priority="31">
      <formula>NOT($K369="補記")</formula>
    </cfRule>
  </conditionalFormatting>
  <conditionalFormatting sqref="F372:G372 J372">
    <cfRule type="expression" dxfId="61" priority="30">
      <formula>NOT($K372="補記")</formula>
    </cfRule>
  </conditionalFormatting>
  <conditionalFormatting sqref="E301:G304 E291:E300 J295:J304">
    <cfRule type="expression" dxfId="60" priority="29">
      <formula>NOT($K291="補記")</formula>
    </cfRule>
  </conditionalFormatting>
  <conditionalFormatting sqref="E286:H290 F291:H293 F295:G300 H294:H311 J286:J290">
    <cfRule type="expression" dxfId="59" priority="28">
      <formula>NOT(#REF!="補記")</formula>
    </cfRule>
  </conditionalFormatting>
  <conditionalFormatting sqref="J306 E305:F305 E306:G306">
    <cfRule type="expression" dxfId="58" priority="27">
      <formula>NOT($K305="補記")</formula>
    </cfRule>
  </conditionalFormatting>
  <conditionalFormatting sqref="J305 G305">
    <cfRule type="expression" dxfId="57" priority="26">
      <formula>NOT($K305="補記")</formula>
    </cfRule>
  </conditionalFormatting>
  <conditionalFormatting sqref="J307:J311 E307:G311">
    <cfRule type="expression" dxfId="56" priority="25">
      <formula>NOT($K307="補記")</formula>
    </cfRule>
  </conditionalFormatting>
  <conditionalFormatting sqref="J291:J293">
    <cfRule type="expression" dxfId="55" priority="24">
      <formula>NOT($K291="補記")</formula>
    </cfRule>
  </conditionalFormatting>
  <conditionalFormatting sqref="F294:G294 J294">
    <cfRule type="expression" dxfId="54" priority="23">
      <formula>NOT($K294="補記")</formula>
    </cfRule>
  </conditionalFormatting>
  <conditionalFormatting sqref="E327:G330 E317:E326 J321:J330">
    <cfRule type="expression" dxfId="53" priority="22">
      <formula>NOT($K317="補記")</formula>
    </cfRule>
  </conditionalFormatting>
  <conditionalFormatting sqref="E312:H316 F317:H319 F321:G326 H320:H337 J312:J316">
    <cfRule type="expression" dxfId="52" priority="21">
      <formula>NOT(#REF!="補記")</formula>
    </cfRule>
  </conditionalFormatting>
  <conditionalFormatting sqref="J332 E331:F331 E332:G332">
    <cfRule type="expression" dxfId="51" priority="20">
      <formula>NOT($K331="補記")</formula>
    </cfRule>
  </conditionalFormatting>
  <conditionalFormatting sqref="J331 G331">
    <cfRule type="expression" dxfId="50" priority="19">
      <formula>NOT($K331="補記")</formula>
    </cfRule>
  </conditionalFormatting>
  <conditionalFormatting sqref="J333:J337 E333:G337">
    <cfRule type="expression" dxfId="49" priority="18">
      <formula>NOT($K333="補記")</formula>
    </cfRule>
  </conditionalFormatting>
  <conditionalFormatting sqref="J317:J319">
    <cfRule type="expression" dxfId="48" priority="17">
      <formula>NOT($K317="補記")</formula>
    </cfRule>
  </conditionalFormatting>
  <conditionalFormatting sqref="F320:G320 J320">
    <cfRule type="expression" dxfId="47" priority="16">
      <formula>NOT($K320="補記")</formula>
    </cfRule>
  </conditionalFormatting>
  <conditionalFormatting sqref="E665:F668 E655:E664 J659:J668">
    <cfRule type="expression" dxfId="46" priority="15">
      <formula>NOT($K655="補記")</formula>
    </cfRule>
  </conditionalFormatting>
  <conditionalFormatting sqref="E650:H652 F655:F657 F659:F664 E653:F654 H653:H675 G653:G674 J650:J654">
    <cfRule type="expression" dxfId="45" priority="14">
      <formula>NOT(#REF!="補記")</formula>
    </cfRule>
  </conditionalFormatting>
  <conditionalFormatting sqref="J670 E669:F670">
    <cfRule type="expression" dxfId="44" priority="13">
      <formula>NOT($K669="補記")</formula>
    </cfRule>
  </conditionalFormatting>
  <conditionalFormatting sqref="J669">
    <cfRule type="expression" dxfId="43" priority="12">
      <formula>NOT($K669="補記")</formula>
    </cfRule>
  </conditionalFormatting>
  <conditionalFormatting sqref="J671:J675 E675:G675 E671:F674">
    <cfRule type="expression" dxfId="42" priority="11">
      <formula>NOT($K671="補記")</formula>
    </cfRule>
  </conditionalFormatting>
  <conditionalFormatting sqref="J655:J657">
    <cfRule type="expression" dxfId="41" priority="10">
      <formula>NOT($K655="補記")</formula>
    </cfRule>
  </conditionalFormatting>
  <conditionalFormatting sqref="F658 J658">
    <cfRule type="expression" dxfId="40" priority="9">
      <formula>NOT($K658="補記")</formula>
    </cfRule>
  </conditionalFormatting>
  <conditionalFormatting sqref="E691:F694 E681:E690 J685:J694">
    <cfRule type="expression" dxfId="39" priority="8">
      <formula>NOT($K681="補記")</formula>
    </cfRule>
  </conditionalFormatting>
  <conditionalFormatting sqref="E676:H678 F681:F683 F685:F690 E679:F680 H679:H701 G679:G700 J676:J680">
    <cfRule type="expression" dxfId="38" priority="7">
      <formula>NOT(#REF!="補記")</formula>
    </cfRule>
  </conditionalFormatting>
  <conditionalFormatting sqref="J696 E695:F696">
    <cfRule type="expression" dxfId="37" priority="6">
      <formula>NOT($K695="補記")</formula>
    </cfRule>
  </conditionalFormatting>
  <conditionalFormatting sqref="J695">
    <cfRule type="expression" dxfId="36" priority="5">
      <formula>NOT($K695="補記")</formula>
    </cfRule>
  </conditionalFormatting>
  <conditionalFormatting sqref="J697:J701 E701:G701 E697:F700">
    <cfRule type="expression" dxfId="35" priority="4">
      <formula>NOT($K697="補記")</formula>
    </cfRule>
  </conditionalFormatting>
  <conditionalFormatting sqref="J681:J683">
    <cfRule type="expression" dxfId="34" priority="3">
      <formula>NOT($K681="補記")</formula>
    </cfRule>
  </conditionalFormatting>
  <conditionalFormatting sqref="F684 J684">
    <cfRule type="expression" dxfId="33" priority="2">
      <formula>NOT($K684="補記")</formula>
    </cfRule>
  </conditionalFormatting>
  <printOptions horizontalCentered="1"/>
  <pageMargins left="0.19685039370078741" right="0.19685039370078741" top="0.2" bottom="0.2" header="0.2" footer="0.2"/>
  <pageSetup paperSize="8" scale="16" fitToHeight="0" orientation="landscape" r:id="rId1"/>
  <rowBreaks count="1" manualBreakCount="1">
    <brk id="83" min="1"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18"/>
  <sheetViews>
    <sheetView topLeftCell="A11" zoomScale="85" zoomScaleNormal="85" workbookViewId="0">
      <selection activeCell="A11" sqref="A11"/>
    </sheetView>
  </sheetViews>
  <sheetFormatPr defaultColWidth="9" defaultRowHeight="18.75" x14ac:dyDescent="0.4"/>
  <cols>
    <col min="1" max="1" width="41.25" style="134" bestFit="1" customWidth="1"/>
    <col min="2" max="2" width="15.75" style="134" customWidth="1"/>
    <col min="3" max="3" width="10.25" style="134" bestFit="1" customWidth="1"/>
    <col min="4" max="4" width="28.125" style="212" customWidth="1"/>
    <col min="5" max="5" width="59.375" style="216" customWidth="1"/>
    <col min="6" max="6" width="3" style="6" customWidth="1"/>
    <col min="7" max="7" width="43.875" style="134" customWidth="1"/>
    <col min="8" max="8" width="28.5" style="134" customWidth="1"/>
    <col min="9" max="9" width="3" style="6" customWidth="1"/>
    <col min="10" max="10" width="40.125" style="6" bestFit="1" customWidth="1"/>
    <col min="11" max="11" width="28.125" style="6" customWidth="1"/>
    <col min="12" max="16384" width="9" style="6"/>
  </cols>
  <sheetData>
    <row r="1" spans="1:1" hidden="1" x14ac:dyDescent="0.4"/>
    <row r="2" spans="1:1" hidden="1" x14ac:dyDescent="0.4"/>
    <row r="3" spans="1:1" hidden="1" x14ac:dyDescent="0.4"/>
    <row r="4" spans="1:1" hidden="1" x14ac:dyDescent="0.4"/>
    <row r="5" spans="1:1" hidden="1" x14ac:dyDescent="0.4"/>
    <row r="6" spans="1:1" hidden="1" x14ac:dyDescent="0.4"/>
    <row r="7" spans="1:1" hidden="1" x14ac:dyDescent="0.4"/>
    <row r="8" spans="1:1" hidden="1" x14ac:dyDescent="0.4"/>
    <row r="9" spans="1:1" hidden="1" x14ac:dyDescent="0.4"/>
    <row r="10" spans="1:1" hidden="1" x14ac:dyDescent="0.4"/>
    <row r="12" spans="1:1" x14ac:dyDescent="0.4">
      <c r="A12" s="134" t="s">
        <v>414</v>
      </c>
    </row>
    <row r="16" spans="1:1" ht="19.5" thickBot="1" x14ac:dyDescent="0.45"/>
    <row r="17" spans="1:11" ht="36.75" thickBot="1" x14ac:dyDescent="0.45">
      <c r="A17" s="135" t="s">
        <v>148</v>
      </c>
      <c r="B17" s="135" t="s">
        <v>415</v>
      </c>
      <c r="C17" s="136" t="s">
        <v>416</v>
      </c>
      <c r="D17" s="137" t="s">
        <v>417</v>
      </c>
      <c r="E17" s="217" t="s">
        <v>418</v>
      </c>
      <c r="G17" s="138" t="s">
        <v>419</v>
      </c>
      <c r="H17" s="139" t="s">
        <v>420</v>
      </c>
      <c r="J17" s="138" t="s">
        <v>148</v>
      </c>
      <c r="K17" s="139" t="s">
        <v>421</v>
      </c>
    </row>
    <row r="18" spans="1:11" x14ac:dyDescent="0.4">
      <c r="A18" s="140" t="s">
        <v>503</v>
      </c>
      <c r="B18" s="140" t="s">
        <v>199</v>
      </c>
      <c r="C18" s="140" t="s">
        <v>183</v>
      </c>
      <c r="D18" s="141"/>
      <c r="E18" s="142" t="s">
        <v>422</v>
      </c>
      <c r="G18" s="139" t="s">
        <v>207</v>
      </c>
      <c r="H18" s="143"/>
      <c r="J18" s="139" t="s">
        <v>258</v>
      </c>
      <c r="K18" s="193"/>
    </row>
    <row r="19" spans="1:11" x14ac:dyDescent="0.4">
      <c r="A19" s="139" t="s">
        <v>504</v>
      </c>
      <c r="B19" s="139" t="s">
        <v>199</v>
      </c>
      <c r="C19" s="139" t="s">
        <v>183</v>
      </c>
      <c r="D19" s="209"/>
      <c r="E19" s="145" t="s">
        <v>423</v>
      </c>
      <c r="G19" s="139" t="s">
        <v>424</v>
      </c>
      <c r="H19" s="144"/>
      <c r="J19" s="139" t="s">
        <v>276</v>
      </c>
      <c r="K19" s="199"/>
    </row>
    <row r="20" spans="1:11" x14ac:dyDescent="0.4">
      <c r="A20" s="139" t="s">
        <v>505</v>
      </c>
      <c r="B20" s="139" t="s">
        <v>199</v>
      </c>
      <c r="C20" s="139" t="s">
        <v>183</v>
      </c>
      <c r="D20" s="213"/>
      <c r="E20" s="196" t="s">
        <v>501</v>
      </c>
      <c r="G20" s="139" t="s">
        <v>425</v>
      </c>
      <c r="H20" s="144"/>
      <c r="J20" s="139" t="s">
        <v>293</v>
      </c>
      <c r="K20" s="144"/>
    </row>
    <row r="21" spans="1:11" ht="159" customHeight="1" x14ac:dyDescent="0.4">
      <c r="A21" s="139" t="s">
        <v>506</v>
      </c>
      <c r="B21" s="139" t="s">
        <v>199</v>
      </c>
      <c r="C21" s="139" t="s">
        <v>183</v>
      </c>
      <c r="D21" s="220"/>
      <c r="E21" s="146" t="s">
        <v>680</v>
      </c>
      <c r="G21" s="139" t="s">
        <v>426</v>
      </c>
      <c r="H21" s="144"/>
      <c r="J21" s="139" t="s">
        <v>295</v>
      </c>
      <c r="K21" s="144"/>
    </row>
    <row r="22" spans="1:11" ht="56.25" x14ac:dyDescent="0.4">
      <c r="A22" s="139" t="s">
        <v>507</v>
      </c>
      <c r="B22" s="139" t="s">
        <v>199</v>
      </c>
      <c r="C22" s="139" t="s">
        <v>183</v>
      </c>
      <c r="D22" s="143"/>
      <c r="E22" s="146" t="s">
        <v>659</v>
      </c>
      <c r="J22" s="139" t="s">
        <v>297</v>
      </c>
      <c r="K22" s="143"/>
    </row>
    <row r="23" spans="1:11" x14ac:dyDescent="0.4">
      <c r="A23" s="139" t="s">
        <v>508</v>
      </c>
      <c r="B23" s="139" t="s">
        <v>199</v>
      </c>
      <c r="C23" s="139" t="s">
        <v>183</v>
      </c>
      <c r="D23" s="209"/>
      <c r="E23" s="145" t="s">
        <v>427</v>
      </c>
      <c r="J23" s="139" t="s">
        <v>299</v>
      </c>
      <c r="K23" s="144"/>
    </row>
    <row r="24" spans="1:11" x14ac:dyDescent="0.4">
      <c r="A24" s="139" t="s">
        <v>509</v>
      </c>
      <c r="B24" s="139" t="s">
        <v>199</v>
      </c>
      <c r="C24" s="139" t="s">
        <v>183</v>
      </c>
      <c r="D24" s="209"/>
      <c r="E24" s="145" t="s">
        <v>427</v>
      </c>
      <c r="G24" s="138" t="s">
        <v>428</v>
      </c>
      <c r="H24" s="139" t="s">
        <v>420</v>
      </c>
      <c r="J24" s="139" t="s">
        <v>301</v>
      </c>
      <c r="K24" s="144"/>
    </row>
    <row r="25" spans="1:11" x14ac:dyDescent="0.4">
      <c r="A25" s="139" t="s">
        <v>510</v>
      </c>
      <c r="B25" s="139" t="s">
        <v>199</v>
      </c>
      <c r="C25" s="139" t="s">
        <v>183</v>
      </c>
      <c r="D25" s="143"/>
      <c r="E25" s="196" t="s">
        <v>429</v>
      </c>
      <c r="G25" s="139" t="s">
        <v>207</v>
      </c>
      <c r="H25" s="143"/>
      <c r="J25" s="139" t="s">
        <v>282</v>
      </c>
      <c r="K25" s="144"/>
    </row>
    <row r="26" spans="1:11" s="134" customFormat="1" x14ac:dyDescent="0.4">
      <c r="A26" s="139" t="s">
        <v>511</v>
      </c>
      <c r="B26" s="139" t="s">
        <v>199</v>
      </c>
      <c r="C26" s="139" t="s">
        <v>183</v>
      </c>
      <c r="D26" s="143"/>
      <c r="E26" s="196" t="s">
        <v>660</v>
      </c>
      <c r="G26" s="139" t="s">
        <v>424</v>
      </c>
      <c r="H26" s="144"/>
      <c r="J26" s="139" t="s">
        <v>286</v>
      </c>
      <c r="K26" s="143"/>
    </row>
    <row r="27" spans="1:11" ht="48.2" customHeight="1" x14ac:dyDescent="0.4">
      <c r="A27" s="139" t="s">
        <v>512</v>
      </c>
      <c r="B27" s="139" t="s">
        <v>199</v>
      </c>
      <c r="C27" s="139" t="s">
        <v>183</v>
      </c>
      <c r="D27" s="143"/>
      <c r="E27" s="196" t="s">
        <v>429</v>
      </c>
      <c r="G27" s="139" t="s">
        <v>425</v>
      </c>
      <c r="H27" s="144"/>
    </row>
    <row r="28" spans="1:11" ht="75.75" thickBot="1" x14ac:dyDescent="0.45">
      <c r="A28" s="147" t="s">
        <v>513</v>
      </c>
      <c r="B28" s="147" t="s">
        <v>199</v>
      </c>
      <c r="C28" s="147" t="s">
        <v>183</v>
      </c>
      <c r="D28" s="143"/>
      <c r="E28" s="203" t="s">
        <v>661</v>
      </c>
      <c r="G28" s="139" t="s">
        <v>426</v>
      </c>
      <c r="H28" s="144"/>
    </row>
    <row r="29" spans="1:11" s="134" customFormat="1" ht="50.25" customHeight="1" x14ac:dyDescent="0.4">
      <c r="A29" s="195" t="s">
        <v>534</v>
      </c>
      <c r="B29" s="195" t="s">
        <v>342</v>
      </c>
      <c r="C29" s="195" t="s">
        <v>719</v>
      </c>
      <c r="D29" s="198"/>
      <c r="E29" s="204" t="s">
        <v>662</v>
      </c>
      <c r="J29" s="6"/>
      <c r="K29" s="6"/>
    </row>
    <row r="30" spans="1:11" ht="93.75" x14ac:dyDescent="0.4">
      <c r="A30" s="139" t="s">
        <v>514</v>
      </c>
      <c r="B30" s="139" t="s">
        <v>342</v>
      </c>
      <c r="C30" s="139" t="s">
        <v>719</v>
      </c>
      <c r="D30" s="143"/>
      <c r="E30" s="146" t="s">
        <v>663</v>
      </c>
    </row>
    <row r="31" spans="1:11" ht="39.200000000000003" customHeight="1" x14ac:dyDescent="0.4">
      <c r="A31" s="139" t="s">
        <v>515</v>
      </c>
      <c r="B31" s="139" t="s">
        <v>342</v>
      </c>
      <c r="C31" s="374" t="s">
        <v>718</v>
      </c>
      <c r="D31" s="143"/>
      <c r="E31" s="146" t="s">
        <v>740</v>
      </c>
      <c r="G31" s="138" t="s">
        <v>430</v>
      </c>
      <c r="H31" s="139" t="s">
        <v>420</v>
      </c>
    </row>
    <row r="32" spans="1:11" ht="59.25" customHeight="1" x14ac:dyDescent="0.4">
      <c r="A32" s="139" t="s">
        <v>577</v>
      </c>
      <c r="B32" s="139" t="s">
        <v>342</v>
      </c>
      <c r="C32" s="139" t="s">
        <v>718</v>
      </c>
      <c r="D32" s="143"/>
      <c r="E32" s="197" t="s">
        <v>679</v>
      </c>
      <c r="G32" s="139" t="s">
        <v>207</v>
      </c>
      <c r="H32" s="143"/>
    </row>
    <row r="33" spans="1:8" ht="93.75" x14ac:dyDescent="0.4">
      <c r="A33" s="139" t="s">
        <v>517</v>
      </c>
      <c r="B33" s="139" t="s">
        <v>342</v>
      </c>
      <c r="C33" s="374" t="s">
        <v>718</v>
      </c>
      <c r="D33" s="143"/>
      <c r="E33" s="197" t="s">
        <v>743</v>
      </c>
      <c r="G33" s="139" t="s">
        <v>424</v>
      </c>
      <c r="H33" s="144"/>
    </row>
    <row r="34" spans="1:8" ht="93.75" x14ac:dyDescent="0.4">
      <c r="A34" s="139" t="s">
        <v>518</v>
      </c>
      <c r="B34" s="139" t="s">
        <v>342</v>
      </c>
      <c r="C34" s="139" t="s">
        <v>718</v>
      </c>
      <c r="D34" s="219"/>
      <c r="E34" s="146" t="s">
        <v>664</v>
      </c>
      <c r="G34" s="139" t="s">
        <v>431</v>
      </c>
      <c r="H34" s="144"/>
    </row>
    <row r="35" spans="1:8" ht="93.75" x14ac:dyDescent="0.4">
      <c r="A35" s="139" t="s">
        <v>519</v>
      </c>
      <c r="B35" s="139" t="s">
        <v>342</v>
      </c>
      <c r="C35" s="374" t="s">
        <v>718</v>
      </c>
      <c r="D35" s="219"/>
      <c r="E35" s="146" t="s">
        <v>665</v>
      </c>
    </row>
    <row r="36" spans="1:8" ht="55.5" thickBot="1" x14ac:dyDescent="0.45">
      <c r="A36" s="148" t="s">
        <v>520</v>
      </c>
      <c r="B36" s="148" t="s">
        <v>342</v>
      </c>
      <c r="C36" s="148" t="s">
        <v>719</v>
      </c>
      <c r="D36" s="209"/>
      <c r="E36" s="206" t="s">
        <v>666</v>
      </c>
    </row>
    <row r="37" spans="1:8" ht="19.5" thickTop="1" x14ac:dyDescent="0.4">
      <c r="A37" s="149" t="s">
        <v>521</v>
      </c>
      <c r="B37" s="149" t="s">
        <v>342</v>
      </c>
      <c r="C37" s="149" t="s">
        <v>719</v>
      </c>
      <c r="D37" s="214"/>
      <c r="E37" s="218" t="s">
        <v>658</v>
      </c>
      <c r="G37" s="138" t="s">
        <v>432</v>
      </c>
      <c r="H37" s="139" t="s">
        <v>420</v>
      </c>
    </row>
    <row r="38" spans="1:8" x14ac:dyDescent="0.4">
      <c r="A38" s="139" t="s">
        <v>522</v>
      </c>
      <c r="B38" s="139" t="s">
        <v>342</v>
      </c>
      <c r="C38" s="139" t="s">
        <v>719</v>
      </c>
      <c r="D38" s="143"/>
      <c r="E38" s="146" t="s">
        <v>740</v>
      </c>
      <c r="G38" s="139" t="s">
        <v>207</v>
      </c>
      <c r="H38" s="143"/>
    </row>
    <row r="39" spans="1:8" ht="56.25" x14ac:dyDescent="0.4">
      <c r="A39" s="139" t="s">
        <v>578</v>
      </c>
      <c r="B39" s="139" t="s">
        <v>342</v>
      </c>
      <c r="C39" s="139" t="s">
        <v>718</v>
      </c>
      <c r="D39" s="143"/>
      <c r="E39" s="197" t="s">
        <v>679</v>
      </c>
      <c r="G39" s="139" t="s">
        <v>433</v>
      </c>
      <c r="H39" s="143"/>
    </row>
    <row r="40" spans="1:8" ht="19.5" thickBot="1" x14ac:dyDescent="0.45">
      <c r="A40" s="148" t="s">
        <v>579</v>
      </c>
      <c r="B40" s="148" t="s">
        <v>342</v>
      </c>
      <c r="C40" s="148" t="s">
        <v>719</v>
      </c>
      <c r="D40" s="209"/>
      <c r="E40" s="206" t="s">
        <v>741</v>
      </c>
      <c r="G40" s="139" t="s">
        <v>424</v>
      </c>
      <c r="H40" s="144"/>
    </row>
    <row r="41" spans="1:8" ht="19.5" thickTop="1" x14ac:dyDescent="0.4">
      <c r="A41" s="149" t="s">
        <v>524</v>
      </c>
      <c r="B41" s="149" t="s">
        <v>342</v>
      </c>
      <c r="C41" s="149" t="s">
        <v>719</v>
      </c>
      <c r="D41" s="214"/>
      <c r="E41" s="218" t="s">
        <v>657</v>
      </c>
      <c r="G41" s="139" t="s">
        <v>425</v>
      </c>
      <c r="H41" s="144"/>
    </row>
    <row r="42" spans="1:8" x14ac:dyDescent="0.4">
      <c r="A42" s="139" t="s">
        <v>580</v>
      </c>
      <c r="B42" s="139" t="s">
        <v>342</v>
      </c>
      <c r="C42" s="139" t="s">
        <v>719</v>
      </c>
      <c r="D42" s="143"/>
      <c r="E42" s="146" t="s">
        <v>740</v>
      </c>
      <c r="G42" s="139" t="s">
        <v>426</v>
      </c>
      <c r="H42" s="144"/>
    </row>
    <row r="43" spans="1:8" ht="56.25" x14ac:dyDescent="0.4">
      <c r="A43" s="139" t="s">
        <v>525</v>
      </c>
      <c r="B43" s="139" t="s">
        <v>342</v>
      </c>
      <c r="C43" s="211" t="s">
        <v>718</v>
      </c>
      <c r="D43" s="143"/>
      <c r="E43" s="197" t="s">
        <v>679</v>
      </c>
    </row>
    <row r="44" spans="1:8" ht="19.5" thickBot="1" x14ac:dyDescent="0.45">
      <c r="A44" s="148" t="s">
        <v>526</v>
      </c>
      <c r="B44" s="148" t="s">
        <v>342</v>
      </c>
      <c r="C44" s="375" t="s">
        <v>719</v>
      </c>
      <c r="D44" s="209"/>
      <c r="E44" s="206" t="s">
        <v>741</v>
      </c>
    </row>
    <row r="45" spans="1:8" ht="19.5" thickTop="1" x14ac:dyDescent="0.4">
      <c r="A45" s="149" t="s">
        <v>527</v>
      </c>
      <c r="B45" s="149" t="s">
        <v>342</v>
      </c>
      <c r="C45" s="374" t="s">
        <v>719</v>
      </c>
      <c r="D45" s="214"/>
      <c r="E45" s="218" t="s">
        <v>657</v>
      </c>
      <c r="G45" s="138" t="s">
        <v>434</v>
      </c>
      <c r="H45" s="139" t="s">
        <v>420</v>
      </c>
    </row>
    <row r="46" spans="1:8" x14ac:dyDescent="0.4">
      <c r="A46" s="139" t="s">
        <v>528</v>
      </c>
      <c r="B46" s="139" t="s">
        <v>342</v>
      </c>
      <c r="C46" s="139" t="s">
        <v>719</v>
      </c>
      <c r="D46" s="143"/>
      <c r="E46" s="146" t="s">
        <v>740</v>
      </c>
      <c r="G46" s="139" t="s">
        <v>207</v>
      </c>
      <c r="H46" s="143"/>
    </row>
    <row r="47" spans="1:8" ht="56.25" x14ac:dyDescent="0.4">
      <c r="A47" s="139" t="s">
        <v>529</v>
      </c>
      <c r="B47" s="139" t="s">
        <v>342</v>
      </c>
      <c r="C47" s="374" t="s">
        <v>718</v>
      </c>
      <c r="D47" s="143"/>
      <c r="E47" s="197" t="s">
        <v>679</v>
      </c>
      <c r="G47" s="139" t="s">
        <v>383</v>
      </c>
      <c r="H47" s="143"/>
    </row>
    <row r="48" spans="1:8" ht="19.5" thickBot="1" x14ac:dyDescent="0.45">
      <c r="A48" s="148" t="s">
        <v>581</v>
      </c>
      <c r="B48" s="148" t="s">
        <v>342</v>
      </c>
      <c r="C48" s="375" t="s">
        <v>718</v>
      </c>
      <c r="D48" s="209"/>
      <c r="E48" s="206" t="s">
        <v>741</v>
      </c>
      <c r="G48" s="139" t="s">
        <v>424</v>
      </c>
      <c r="H48" s="144"/>
    </row>
    <row r="49" spans="1:8" ht="19.5" thickTop="1" x14ac:dyDescent="0.4">
      <c r="A49" s="149" t="s">
        <v>530</v>
      </c>
      <c r="B49" s="149" t="s">
        <v>342</v>
      </c>
      <c r="C49" s="374" t="s">
        <v>718</v>
      </c>
      <c r="D49" s="214"/>
      <c r="E49" s="218" t="s">
        <v>657</v>
      </c>
      <c r="G49" s="139" t="s">
        <v>435</v>
      </c>
      <c r="H49" s="144"/>
    </row>
    <row r="50" spans="1:8" x14ac:dyDescent="0.4">
      <c r="A50" s="139" t="s">
        <v>531</v>
      </c>
      <c r="B50" s="139" t="s">
        <v>342</v>
      </c>
      <c r="C50" s="139" t="s">
        <v>718</v>
      </c>
      <c r="D50" s="143"/>
      <c r="E50" s="146" t="s">
        <v>740</v>
      </c>
      <c r="G50" s="139" t="s">
        <v>436</v>
      </c>
      <c r="H50" s="144"/>
    </row>
    <row r="51" spans="1:8" ht="56.25" x14ac:dyDescent="0.4">
      <c r="A51" s="139" t="s">
        <v>532</v>
      </c>
      <c r="B51" s="139" t="s">
        <v>342</v>
      </c>
      <c r="C51" s="374" t="s">
        <v>718</v>
      </c>
      <c r="D51" s="143"/>
      <c r="E51" s="197" t="s">
        <v>679</v>
      </c>
      <c r="G51" s="139" t="s">
        <v>437</v>
      </c>
      <c r="H51" s="144"/>
    </row>
    <row r="52" spans="1:8" ht="19.5" thickBot="1" x14ac:dyDescent="0.45">
      <c r="A52" s="148" t="s">
        <v>533</v>
      </c>
      <c r="B52" s="148" t="s">
        <v>342</v>
      </c>
      <c r="C52" s="139" t="s">
        <v>718</v>
      </c>
      <c r="D52" s="209"/>
      <c r="E52" s="206" t="s">
        <v>741</v>
      </c>
      <c r="G52" s="139" t="s">
        <v>438</v>
      </c>
      <c r="H52" s="144"/>
    </row>
    <row r="53" spans="1:8" ht="54.75" x14ac:dyDescent="0.4">
      <c r="A53" s="140" t="s">
        <v>534</v>
      </c>
      <c r="B53" s="140" t="s">
        <v>382</v>
      </c>
      <c r="C53" s="140" t="s">
        <v>378</v>
      </c>
      <c r="D53" s="141"/>
      <c r="E53" s="205" t="s">
        <v>667</v>
      </c>
      <c r="G53" s="139" t="s">
        <v>439</v>
      </c>
      <c r="H53" s="144"/>
    </row>
    <row r="54" spans="1:8" x14ac:dyDescent="0.4">
      <c r="A54" s="211" t="s">
        <v>535</v>
      </c>
      <c r="B54" s="211" t="s">
        <v>382</v>
      </c>
      <c r="C54" s="211" t="s">
        <v>378</v>
      </c>
      <c r="D54" s="143"/>
      <c r="E54" s="145" t="s">
        <v>493</v>
      </c>
      <c r="G54" s="139" t="s">
        <v>359</v>
      </c>
      <c r="H54" s="144"/>
    </row>
    <row r="55" spans="1:8" x14ac:dyDescent="0.4">
      <c r="A55" s="139" t="s">
        <v>582</v>
      </c>
      <c r="B55" s="139" t="s">
        <v>382</v>
      </c>
      <c r="C55" s="139" t="s">
        <v>378</v>
      </c>
      <c r="D55" s="209"/>
      <c r="E55" s="145" t="s">
        <v>423</v>
      </c>
      <c r="G55" s="139" t="s">
        <v>361</v>
      </c>
      <c r="H55" s="144"/>
    </row>
    <row r="56" spans="1:8" ht="37.5" x14ac:dyDescent="0.4">
      <c r="A56" s="139" t="s">
        <v>516</v>
      </c>
      <c r="B56" s="139" t="s">
        <v>382</v>
      </c>
      <c r="C56" s="139" t="s">
        <v>378</v>
      </c>
      <c r="D56" s="143"/>
      <c r="E56" s="146" t="s">
        <v>670</v>
      </c>
      <c r="G56" s="139" t="s">
        <v>440</v>
      </c>
      <c r="H56" s="144"/>
    </row>
    <row r="57" spans="1:8" ht="33" customHeight="1" x14ac:dyDescent="0.4">
      <c r="A57" s="139" t="s">
        <v>583</v>
      </c>
      <c r="B57" s="139" t="s">
        <v>382</v>
      </c>
      <c r="C57" s="139" t="s">
        <v>378</v>
      </c>
      <c r="D57" s="209"/>
      <c r="E57" s="145" t="s">
        <v>423</v>
      </c>
    </row>
    <row r="58" spans="1:8" ht="56.25" x14ac:dyDescent="0.4">
      <c r="A58" s="139" t="s">
        <v>514</v>
      </c>
      <c r="B58" s="139" t="s">
        <v>382</v>
      </c>
      <c r="C58" s="139" t="s">
        <v>378</v>
      </c>
      <c r="D58" s="143"/>
      <c r="E58" s="146" t="s">
        <v>496</v>
      </c>
    </row>
    <row r="59" spans="1:8" ht="93.75" x14ac:dyDescent="0.4">
      <c r="A59" s="139" t="s">
        <v>584</v>
      </c>
      <c r="B59" s="139" t="s">
        <v>382</v>
      </c>
      <c r="C59" s="139" t="s">
        <v>378</v>
      </c>
      <c r="D59" s="143"/>
      <c r="E59" s="197" t="s">
        <v>668</v>
      </c>
      <c r="G59" s="138" t="s">
        <v>441</v>
      </c>
      <c r="H59" s="139" t="s">
        <v>420</v>
      </c>
    </row>
    <row r="60" spans="1:8" ht="55.5" thickBot="1" x14ac:dyDescent="0.45">
      <c r="A60" s="148" t="s">
        <v>585</v>
      </c>
      <c r="B60" s="148" t="s">
        <v>382</v>
      </c>
      <c r="C60" s="148" t="s">
        <v>378</v>
      </c>
      <c r="D60" s="209"/>
      <c r="E60" s="206" t="s">
        <v>669</v>
      </c>
      <c r="G60" s="139" t="s">
        <v>207</v>
      </c>
      <c r="H60" s="143"/>
    </row>
    <row r="61" spans="1:8" ht="19.5" thickTop="1" x14ac:dyDescent="0.4">
      <c r="A61" s="149" t="s">
        <v>586</v>
      </c>
      <c r="B61" s="149" t="s">
        <v>382</v>
      </c>
      <c r="C61" s="149" t="s">
        <v>378</v>
      </c>
      <c r="D61" s="214"/>
      <c r="E61" s="207" t="s">
        <v>493</v>
      </c>
      <c r="G61" s="139" t="s">
        <v>383</v>
      </c>
      <c r="H61" s="143"/>
    </row>
    <row r="62" spans="1:8" x14ac:dyDescent="0.4">
      <c r="A62" s="139" t="s">
        <v>536</v>
      </c>
      <c r="B62" s="139" t="s">
        <v>382</v>
      </c>
      <c r="C62" s="139" t="s">
        <v>378</v>
      </c>
      <c r="D62" s="209"/>
      <c r="E62" s="196" t="s">
        <v>423</v>
      </c>
      <c r="G62" s="139" t="s">
        <v>424</v>
      </c>
      <c r="H62" s="144"/>
    </row>
    <row r="63" spans="1:8" ht="37.5" x14ac:dyDescent="0.4">
      <c r="A63" s="139" t="s">
        <v>523</v>
      </c>
      <c r="B63" s="139" t="s">
        <v>382</v>
      </c>
      <c r="C63" s="139" t="s">
        <v>378</v>
      </c>
      <c r="D63" s="143"/>
      <c r="E63" s="146" t="s">
        <v>670</v>
      </c>
      <c r="G63" s="139" t="s">
        <v>442</v>
      </c>
      <c r="H63" s="144"/>
    </row>
    <row r="64" spans="1:8" x14ac:dyDescent="0.4">
      <c r="A64" s="139" t="s">
        <v>587</v>
      </c>
      <c r="B64" s="139" t="s">
        <v>382</v>
      </c>
      <c r="C64" s="139" t="s">
        <v>378</v>
      </c>
      <c r="D64" s="209"/>
      <c r="E64" s="145" t="s">
        <v>423</v>
      </c>
    </row>
    <row r="65" spans="1:8" ht="56.25" x14ac:dyDescent="0.4">
      <c r="A65" s="139" t="s">
        <v>588</v>
      </c>
      <c r="B65" s="139" t="s">
        <v>382</v>
      </c>
      <c r="C65" s="139" t="s">
        <v>378</v>
      </c>
      <c r="D65" s="143"/>
      <c r="E65" s="146" t="s">
        <v>496</v>
      </c>
    </row>
    <row r="66" spans="1:8" ht="94.5" thickBot="1" x14ac:dyDescent="0.45">
      <c r="A66" s="139" t="s">
        <v>537</v>
      </c>
      <c r="B66" s="139" t="s">
        <v>382</v>
      </c>
      <c r="C66" s="139" t="s">
        <v>378</v>
      </c>
      <c r="D66" s="143"/>
      <c r="E66" s="197" t="s">
        <v>668</v>
      </c>
      <c r="G66" s="138" t="s">
        <v>443</v>
      </c>
      <c r="H66" s="139" t="s">
        <v>420</v>
      </c>
    </row>
    <row r="67" spans="1:8" ht="19.5" thickTop="1" x14ac:dyDescent="0.4">
      <c r="A67" s="149" t="s">
        <v>589</v>
      </c>
      <c r="B67" s="149" t="s">
        <v>382</v>
      </c>
      <c r="C67" s="149" t="s">
        <v>378</v>
      </c>
      <c r="D67" s="214"/>
      <c r="E67" s="207" t="s">
        <v>493</v>
      </c>
      <c r="G67" s="139" t="s">
        <v>207</v>
      </c>
      <c r="H67" s="143"/>
    </row>
    <row r="68" spans="1:8" x14ac:dyDescent="0.4">
      <c r="A68" s="139" t="s">
        <v>538</v>
      </c>
      <c r="B68" s="139" t="s">
        <v>382</v>
      </c>
      <c r="C68" s="139" t="s">
        <v>378</v>
      </c>
      <c r="D68" s="209"/>
      <c r="E68" s="196" t="s">
        <v>423</v>
      </c>
      <c r="G68" s="139" t="s">
        <v>383</v>
      </c>
      <c r="H68" s="143"/>
    </row>
    <row r="69" spans="1:8" ht="37.5" x14ac:dyDescent="0.4">
      <c r="A69" s="139" t="s">
        <v>590</v>
      </c>
      <c r="B69" s="139" t="s">
        <v>382</v>
      </c>
      <c r="C69" s="139" t="s">
        <v>378</v>
      </c>
      <c r="D69" s="143"/>
      <c r="E69" s="146" t="s">
        <v>671</v>
      </c>
      <c r="G69" s="139" t="s">
        <v>424</v>
      </c>
      <c r="H69" s="144"/>
    </row>
    <row r="70" spans="1:8" x14ac:dyDescent="0.4">
      <c r="A70" s="139" t="s">
        <v>591</v>
      </c>
      <c r="B70" s="139" t="s">
        <v>382</v>
      </c>
      <c r="C70" s="139" t="s">
        <v>378</v>
      </c>
      <c r="D70" s="209"/>
      <c r="E70" s="145" t="s">
        <v>423</v>
      </c>
      <c r="G70" s="139" t="s">
        <v>435</v>
      </c>
      <c r="H70" s="144"/>
    </row>
    <row r="71" spans="1:8" ht="56.25" x14ac:dyDescent="0.4">
      <c r="A71" s="139" t="s">
        <v>592</v>
      </c>
      <c r="B71" s="139" t="s">
        <v>382</v>
      </c>
      <c r="C71" s="139" t="s">
        <v>378</v>
      </c>
      <c r="D71" s="143"/>
      <c r="E71" s="146" t="s">
        <v>496</v>
      </c>
      <c r="G71" s="139" t="s">
        <v>436</v>
      </c>
      <c r="H71" s="144"/>
    </row>
    <row r="72" spans="1:8" ht="94.5" thickBot="1" x14ac:dyDescent="0.45">
      <c r="A72" s="139" t="s">
        <v>593</v>
      </c>
      <c r="B72" s="139" t="s">
        <v>382</v>
      </c>
      <c r="C72" s="139" t="s">
        <v>378</v>
      </c>
      <c r="D72" s="143"/>
      <c r="E72" s="197" t="s">
        <v>668</v>
      </c>
      <c r="G72" s="139" t="s">
        <v>437</v>
      </c>
      <c r="H72" s="144"/>
    </row>
    <row r="73" spans="1:8" ht="19.5" thickTop="1" x14ac:dyDescent="0.4">
      <c r="A73" s="149" t="s">
        <v>594</v>
      </c>
      <c r="B73" s="149" t="s">
        <v>382</v>
      </c>
      <c r="C73" s="149" t="s">
        <v>378</v>
      </c>
      <c r="D73" s="214"/>
      <c r="E73" s="207" t="s">
        <v>493</v>
      </c>
      <c r="G73" s="139" t="s">
        <v>439</v>
      </c>
      <c r="H73" s="144"/>
    </row>
    <row r="74" spans="1:8" x14ac:dyDescent="0.4">
      <c r="A74" s="139" t="s">
        <v>595</v>
      </c>
      <c r="B74" s="139" t="s">
        <v>382</v>
      </c>
      <c r="C74" s="139" t="s">
        <v>378</v>
      </c>
      <c r="D74" s="209"/>
      <c r="E74" s="196" t="s">
        <v>423</v>
      </c>
      <c r="G74" s="139" t="s">
        <v>444</v>
      </c>
      <c r="H74" s="144"/>
    </row>
    <row r="75" spans="1:8" ht="37.5" x14ac:dyDescent="0.4">
      <c r="A75" s="139" t="s">
        <v>539</v>
      </c>
      <c r="B75" s="139" t="s">
        <v>382</v>
      </c>
      <c r="C75" s="139" t="s">
        <v>378</v>
      </c>
      <c r="D75" s="143"/>
      <c r="E75" s="146" t="s">
        <v>672</v>
      </c>
    </row>
    <row r="76" spans="1:8" x14ac:dyDescent="0.4">
      <c r="A76" s="139" t="s">
        <v>596</v>
      </c>
      <c r="B76" s="139" t="s">
        <v>382</v>
      </c>
      <c r="C76" s="139" t="s">
        <v>378</v>
      </c>
      <c r="D76" s="209"/>
      <c r="E76" s="145" t="s">
        <v>423</v>
      </c>
    </row>
    <row r="77" spans="1:8" ht="56.25" x14ac:dyDescent="0.4">
      <c r="A77" s="139" t="s">
        <v>527</v>
      </c>
      <c r="B77" s="139" t="s">
        <v>382</v>
      </c>
      <c r="C77" s="139" t="s">
        <v>378</v>
      </c>
      <c r="D77" s="143"/>
      <c r="E77" s="146" t="s">
        <v>496</v>
      </c>
      <c r="G77" s="138" t="s">
        <v>445</v>
      </c>
      <c r="H77" s="139" t="s">
        <v>420</v>
      </c>
    </row>
    <row r="78" spans="1:8" ht="94.5" thickBot="1" x14ac:dyDescent="0.45">
      <c r="A78" s="139" t="s">
        <v>597</v>
      </c>
      <c r="B78" s="139" t="s">
        <v>382</v>
      </c>
      <c r="C78" s="139" t="s">
        <v>378</v>
      </c>
      <c r="D78" s="143"/>
      <c r="E78" s="197" t="s">
        <v>668</v>
      </c>
      <c r="G78" s="139" t="s">
        <v>207</v>
      </c>
      <c r="H78" s="143"/>
    </row>
    <row r="79" spans="1:8" ht="19.5" thickTop="1" x14ac:dyDescent="0.4">
      <c r="A79" s="149" t="s">
        <v>598</v>
      </c>
      <c r="B79" s="149" t="s">
        <v>382</v>
      </c>
      <c r="C79" s="149" t="s">
        <v>378</v>
      </c>
      <c r="D79" s="214"/>
      <c r="E79" s="207" t="s">
        <v>493</v>
      </c>
      <c r="G79" s="139" t="s">
        <v>383</v>
      </c>
      <c r="H79" s="143"/>
    </row>
    <row r="80" spans="1:8" x14ac:dyDescent="0.4">
      <c r="A80" s="139" t="s">
        <v>599</v>
      </c>
      <c r="B80" s="139" t="s">
        <v>382</v>
      </c>
      <c r="C80" s="139" t="s">
        <v>378</v>
      </c>
      <c r="D80" s="209"/>
      <c r="E80" s="196" t="s">
        <v>423</v>
      </c>
      <c r="G80" s="139" t="s">
        <v>424</v>
      </c>
      <c r="H80" s="144"/>
    </row>
    <row r="81" spans="1:8" ht="37.5" x14ac:dyDescent="0.4">
      <c r="A81" s="139" t="s">
        <v>600</v>
      </c>
      <c r="B81" s="139" t="s">
        <v>382</v>
      </c>
      <c r="C81" s="139" t="s">
        <v>378</v>
      </c>
      <c r="D81" s="143"/>
      <c r="E81" s="146" t="s">
        <v>670</v>
      </c>
      <c r="G81" s="139" t="s">
        <v>435</v>
      </c>
      <c r="H81" s="144"/>
    </row>
    <row r="82" spans="1:8" x14ac:dyDescent="0.4">
      <c r="A82" s="139" t="s">
        <v>601</v>
      </c>
      <c r="B82" s="139" t="s">
        <v>382</v>
      </c>
      <c r="C82" s="139" t="s">
        <v>378</v>
      </c>
      <c r="D82" s="209"/>
      <c r="E82" s="145" t="s">
        <v>423</v>
      </c>
      <c r="G82" s="139" t="s">
        <v>436</v>
      </c>
      <c r="H82" s="144"/>
    </row>
    <row r="83" spans="1:8" ht="56.25" x14ac:dyDescent="0.4">
      <c r="A83" s="139" t="s">
        <v>602</v>
      </c>
      <c r="B83" s="139" t="s">
        <v>382</v>
      </c>
      <c r="C83" s="139" t="s">
        <v>378</v>
      </c>
      <c r="D83" s="143"/>
      <c r="E83" s="146" t="s">
        <v>496</v>
      </c>
      <c r="G83" s="139" t="s">
        <v>442</v>
      </c>
      <c r="H83" s="144"/>
    </row>
    <row r="84" spans="1:8" ht="94.5" thickBot="1" x14ac:dyDescent="0.45">
      <c r="A84" s="139" t="s">
        <v>540</v>
      </c>
      <c r="B84" s="139" t="s">
        <v>382</v>
      </c>
      <c r="C84" s="139" t="s">
        <v>378</v>
      </c>
      <c r="D84" s="143"/>
      <c r="E84" s="197" t="s">
        <v>668</v>
      </c>
    </row>
    <row r="85" spans="1:8" ht="19.5" thickTop="1" x14ac:dyDescent="0.4">
      <c r="A85" s="149" t="s">
        <v>603</v>
      </c>
      <c r="B85" s="149" t="s">
        <v>382</v>
      </c>
      <c r="C85" s="149" t="s">
        <v>378</v>
      </c>
      <c r="D85" s="214"/>
      <c r="E85" s="207" t="s">
        <v>493</v>
      </c>
    </row>
    <row r="86" spans="1:8" x14ac:dyDescent="0.4">
      <c r="A86" s="139" t="s">
        <v>604</v>
      </c>
      <c r="B86" s="139" t="s">
        <v>382</v>
      </c>
      <c r="C86" s="139" t="s">
        <v>378</v>
      </c>
      <c r="D86" s="209"/>
      <c r="E86" s="196" t="s">
        <v>423</v>
      </c>
      <c r="G86" s="138" t="s">
        <v>446</v>
      </c>
      <c r="H86" s="139" t="s">
        <v>420</v>
      </c>
    </row>
    <row r="87" spans="1:8" ht="37.5" x14ac:dyDescent="0.4">
      <c r="A87" s="139" t="s">
        <v>605</v>
      </c>
      <c r="B87" s="139" t="s">
        <v>382</v>
      </c>
      <c r="C87" s="139" t="s">
        <v>378</v>
      </c>
      <c r="D87" s="143"/>
      <c r="E87" s="146" t="s">
        <v>673</v>
      </c>
      <c r="G87" s="139" t="s">
        <v>207</v>
      </c>
      <c r="H87" s="143"/>
    </row>
    <row r="88" spans="1:8" x14ac:dyDescent="0.4">
      <c r="A88" s="139" t="s">
        <v>606</v>
      </c>
      <c r="B88" s="139" t="s">
        <v>382</v>
      </c>
      <c r="C88" s="139" t="s">
        <v>378</v>
      </c>
      <c r="D88" s="209"/>
      <c r="E88" s="145" t="s">
        <v>423</v>
      </c>
      <c r="G88" s="139" t="s">
        <v>383</v>
      </c>
      <c r="H88" s="143"/>
    </row>
    <row r="89" spans="1:8" ht="56.25" x14ac:dyDescent="0.4">
      <c r="A89" s="139" t="s">
        <v>607</v>
      </c>
      <c r="B89" s="139" t="s">
        <v>382</v>
      </c>
      <c r="C89" s="139" t="s">
        <v>378</v>
      </c>
      <c r="D89" s="143"/>
      <c r="E89" s="146" t="s">
        <v>496</v>
      </c>
      <c r="G89" s="139" t="s">
        <v>424</v>
      </c>
      <c r="H89" s="144"/>
    </row>
    <row r="90" spans="1:8" ht="94.5" thickBot="1" x14ac:dyDescent="0.45">
      <c r="A90" s="139" t="s">
        <v>608</v>
      </c>
      <c r="B90" s="139" t="s">
        <v>382</v>
      </c>
      <c r="C90" s="139" t="s">
        <v>378</v>
      </c>
      <c r="D90" s="143"/>
      <c r="E90" s="197" t="s">
        <v>668</v>
      </c>
      <c r="G90" s="139" t="s">
        <v>435</v>
      </c>
      <c r="H90" s="144"/>
    </row>
    <row r="91" spans="1:8" ht="19.5" thickTop="1" x14ac:dyDescent="0.4">
      <c r="A91" s="149" t="s">
        <v>609</v>
      </c>
      <c r="B91" s="149" t="s">
        <v>382</v>
      </c>
      <c r="C91" s="149" t="s">
        <v>378</v>
      </c>
      <c r="D91" s="214"/>
      <c r="E91" s="207" t="s">
        <v>493</v>
      </c>
      <c r="G91" s="139" t="s">
        <v>436</v>
      </c>
      <c r="H91" s="144"/>
    </row>
    <row r="92" spans="1:8" x14ac:dyDescent="0.4">
      <c r="A92" s="139" t="s">
        <v>610</v>
      </c>
      <c r="B92" s="139" t="s">
        <v>382</v>
      </c>
      <c r="C92" s="139" t="s">
        <v>378</v>
      </c>
      <c r="D92" s="209"/>
      <c r="E92" s="196" t="s">
        <v>423</v>
      </c>
      <c r="G92" s="139" t="s">
        <v>437</v>
      </c>
      <c r="H92" s="144"/>
    </row>
    <row r="93" spans="1:8" ht="37.5" x14ac:dyDescent="0.4">
      <c r="A93" s="139" t="s">
        <v>611</v>
      </c>
      <c r="B93" s="139" t="s">
        <v>382</v>
      </c>
      <c r="C93" s="139" t="s">
        <v>378</v>
      </c>
      <c r="D93" s="143"/>
      <c r="E93" s="146" t="s">
        <v>674</v>
      </c>
      <c r="G93" s="139" t="s">
        <v>359</v>
      </c>
      <c r="H93" s="144"/>
    </row>
    <row r="94" spans="1:8" x14ac:dyDescent="0.4">
      <c r="A94" s="139" t="s">
        <v>612</v>
      </c>
      <c r="B94" s="139" t="s">
        <v>382</v>
      </c>
      <c r="C94" s="139" t="s">
        <v>378</v>
      </c>
      <c r="D94" s="209"/>
      <c r="E94" s="145" t="s">
        <v>423</v>
      </c>
      <c r="G94" s="139" t="s">
        <v>361</v>
      </c>
      <c r="H94" s="144"/>
    </row>
    <row r="95" spans="1:8" ht="56.25" x14ac:dyDescent="0.4">
      <c r="A95" s="139" t="s">
        <v>613</v>
      </c>
      <c r="B95" s="139" t="s">
        <v>382</v>
      </c>
      <c r="C95" s="139" t="s">
        <v>378</v>
      </c>
      <c r="D95" s="143"/>
      <c r="E95" s="146" t="s">
        <v>496</v>
      </c>
    </row>
    <row r="96" spans="1:8" ht="94.5" thickBot="1" x14ac:dyDescent="0.45">
      <c r="A96" s="139" t="s">
        <v>541</v>
      </c>
      <c r="B96" s="139" t="s">
        <v>382</v>
      </c>
      <c r="C96" s="139" t="s">
        <v>378</v>
      </c>
      <c r="D96" s="143"/>
      <c r="E96" s="197" t="s">
        <v>668</v>
      </c>
    </row>
    <row r="97" spans="1:8" ht="19.5" thickTop="1" x14ac:dyDescent="0.4">
      <c r="A97" s="149" t="s">
        <v>614</v>
      </c>
      <c r="B97" s="149" t="s">
        <v>382</v>
      </c>
      <c r="C97" s="149" t="s">
        <v>378</v>
      </c>
      <c r="D97" s="214"/>
      <c r="E97" s="207" t="s">
        <v>493</v>
      </c>
      <c r="G97" s="138" t="s">
        <v>447</v>
      </c>
      <c r="H97" s="139" t="s">
        <v>420</v>
      </c>
    </row>
    <row r="98" spans="1:8" x14ac:dyDescent="0.4">
      <c r="A98" s="139" t="s">
        <v>615</v>
      </c>
      <c r="B98" s="139" t="s">
        <v>382</v>
      </c>
      <c r="C98" s="139" t="s">
        <v>378</v>
      </c>
      <c r="D98" s="209"/>
      <c r="E98" s="196" t="s">
        <v>423</v>
      </c>
      <c r="G98" s="139" t="s">
        <v>207</v>
      </c>
      <c r="H98" s="143"/>
    </row>
    <row r="99" spans="1:8" ht="37.5" x14ac:dyDescent="0.4">
      <c r="A99" s="139" t="s">
        <v>616</v>
      </c>
      <c r="B99" s="139" t="s">
        <v>382</v>
      </c>
      <c r="C99" s="139" t="s">
        <v>378</v>
      </c>
      <c r="D99" s="143"/>
      <c r="E99" s="146" t="s">
        <v>671</v>
      </c>
      <c r="G99" s="139" t="s">
        <v>424</v>
      </c>
      <c r="H99" s="144"/>
    </row>
    <row r="100" spans="1:8" x14ac:dyDescent="0.4">
      <c r="A100" s="139" t="s">
        <v>542</v>
      </c>
      <c r="B100" s="139" t="s">
        <v>382</v>
      </c>
      <c r="C100" s="139" t="s">
        <v>378</v>
      </c>
      <c r="D100" s="209"/>
      <c r="E100" s="145" t="s">
        <v>423</v>
      </c>
      <c r="G100" s="139" t="s">
        <v>435</v>
      </c>
      <c r="H100" s="144"/>
    </row>
    <row r="101" spans="1:8" ht="56.25" x14ac:dyDescent="0.4">
      <c r="A101" s="139" t="s">
        <v>617</v>
      </c>
      <c r="B101" s="139" t="s">
        <v>382</v>
      </c>
      <c r="C101" s="139" t="s">
        <v>378</v>
      </c>
      <c r="D101" s="143"/>
      <c r="E101" s="146" t="s">
        <v>496</v>
      </c>
      <c r="G101" s="139" t="s">
        <v>437</v>
      </c>
      <c r="H101" s="144"/>
    </row>
    <row r="102" spans="1:8" ht="94.5" thickBot="1" x14ac:dyDescent="0.45">
      <c r="A102" s="139" t="s">
        <v>618</v>
      </c>
      <c r="B102" s="139" t="s">
        <v>382</v>
      </c>
      <c r="C102" s="139" t="s">
        <v>378</v>
      </c>
      <c r="D102" s="143"/>
      <c r="E102" s="197" t="s">
        <v>668</v>
      </c>
      <c r="G102" s="139" t="s">
        <v>448</v>
      </c>
      <c r="H102" s="144"/>
    </row>
    <row r="103" spans="1:8" ht="19.5" thickTop="1" x14ac:dyDescent="0.4">
      <c r="A103" s="149" t="s">
        <v>619</v>
      </c>
      <c r="B103" s="149" t="s">
        <v>382</v>
      </c>
      <c r="C103" s="149" t="s">
        <v>378</v>
      </c>
      <c r="D103" s="214"/>
      <c r="E103" s="207" t="s">
        <v>493</v>
      </c>
      <c r="G103" s="139" t="s">
        <v>439</v>
      </c>
      <c r="H103" s="144"/>
    </row>
    <row r="104" spans="1:8" x14ac:dyDescent="0.4">
      <c r="A104" s="139" t="s">
        <v>543</v>
      </c>
      <c r="B104" s="139" t="s">
        <v>382</v>
      </c>
      <c r="C104" s="139" t="s">
        <v>378</v>
      </c>
      <c r="D104" s="209"/>
      <c r="E104" s="196" t="s">
        <v>423</v>
      </c>
      <c r="G104" s="139" t="s">
        <v>359</v>
      </c>
      <c r="H104" s="144"/>
    </row>
    <row r="105" spans="1:8" ht="37.5" x14ac:dyDescent="0.4">
      <c r="A105" s="139" t="s">
        <v>544</v>
      </c>
      <c r="B105" s="139" t="s">
        <v>382</v>
      </c>
      <c r="C105" s="139" t="s">
        <v>378</v>
      </c>
      <c r="D105" s="143"/>
      <c r="E105" s="146" t="s">
        <v>675</v>
      </c>
      <c r="G105" s="139" t="s">
        <v>361</v>
      </c>
      <c r="H105" s="144"/>
    </row>
    <row r="106" spans="1:8" x14ac:dyDescent="0.4">
      <c r="A106" s="139" t="s">
        <v>620</v>
      </c>
      <c r="B106" s="139" t="s">
        <v>382</v>
      </c>
      <c r="C106" s="139" t="s">
        <v>378</v>
      </c>
      <c r="D106" s="209"/>
      <c r="E106" s="145" t="s">
        <v>423</v>
      </c>
    </row>
    <row r="107" spans="1:8" ht="56.25" x14ac:dyDescent="0.4">
      <c r="A107" s="139" t="s">
        <v>621</v>
      </c>
      <c r="B107" s="139" t="s">
        <v>382</v>
      </c>
      <c r="C107" s="139" t="s">
        <v>378</v>
      </c>
      <c r="D107" s="143"/>
      <c r="E107" s="146" t="s">
        <v>496</v>
      </c>
    </row>
    <row r="108" spans="1:8" ht="94.5" thickBot="1" x14ac:dyDescent="0.45">
      <c r="A108" s="139" t="s">
        <v>622</v>
      </c>
      <c r="B108" s="139" t="s">
        <v>382</v>
      </c>
      <c r="C108" s="139" t="s">
        <v>378</v>
      </c>
      <c r="D108" s="143"/>
      <c r="E108" s="197" t="s">
        <v>668</v>
      </c>
      <c r="G108" s="138" t="s">
        <v>449</v>
      </c>
      <c r="H108" s="139" t="s">
        <v>420</v>
      </c>
    </row>
    <row r="109" spans="1:8" ht="19.5" thickTop="1" x14ac:dyDescent="0.4">
      <c r="A109" s="149" t="s">
        <v>545</v>
      </c>
      <c r="B109" s="149" t="s">
        <v>382</v>
      </c>
      <c r="C109" s="149" t="s">
        <v>378</v>
      </c>
      <c r="D109" s="214"/>
      <c r="E109" s="207" t="s">
        <v>493</v>
      </c>
      <c r="G109" s="139" t="s">
        <v>207</v>
      </c>
      <c r="H109" s="143"/>
    </row>
    <row r="110" spans="1:8" x14ac:dyDescent="0.4">
      <c r="A110" s="139" t="s">
        <v>623</v>
      </c>
      <c r="B110" s="139" t="s">
        <v>382</v>
      </c>
      <c r="C110" s="139" t="s">
        <v>378</v>
      </c>
      <c r="D110" s="209"/>
      <c r="E110" s="196" t="s">
        <v>423</v>
      </c>
      <c r="G110" s="139" t="s">
        <v>424</v>
      </c>
      <c r="H110" s="144"/>
    </row>
    <row r="111" spans="1:8" ht="37.5" x14ac:dyDescent="0.4">
      <c r="A111" s="139" t="s">
        <v>624</v>
      </c>
      <c r="B111" s="139" t="s">
        <v>382</v>
      </c>
      <c r="C111" s="139" t="s">
        <v>378</v>
      </c>
      <c r="D111" s="143"/>
      <c r="E111" s="146" t="s">
        <v>670</v>
      </c>
      <c r="G111" s="139" t="s">
        <v>435</v>
      </c>
      <c r="H111" s="144"/>
    </row>
    <row r="112" spans="1:8" x14ac:dyDescent="0.4">
      <c r="A112" s="139" t="s">
        <v>625</v>
      </c>
      <c r="B112" s="139" t="s">
        <v>382</v>
      </c>
      <c r="C112" s="139" t="s">
        <v>378</v>
      </c>
      <c r="D112" s="209"/>
      <c r="E112" s="145" t="s">
        <v>423</v>
      </c>
      <c r="G112" s="139" t="s">
        <v>439</v>
      </c>
      <c r="H112" s="144"/>
    </row>
    <row r="113" spans="1:8" ht="56.25" x14ac:dyDescent="0.4">
      <c r="A113" s="139" t="s">
        <v>626</v>
      </c>
      <c r="B113" s="139" t="s">
        <v>382</v>
      </c>
      <c r="C113" s="139" t="s">
        <v>378</v>
      </c>
      <c r="D113" s="143"/>
      <c r="E113" s="146" t="s">
        <v>496</v>
      </c>
      <c r="G113" s="139" t="s">
        <v>444</v>
      </c>
      <c r="H113" s="144"/>
    </row>
    <row r="114" spans="1:8" ht="94.5" thickBot="1" x14ac:dyDescent="0.45">
      <c r="A114" s="139" t="s">
        <v>627</v>
      </c>
      <c r="B114" s="139" t="s">
        <v>382</v>
      </c>
      <c r="C114" s="139" t="s">
        <v>378</v>
      </c>
      <c r="D114" s="143"/>
      <c r="E114" s="197" t="s">
        <v>668</v>
      </c>
      <c r="G114" s="139" t="s">
        <v>359</v>
      </c>
      <c r="H114" s="144"/>
    </row>
    <row r="115" spans="1:8" ht="19.5" thickTop="1" x14ac:dyDescent="0.4">
      <c r="A115" s="149" t="s">
        <v>628</v>
      </c>
      <c r="B115" s="149" t="s">
        <v>382</v>
      </c>
      <c r="C115" s="149" t="s">
        <v>378</v>
      </c>
      <c r="D115" s="214"/>
      <c r="E115" s="207" t="s">
        <v>493</v>
      </c>
      <c r="G115" s="139" t="s">
        <v>361</v>
      </c>
      <c r="H115" s="144"/>
    </row>
    <row r="116" spans="1:8" x14ac:dyDescent="0.4">
      <c r="A116" s="139" t="s">
        <v>629</v>
      </c>
      <c r="B116" s="139" t="s">
        <v>382</v>
      </c>
      <c r="C116" s="139" t="s">
        <v>378</v>
      </c>
      <c r="D116" s="209"/>
      <c r="E116" s="196" t="s">
        <v>423</v>
      </c>
    </row>
    <row r="117" spans="1:8" ht="37.5" x14ac:dyDescent="0.4">
      <c r="A117" s="139" t="s">
        <v>630</v>
      </c>
      <c r="B117" s="139" t="s">
        <v>382</v>
      </c>
      <c r="C117" s="139" t="s">
        <v>378</v>
      </c>
      <c r="D117" s="143"/>
      <c r="E117" s="146" t="s">
        <v>675</v>
      </c>
    </row>
    <row r="118" spans="1:8" x14ac:dyDescent="0.4">
      <c r="A118" s="139" t="s">
        <v>631</v>
      </c>
      <c r="B118" s="139" t="s">
        <v>382</v>
      </c>
      <c r="C118" s="139" t="s">
        <v>378</v>
      </c>
      <c r="D118" s="209"/>
      <c r="E118" s="145" t="s">
        <v>423</v>
      </c>
      <c r="G118" s="138" t="s">
        <v>450</v>
      </c>
      <c r="H118" s="139" t="s">
        <v>420</v>
      </c>
    </row>
    <row r="119" spans="1:8" ht="56.25" x14ac:dyDescent="0.4">
      <c r="A119" s="139" t="s">
        <v>632</v>
      </c>
      <c r="B119" s="139" t="s">
        <v>382</v>
      </c>
      <c r="C119" s="139" t="s">
        <v>378</v>
      </c>
      <c r="D119" s="143"/>
      <c r="E119" s="146" t="s">
        <v>496</v>
      </c>
      <c r="G119" s="139" t="s">
        <v>207</v>
      </c>
      <c r="H119" s="143"/>
    </row>
    <row r="120" spans="1:8" ht="94.5" thickBot="1" x14ac:dyDescent="0.45">
      <c r="A120" s="139" t="s">
        <v>633</v>
      </c>
      <c r="B120" s="139" t="s">
        <v>382</v>
      </c>
      <c r="C120" s="139" t="s">
        <v>378</v>
      </c>
      <c r="D120" s="143"/>
      <c r="E120" s="197" t="s">
        <v>668</v>
      </c>
      <c r="G120" s="139" t="s">
        <v>424</v>
      </c>
      <c r="H120" s="144"/>
    </row>
    <row r="121" spans="1:8" ht="19.5" thickTop="1" x14ac:dyDescent="0.4">
      <c r="A121" s="149" t="s">
        <v>634</v>
      </c>
      <c r="B121" s="149" t="s">
        <v>382</v>
      </c>
      <c r="C121" s="149" t="s">
        <v>378</v>
      </c>
      <c r="D121" s="214"/>
      <c r="E121" s="207" t="s">
        <v>493</v>
      </c>
      <c r="G121" s="139" t="s">
        <v>435</v>
      </c>
      <c r="H121" s="144"/>
    </row>
    <row r="122" spans="1:8" x14ac:dyDescent="0.4">
      <c r="A122" s="139" t="s">
        <v>546</v>
      </c>
      <c r="B122" s="139" t="s">
        <v>382</v>
      </c>
      <c r="C122" s="139" t="s">
        <v>378</v>
      </c>
      <c r="D122" s="209"/>
      <c r="E122" s="196" t="s">
        <v>423</v>
      </c>
    </row>
    <row r="123" spans="1:8" ht="37.5" x14ac:dyDescent="0.4">
      <c r="A123" s="139" t="s">
        <v>547</v>
      </c>
      <c r="B123" s="139" t="s">
        <v>382</v>
      </c>
      <c r="C123" s="139" t="s">
        <v>378</v>
      </c>
      <c r="D123" s="143"/>
      <c r="E123" s="146" t="s">
        <v>675</v>
      </c>
    </row>
    <row r="124" spans="1:8" x14ac:dyDescent="0.4">
      <c r="A124" s="139" t="s">
        <v>548</v>
      </c>
      <c r="B124" s="139" t="s">
        <v>382</v>
      </c>
      <c r="C124" s="139" t="s">
        <v>378</v>
      </c>
      <c r="D124" s="209"/>
      <c r="E124" s="145" t="s">
        <v>423</v>
      </c>
      <c r="G124" s="138" t="s">
        <v>451</v>
      </c>
      <c r="H124" s="139" t="s">
        <v>420</v>
      </c>
    </row>
    <row r="125" spans="1:8" ht="56.25" x14ac:dyDescent="0.4">
      <c r="A125" s="139" t="s">
        <v>635</v>
      </c>
      <c r="B125" s="139" t="s">
        <v>382</v>
      </c>
      <c r="C125" s="139" t="s">
        <v>378</v>
      </c>
      <c r="D125" s="143"/>
      <c r="E125" s="146" t="s">
        <v>496</v>
      </c>
      <c r="G125" s="139" t="s">
        <v>207</v>
      </c>
      <c r="H125" s="143"/>
    </row>
    <row r="126" spans="1:8" ht="94.5" thickBot="1" x14ac:dyDescent="0.45">
      <c r="A126" s="139" t="s">
        <v>636</v>
      </c>
      <c r="B126" s="139" t="s">
        <v>382</v>
      </c>
      <c r="C126" s="139" t="s">
        <v>378</v>
      </c>
      <c r="D126" s="143"/>
      <c r="E126" s="197" t="s">
        <v>668</v>
      </c>
      <c r="G126" s="139" t="s">
        <v>424</v>
      </c>
      <c r="H126" s="144"/>
    </row>
    <row r="127" spans="1:8" ht="19.5" thickTop="1" x14ac:dyDescent="0.4">
      <c r="A127" s="149" t="s">
        <v>549</v>
      </c>
      <c r="B127" s="149" t="s">
        <v>382</v>
      </c>
      <c r="C127" s="149" t="s">
        <v>378</v>
      </c>
      <c r="D127" s="214"/>
      <c r="E127" s="207" t="s">
        <v>493</v>
      </c>
      <c r="G127" s="139" t="s">
        <v>452</v>
      </c>
      <c r="H127" s="144"/>
    </row>
    <row r="128" spans="1:8" x14ac:dyDescent="0.4">
      <c r="A128" s="139" t="s">
        <v>550</v>
      </c>
      <c r="B128" s="139" t="s">
        <v>382</v>
      </c>
      <c r="C128" s="139" t="s">
        <v>378</v>
      </c>
      <c r="D128" s="209"/>
      <c r="E128" s="196" t="s">
        <v>423</v>
      </c>
      <c r="G128" s="139" t="s">
        <v>453</v>
      </c>
      <c r="H128" s="144"/>
    </row>
    <row r="129" spans="1:8" ht="37.5" x14ac:dyDescent="0.4">
      <c r="A129" s="139" t="s">
        <v>551</v>
      </c>
      <c r="B129" s="139" t="s">
        <v>382</v>
      </c>
      <c r="C129" s="139" t="s">
        <v>378</v>
      </c>
      <c r="D129" s="143"/>
      <c r="E129" s="146" t="s">
        <v>676</v>
      </c>
      <c r="G129" s="139" t="s">
        <v>454</v>
      </c>
      <c r="H129" s="144"/>
    </row>
    <row r="130" spans="1:8" x14ac:dyDescent="0.4">
      <c r="A130" s="139" t="s">
        <v>552</v>
      </c>
      <c r="B130" s="139" t="s">
        <v>382</v>
      </c>
      <c r="C130" s="139" t="s">
        <v>378</v>
      </c>
      <c r="D130" s="209"/>
      <c r="E130" s="145" t="s">
        <v>423</v>
      </c>
      <c r="G130" s="139" t="s">
        <v>455</v>
      </c>
      <c r="H130" s="144"/>
    </row>
    <row r="131" spans="1:8" ht="56.25" x14ac:dyDescent="0.4">
      <c r="A131" s="139" t="s">
        <v>553</v>
      </c>
      <c r="B131" s="139" t="s">
        <v>382</v>
      </c>
      <c r="C131" s="139" t="s">
        <v>378</v>
      </c>
      <c r="D131" s="143"/>
      <c r="E131" s="146" t="s">
        <v>496</v>
      </c>
      <c r="G131" s="139" t="s">
        <v>456</v>
      </c>
      <c r="H131" s="144"/>
    </row>
    <row r="132" spans="1:8" ht="94.5" thickBot="1" x14ac:dyDescent="0.45">
      <c r="A132" s="139" t="s">
        <v>554</v>
      </c>
      <c r="B132" s="139" t="s">
        <v>382</v>
      </c>
      <c r="C132" s="139" t="s">
        <v>378</v>
      </c>
      <c r="D132" s="143"/>
      <c r="E132" s="197" t="s">
        <v>668</v>
      </c>
      <c r="G132" s="139" t="s">
        <v>457</v>
      </c>
      <c r="H132" s="144"/>
    </row>
    <row r="133" spans="1:8" ht="19.5" thickTop="1" x14ac:dyDescent="0.4">
      <c r="A133" s="149" t="s">
        <v>555</v>
      </c>
      <c r="B133" s="149" t="s">
        <v>382</v>
      </c>
      <c r="C133" s="149" t="s">
        <v>378</v>
      </c>
      <c r="D133" s="214"/>
      <c r="E133" s="207" t="s">
        <v>493</v>
      </c>
      <c r="G133" s="139" t="s">
        <v>458</v>
      </c>
      <c r="H133" s="144"/>
    </row>
    <row r="134" spans="1:8" x14ac:dyDescent="0.4">
      <c r="A134" s="139" t="s">
        <v>556</v>
      </c>
      <c r="B134" s="139" t="s">
        <v>382</v>
      </c>
      <c r="C134" s="139" t="s">
        <v>378</v>
      </c>
      <c r="D134" s="209"/>
      <c r="E134" s="196" t="s">
        <v>423</v>
      </c>
    </row>
    <row r="135" spans="1:8" ht="37.5" x14ac:dyDescent="0.4">
      <c r="A135" s="139" t="s">
        <v>557</v>
      </c>
      <c r="B135" s="139" t="s">
        <v>382</v>
      </c>
      <c r="C135" s="139" t="s">
        <v>378</v>
      </c>
      <c r="D135" s="143"/>
      <c r="E135" s="146" t="s">
        <v>673</v>
      </c>
    </row>
    <row r="136" spans="1:8" x14ac:dyDescent="0.4">
      <c r="A136" s="139" t="s">
        <v>637</v>
      </c>
      <c r="B136" s="139" t="s">
        <v>382</v>
      </c>
      <c r="C136" s="139" t="s">
        <v>378</v>
      </c>
      <c r="D136" s="209"/>
      <c r="E136" s="145" t="s">
        <v>423</v>
      </c>
      <c r="G136" s="138" t="s">
        <v>459</v>
      </c>
      <c r="H136" s="139" t="s">
        <v>420</v>
      </c>
    </row>
    <row r="137" spans="1:8" ht="56.25" x14ac:dyDescent="0.4">
      <c r="A137" s="139" t="s">
        <v>558</v>
      </c>
      <c r="B137" s="139" t="s">
        <v>382</v>
      </c>
      <c r="C137" s="139" t="s">
        <v>378</v>
      </c>
      <c r="D137" s="143"/>
      <c r="E137" s="146" t="s">
        <v>496</v>
      </c>
      <c r="G137" s="139" t="s">
        <v>207</v>
      </c>
      <c r="H137" s="143"/>
    </row>
    <row r="138" spans="1:8" ht="94.5" thickBot="1" x14ac:dyDescent="0.45">
      <c r="A138" s="139" t="s">
        <v>638</v>
      </c>
      <c r="B138" s="139" t="s">
        <v>382</v>
      </c>
      <c r="C138" s="139" t="s">
        <v>378</v>
      </c>
      <c r="D138" s="143"/>
      <c r="E138" s="197" t="s">
        <v>668</v>
      </c>
      <c r="G138" s="139" t="s">
        <v>424</v>
      </c>
      <c r="H138" s="144"/>
    </row>
    <row r="139" spans="1:8" ht="19.5" thickTop="1" x14ac:dyDescent="0.4">
      <c r="A139" s="149" t="s">
        <v>559</v>
      </c>
      <c r="B139" s="149" t="s">
        <v>382</v>
      </c>
      <c r="C139" s="149" t="s">
        <v>378</v>
      </c>
      <c r="D139" s="214"/>
      <c r="E139" s="207" t="s">
        <v>493</v>
      </c>
      <c r="G139" s="139" t="s">
        <v>435</v>
      </c>
      <c r="H139" s="144"/>
    </row>
    <row r="140" spans="1:8" x14ac:dyDescent="0.4">
      <c r="A140" s="139" t="s">
        <v>639</v>
      </c>
      <c r="B140" s="139" t="s">
        <v>382</v>
      </c>
      <c r="C140" s="139" t="s">
        <v>378</v>
      </c>
      <c r="D140" s="209"/>
      <c r="E140" s="196" t="s">
        <v>423</v>
      </c>
      <c r="G140" s="139" t="s">
        <v>442</v>
      </c>
      <c r="H140" s="144"/>
    </row>
    <row r="141" spans="1:8" ht="37.5" x14ac:dyDescent="0.4">
      <c r="A141" s="139" t="s">
        <v>640</v>
      </c>
      <c r="B141" s="139" t="s">
        <v>382</v>
      </c>
      <c r="C141" s="139" t="s">
        <v>378</v>
      </c>
      <c r="D141" s="143"/>
      <c r="E141" s="146" t="s">
        <v>675</v>
      </c>
    </row>
    <row r="142" spans="1:8" x14ac:dyDescent="0.4">
      <c r="A142" s="139" t="s">
        <v>641</v>
      </c>
      <c r="B142" s="139" t="s">
        <v>382</v>
      </c>
      <c r="C142" s="139" t="s">
        <v>378</v>
      </c>
      <c r="D142" s="209"/>
      <c r="E142" s="145" t="s">
        <v>423</v>
      </c>
    </row>
    <row r="143" spans="1:8" ht="56.25" x14ac:dyDescent="0.4">
      <c r="A143" s="139" t="s">
        <v>560</v>
      </c>
      <c r="B143" s="139" t="s">
        <v>382</v>
      </c>
      <c r="C143" s="139" t="s">
        <v>378</v>
      </c>
      <c r="D143" s="143"/>
      <c r="E143" s="146" t="s">
        <v>496</v>
      </c>
      <c r="G143" s="138" t="s">
        <v>460</v>
      </c>
      <c r="H143" s="139" t="s">
        <v>420</v>
      </c>
    </row>
    <row r="144" spans="1:8" ht="94.5" thickBot="1" x14ac:dyDescent="0.45">
      <c r="A144" s="148" t="s">
        <v>642</v>
      </c>
      <c r="B144" s="148" t="s">
        <v>382</v>
      </c>
      <c r="C144" s="148" t="s">
        <v>378</v>
      </c>
      <c r="D144" s="209"/>
      <c r="E144" s="197" t="s">
        <v>668</v>
      </c>
      <c r="G144" s="139" t="s">
        <v>207</v>
      </c>
      <c r="H144" s="143"/>
    </row>
    <row r="145" spans="1:8" ht="19.5" thickTop="1" x14ac:dyDescent="0.4">
      <c r="A145" s="149" t="s">
        <v>561</v>
      </c>
      <c r="B145" s="149" t="s">
        <v>382</v>
      </c>
      <c r="C145" s="149" t="s">
        <v>378</v>
      </c>
      <c r="D145" s="214"/>
      <c r="E145" s="207" t="s">
        <v>493</v>
      </c>
      <c r="G145" s="139" t="s">
        <v>424</v>
      </c>
      <c r="H145" s="144"/>
    </row>
    <row r="146" spans="1:8" x14ac:dyDescent="0.4">
      <c r="A146" s="139" t="s">
        <v>643</v>
      </c>
      <c r="B146" s="139" t="s">
        <v>382</v>
      </c>
      <c r="C146" s="139" t="s">
        <v>378</v>
      </c>
      <c r="D146" s="209"/>
      <c r="E146" s="196" t="s">
        <v>423</v>
      </c>
      <c r="G146" s="139" t="s">
        <v>435</v>
      </c>
      <c r="H146" s="144"/>
    </row>
    <row r="147" spans="1:8" ht="37.5" x14ac:dyDescent="0.4">
      <c r="A147" s="139" t="s">
        <v>644</v>
      </c>
      <c r="B147" s="139" t="s">
        <v>382</v>
      </c>
      <c r="C147" s="139" t="s">
        <v>378</v>
      </c>
      <c r="D147" s="143"/>
      <c r="E147" s="146" t="s">
        <v>675</v>
      </c>
    </row>
    <row r="148" spans="1:8" x14ac:dyDescent="0.4">
      <c r="A148" s="139" t="s">
        <v>562</v>
      </c>
      <c r="B148" s="139" t="s">
        <v>382</v>
      </c>
      <c r="C148" s="139" t="s">
        <v>378</v>
      </c>
      <c r="D148" s="209"/>
      <c r="E148" s="145" t="s">
        <v>423</v>
      </c>
    </row>
    <row r="149" spans="1:8" ht="56.25" x14ac:dyDescent="0.4">
      <c r="A149" s="139" t="s">
        <v>645</v>
      </c>
      <c r="B149" s="139" t="s">
        <v>382</v>
      </c>
      <c r="C149" s="139" t="s">
        <v>378</v>
      </c>
      <c r="D149" s="143"/>
      <c r="E149" s="146" t="s">
        <v>496</v>
      </c>
      <c r="G149" s="138" t="s">
        <v>461</v>
      </c>
      <c r="H149" s="139" t="s">
        <v>420</v>
      </c>
    </row>
    <row r="150" spans="1:8" ht="94.5" thickBot="1" x14ac:dyDescent="0.45">
      <c r="A150" s="139" t="s">
        <v>563</v>
      </c>
      <c r="B150" s="139" t="s">
        <v>382</v>
      </c>
      <c r="C150" s="139" t="s">
        <v>378</v>
      </c>
      <c r="D150" s="143"/>
      <c r="E150" s="197" t="s">
        <v>668</v>
      </c>
      <c r="G150" s="139" t="s">
        <v>207</v>
      </c>
      <c r="H150" s="143"/>
    </row>
    <row r="151" spans="1:8" ht="19.5" thickTop="1" x14ac:dyDescent="0.4">
      <c r="A151" s="149" t="s">
        <v>564</v>
      </c>
      <c r="B151" s="149" t="s">
        <v>382</v>
      </c>
      <c r="C151" s="149" t="s">
        <v>378</v>
      </c>
      <c r="D151" s="214"/>
      <c r="E151" s="207" t="s">
        <v>493</v>
      </c>
      <c r="G151" s="139" t="s">
        <v>424</v>
      </c>
      <c r="H151" s="144"/>
    </row>
    <row r="152" spans="1:8" x14ac:dyDescent="0.4">
      <c r="A152" s="139" t="s">
        <v>565</v>
      </c>
      <c r="B152" s="139" t="s">
        <v>382</v>
      </c>
      <c r="C152" s="139" t="s">
        <v>378</v>
      </c>
      <c r="D152" s="209"/>
      <c r="E152" s="196" t="s">
        <v>423</v>
      </c>
      <c r="G152" s="139" t="s">
        <v>435</v>
      </c>
      <c r="H152" s="144"/>
    </row>
    <row r="153" spans="1:8" ht="37.5" x14ac:dyDescent="0.4">
      <c r="A153" s="139" t="s">
        <v>566</v>
      </c>
      <c r="B153" s="139" t="s">
        <v>382</v>
      </c>
      <c r="C153" s="139" t="s">
        <v>378</v>
      </c>
      <c r="D153" s="143"/>
      <c r="E153" s="146" t="s">
        <v>677</v>
      </c>
      <c r="G153" s="139" t="s">
        <v>359</v>
      </c>
      <c r="H153" s="144"/>
    </row>
    <row r="154" spans="1:8" x14ac:dyDescent="0.4">
      <c r="A154" s="139" t="s">
        <v>646</v>
      </c>
      <c r="B154" s="139" t="s">
        <v>382</v>
      </c>
      <c r="C154" s="139" t="s">
        <v>378</v>
      </c>
      <c r="D154" s="209"/>
      <c r="E154" s="145" t="s">
        <v>423</v>
      </c>
      <c r="G154" s="139" t="s">
        <v>361</v>
      </c>
      <c r="H154" s="144"/>
    </row>
    <row r="155" spans="1:8" ht="56.25" x14ac:dyDescent="0.4">
      <c r="A155" s="139" t="s">
        <v>647</v>
      </c>
      <c r="B155" s="139" t="s">
        <v>382</v>
      </c>
      <c r="C155" s="139" t="s">
        <v>378</v>
      </c>
      <c r="D155" s="143"/>
      <c r="E155" s="146" t="s">
        <v>496</v>
      </c>
    </row>
    <row r="156" spans="1:8" ht="94.5" thickBot="1" x14ac:dyDescent="0.45">
      <c r="A156" s="139" t="s">
        <v>648</v>
      </c>
      <c r="B156" s="139" t="s">
        <v>382</v>
      </c>
      <c r="C156" s="139" t="s">
        <v>378</v>
      </c>
      <c r="D156" s="143"/>
      <c r="E156" s="197" t="s">
        <v>668</v>
      </c>
    </row>
    <row r="157" spans="1:8" ht="19.5" thickTop="1" x14ac:dyDescent="0.4">
      <c r="A157" s="149" t="s">
        <v>567</v>
      </c>
      <c r="B157" s="149" t="s">
        <v>382</v>
      </c>
      <c r="C157" s="149" t="s">
        <v>378</v>
      </c>
      <c r="D157" s="214"/>
      <c r="E157" s="207" t="s">
        <v>493</v>
      </c>
      <c r="G157" s="138" t="s">
        <v>462</v>
      </c>
      <c r="H157" s="139" t="s">
        <v>420</v>
      </c>
    </row>
    <row r="158" spans="1:8" x14ac:dyDescent="0.4">
      <c r="A158" s="139" t="s">
        <v>568</v>
      </c>
      <c r="B158" s="139" t="s">
        <v>382</v>
      </c>
      <c r="C158" s="139" t="s">
        <v>378</v>
      </c>
      <c r="D158" s="209"/>
      <c r="E158" s="196" t="s">
        <v>423</v>
      </c>
      <c r="G158" s="139" t="s">
        <v>207</v>
      </c>
      <c r="H158" s="143"/>
    </row>
    <row r="159" spans="1:8" ht="37.5" x14ac:dyDescent="0.4">
      <c r="A159" s="139" t="s">
        <v>649</v>
      </c>
      <c r="B159" s="139" t="s">
        <v>382</v>
      </c>
      <c r="C159" s="139" t="s">
        <v>378</v>
      </c>
      <c r="D159" s="143"/>
      <c r="E159" s="146" t="s">
        <v>670</v>
      </c>
      <c r="G159" s="139" t="s">
        <v>424</v>
      </c>
      <c r="H159" s="144"/>
    </row>
    <row r="160" spans="1:8" x14ac:dyDescent="0.4">
      <c r="A160" s="139" t="s">
        <v>569</v>
      </c>
      <c r="B160" s="139" t="s">
        <v>382</v>
      </c>
      <c r="C160" s="139" t="s">
        <v>378</v>
      </c>
      <c r="D160" s="209"/>
      <c r="E160" s="145" t="s">
        <v>423</v>
      </c>
      <c r="G160" s="139" t="s">
        <v>435</v>
      </c>
      <c r="H160" s="144"/>
    </row>
    <row r="161" spans="1:8" ht="56.25" x14ac:dyDescent="0.4">
      <c r="A161" s="139" t="s">
        <v>570</v>
      </c>
      <c r="B161" s="139" t="s">
        <v>382</v>
      </c>
      <c r="C161" s="139" t="s">
        <v>378</v>
      </c>
      <c r="D161" s="143"/>
      <c r="E161" s="146" t="s">
        <v>496</v>
      </c>
      <c r="G161" s="139" t="s">
        <v>436</v>
      </c>
      <c r="H161" s="144"/>
    </row>
    <row r="162" spans="1:8" ht="94.5" thickBot="1" x14ac:dyDescent="0.45">
      <c r="A162" s="139" t="s">
        <v>650</v>
      </c>
      <c r="B162" s="139" t="s">
        <v>382</v>
      </c>
      <c r="C162" s="139" t="s">
        <v>378</v>
      </c>
      <c r="D162" s="143"/>
      <c r="E162" s="197" t="s">
        <v>668</v>
      </c>
      <c r="G162" s="139" t="s">
        <v>453</v>
      </c>
      <c r="H162" s="144"/>
    </row>
    <row r="163" spans="1:8" ht="19.5" thickTop="1" x14ac:dyDescent="0.4">
      <c r="A163" s="149" t="s">
        <v>571</v>
      </c>
      <c r="B163" s="149" t="s">
        <v>382</v>
      </c>
      <c r="C163" s="149" t="s">
        <v>378</v>
      </c>
      <c r="D163" s="214"/>
      <c r="E163" s="207" t="s">
        <v>493</v>
      </c>
      <c r="G163" s="139" t="s">
        <v>359</v>
      </c>
      <c r="H163" s="144"/>
    </row>
    <row r="164" spans="1:8" x14ac:dyDescent="0.4">
      <c r="A164" s="139" t="s">
        <v>651</v>
      </c>
      <c r="B164" s="139" t="s">
        <v>382</v>
      </c>
      <c r="C164" s="139" t="s">
        <v>378</v>
      </c>
      <c r="D164" s="209"/>
      <c r="E164" s="196" t="s">
        <v>423</v>
      </c>
      <c r="G164" s="139" t="s">
        <v>361</v>
      </c>
      <c r="H164" s="144"/>
    </row>
    <row r="165" spans="1:8" ht="37.5" x14ac:dyDescent="0.4">
      <c r="A165" s="139" t="s">
        <v>572</v>
      </c>
      <c r="B165" s="139" t="s">
        <v>382</v>
      </c>
      <c r="C165" s="139" t="s">
        <v>378</v>
      </c>
      <c r="D165" s="143"/>
      <c r="E165" s="146" t="s">
        <v>675</v>
      </c>
    </row>
    <row r="166" spans="1:8" x14ac:dyDescent="0.4">
      <c r="A166" s="139" t="s">
        <v>652</v>
      </c>
      <c r="B166" s="139" t="s">
        <v>382</v>
      </c>
      <c r="C166" s="139" t="s">
        <v>378</v>
      </c>
      <c r="D166" s="209"/>
      <c r="E166" s="145" t="s">
        <v>423</v>
      </c>
    </row>
    <row r="167" spans="1:8" ht="56.25" x14ac:dyDescent="0.4">
      <c r="A167" s="139" t="s">
        <v>573</v>
      </c>
      <c r="B167" s="139" t="s">
        <v>382</v>
      </c>
      <c r="C167" s="139" t="s">
        <v>378</v>
      </c>
      <c r="D167" s="143"/>
      <c r="E167" s="146" t="s">
        <v>496</v>
      </c>
      <c r="G167" s="138" t="s">
        <v>463</v>
      </c>
      <c r="H167" s="139" t="s">
        <v>420</v>
      </c>
    </row>
    <row r="168" spans="1:8" ht="94.5" thickBot="1" x14ac:dyDescent="0.45">
      <c r="A168" s="148" t="s">
        <v>653</v>
      </c>
      <c r="B168" s="148" t="s">
        <v>382</v>
      </c>
      <c r="C168" s="148" t="s">
        <v>378</v>
      </c>
      <c r="D168" s="209"/>
      <c r="E168" s="197" t="s">
        <v>668</v>
      </c>
      <c r="G168" s="139" t="s">
        <v>207</v>
      </c>
      <c r="H168" s="143"/>
    </row>
    <row r="169" spans="1:8" ht="19.5" thickTop="1" x14ac:dyDescent="0.4">
      <c r="A169" s="149" t="s">
        <v>574</v>
      </c>
      <c r="B169" s="149" t="s">
        <v>382</v>
      </c>
      <c r="C169" s="149" t="s">
        <v>378</v>
      </c>
      <c r="D169" s="214"/>
      <c r="E169" s="207" t="s">
        <v>493</v>
      </c>
      <c r="G169" s="139" t="s">
        <v>424</v>
      </c>
      <c r="H169" s="144"/>
    </row>
    <row r="170" spans="1:8" x14ac:dyDescent="0.4">
      <c r="A170" s="139" t="s">
        <v>575</v>
      </c>
      <c r="B170" s="139" t="s">
        <v>382</v>
      </c>
      <c r="C170" s="139" t="s">
        <v>378</v>
      </c>
      <c r="D170" s="209"/>
      <c r="E170" s="196" t="s">
        <v>423</v>
      </c>
      <c r="G170" s="139" t="s">
        <v>359</v>
      </c>
      <c r="H170" s="144"/>
    </row>
    <row r="171" spans="1:8" ht="37.5" x14ac:dyDescent="0.4">
      <c r="A171" s="139" t="s">
        <v>654</v>
      </c>
      <c r="B171" s="139" t="s">
        <v>382</v>
      </c>
      <c r="C171" s="139" t="s">
        <v>378</v>
      </c>
      <c r="D171" s="143"/>
      <c r="E171" s="146" t="s">
        <v>678</v>
      </c>
      <c r="G171" s="139" t="s">
        <v>361</v>
      </c>
      <c r="H171" s="144"/>
    </row>
    <row r="172" spans="1:8" x14ac:dyDescent="0.4">
      <c r="A172" s="139" t="s">
        <v>655</v>
      </c>
      <c r="B172" s="139" t="s">
        <v>382</v>
      </c>
      <c r="C172" s="139" t="s">
        <v>378</v>
      </c>
      <c r="D172" s="209"/>
      <c r="E172" s="145" t="s">
        <v>423</v>
      </c>
    </row>
    <row r="173" spans="1:8" ht="56.25" x14ac:dyDescent="0.4">
      <c r="A173" s="139" t="s">
        <v>656</v>
      </c>
      <c r="B173" s="139" t="s">
        <v>382</v>
      </c>
      <c r="C173" s="139" t="s">
        <v>378</v>
      </c>
      <c r="D173" s="143"/>
      <c r="E173" s="146" t="s">
        <v>496</v>
      </c>
    </row>
    <row r="174" spans="1:8" ht="94.5" thickBot="1" x14ac:dyDescent="0.45">
      <c r="A174" s="147" t="s">
        <v>576</v>
      </c>
      <c r="B174" s="147" t="s">
        <v>382</v>
      </c>
      <c r="C174" s="147" t="s">
        <v>378</v>
      </c>
      <c r="D174" s="215"/>
      <c r="E174" s="203" t="s">
        <v>668</v>
      </c>
      <c r="G174" s="138" t="s">
        <v>464</v>
      </c>
      <c r="H174" s="139" t="s">
        <v>420</v>
      </c>
    </row>
    <row r="175" spans="1:8" x14ac:dyDescent="0.4">
      <c r="G175" s="139" t="s">
        <v>207</v>
      </c>
      <c r="H175" s="143"/>
    </row>
    <row r="176" spans="1:8" x14ac:dyDescent="0.4">
      <c r="G176" s="139" t="s">
        <v>424</v>
      </c>
      <c r="H176" s="144"/>
    </row>
    <row r="177" spans="7:8" x14ac:dyDescent="0.4">
      <c r="G177" s="139" t="s">
        <v>435</v>
      </c>
      <c r="H177" s="144"/>
    </row>
    <row r="180" spans="7:8" x14ac:dyDescent="0.4">
      <c r="G180" s="138" t="s">
        <v>465</v>
      </c>
      <c r="H180" s="139" t="s">
        <v>420</v>
      </c>
    </row>
    <row r="181" spans="7:8" x14ac:dyDescent="0.4">
      <c r="G181" s="139" t="s">
        <v>207</v>
      </c>
      <c r="H181" s="143"/>
    </row>
    <row r="182" spans="7:8" x14ac:dyDescent="0.4">
      <c r="G182" s="139" t="s">
        <v>424</v>
      </c>
      <c r="H182" s="144"/>
    </row>
    <row r="183" spans="7:8" x14ac:dyDescent="0.4">
      <c r="G183" s="139" t="s">
        <v>435</v>
      </c>
      <c r="H183" s="144"/>
    </row>
    <row r="184" spans="7:8" x14ac:dyDescent="0.4">
      <c r="G184" s="139" t="s">
        <v>436</v>
      </c>
      <c r="H184" s="144"/>
    </row>
    <row r="185" spans="7:8" x14ac:dyDescent="0.4">
      <c r="G185" s="139" t="s">
        <v>453</v>
      </c>
      <c r="H185" s="144"/>
    </row>
    <row r="186" spans="7:8" x14ac:dyDescent="0.4">
      <c r="G186" s="139" t="s">
        <v>359</v>
      </c>
      <c r="H186" s="144"/>
    </row>
    <row r="187" spans="7:8" x14ac:dyDescent="0.4">
      <c r="G187" s="139" t="s">
        <v>361</v>
      </c>
      <c r="H187" s="144"/>
    </row>
    <row r="190" spans="7:8" x14ac:dyDescent="0.4">
      <c r="G190" s="138" t="s">
        <v>466</v>
      </c>
      <c r="H190" s="139" t="s">
        <v>420</v>
      </c>
    </row>
    <row r="191" spans="7:8" x14ac:dyDescent="0.4">
      <c r="G191" s="139" t="s">
        <v>207</v>
      </c>
      <c r="H191" s="143"/>
    </row>
    <row r="192" spans="7:8" x14ac:dyDescent="0.4">
      <c r="G192" s="139" t="s">
        <v>424</v>
      </c>
      <c r="H192" s="144"/>
    </row>
    <row r="193" spans="7:8" x14ac:dyDescent="0.4">
      <c r="G193" s="139" t="s">
        <v>435</v>
      </c>
      <c r="H193" s="144"/>
    </row>
    <row r="194" spans="7:8" x14ac:dyDescent="0.4">
      <c r="G194" s="139" t="s">
        <v>453</v>
      </c>
      <c r="H194" s="144"/>
    </row>
    <row r="195" spans="7:8" x14ac:dyDescent="0.4">
      <c r="G195" s="139" t="s">
        <v>359</v>
      </c>
      <c r="H195" s="144"/>
    </row>
    <row r="196" spans="7:8" x14ac:dyDescent="0.4">
      <c r="G196" s="139" t="s">
        <v>361</v>
      </c>
      <c r="H196" s="144"/>
    </row>
    <row r="199" spans="7:8" x14ac:dyDescent="0.4">
      <c r="G199" s="138" t="s">
        <v>467</v>
      </c>
      <c r="H199" s="139" t="s">
        <v>420</v>
      </c>
    </row>
    <row r="200" spans="7:8" x14ac:dyDescent="0.4">
      <c r="G200" s="139" t="s">
        <v>207</v>
      </c>
      <c r="H200" s="143"/>
    </row>
    <row r="201" spans="7:8" x14ac:dyDescent="0.4">
      <c r="G201" s="139" t="s">
        <v>424</v>
      </c>
      <c r="H201" s="144"/>
    </row>
    <row r="202" spans="7:8" x14ac:dyDescent="0.4">
      <c r="G202" s="139" t="s">
        <v>442</v>
      </c>
      <c r="H202" s="144"/>
    </row>
    <row r="205" spans="7:8" x14ac:dyDescent="0.4">
      <c r="G205" s="138" t="s">
        <v>468</v>
      </c>
      <c r="H205" s="139" t="s">
        <v>420</v>
      </c>
    </row>
    <row r="206" spans="7:8" x14ac:dyDescent="0.4">
      <c r="G206" s="139" t="s">
        <v>207</v>
      </c>
      <c r="H206" s="143"/>
    </row>
    <row r="207" spans="7:8" x14ac:dyDescent="0.4">
      <c r="G207" s="139" t="s">
        <v>424</v>
      </c>
      <c r="H207" s="144"/>
    </row>
    <row r="208" spans="7:8" x14ac:dyDescent="0.4">
      <c r="G208" s="139" t="s">
        <v>469</v>
      </c>
      <c r="H208" s="144"/>
    </row>
    <row r="209" spans="7:8" x14ac:dyDescent="0.4">
      <c r="G209" s="139" t="s">
        <v>470</v>
      </c>
      <c r="H209" s="144"/>
    </row>
    <row r="210" spans="7:8" x14ac:dyDescent="0.4">
      <c r="G210" s="139" t="s">
        <v>471</v>
      </c>
      <c r="H210" s="144"/>
    </row>
    <row r="211" spans="7:8" x14ac:dyDescent="0.4">
      <c r="G211" s="139" t="s">
        <v>472</v>
      </c>
      <c r="H211" s="144"/>
    </row>
    <row r="212" spans="7:8" x14ac:dyDescent="0.4">
      <c r="G212" s="139" t="s">
        <v>473</v>
      </c>
      <c r="H212" s="144"/>
    </row>
    <row r="213" spans="7:8" x14ac:dyDescent="0.4">
      <c r="G213" s="139" t="s">
        <v>474</v>
      </c>
      <c r="H213" s="144"/>
    </row>
    <row r="214" spans="7:8" x14ac:dyDescent="0.4">
      <c r="G214" s="139" t="s">
        <v>475</v>
      </c>
      <c r="H214" s="144"/>
    </row>
    <row r="215" spans="7:8" x14ac:dyDescent="0.4">
      <c r="G215" s="139" t="s">
        <v>476</v>
      </c>
      <c r="H215" s="144"/>
    </row>
    <row r="216" spans="7:8" x14ac:dyDescent="0.4">
      <c r="G216" s="139" t="s">
        <v>477</v>
      </c>
      <c r="H216" s="144"/>
    </row>
    <row r="217" spans="7:8" x14ac:dyDescent="0.4">
      <c r="G217" s="139" t="s">
        <v>478</v>
      </c>
      <c r="H217" s="144"/>
    </row>
    <row r="218" spans="7:8" x14ac:dyDescent="0.4">
      <c r="G218" s="139" t="s">
        <v>479</v>
      </c>
      <c r="H218" s="144"/>
    </row>
  </sheetData>
  <autoFilter ref="A17:K218" xr:uid="{00000000-0009-0000-0000-000002000000}"/>
  <dataConsolidate/>
  <phoneticPr fontId="1"/>
  <conditionalFormatting sqref="D55:D60">
    <cfRule type="expression" dxfId="32" priority="86">
      <formula>$D$54=""</formula>
    </cfRule>
  </conditionalFormatting>
  <conditionalFormatting sqref="D53">
    <cfRule type="expression" dxfId="31" priority="33">
      <formula>$D$54=""</formula>
    </cfRule>
  </conditionalFormatting>
  <conditionalFormatting sqref="D27">
    <cfRule type="expression" dxfId="30" priority="32">
      <formula>OR($D$20="",$D$20="2")</formula>
    </cfRule>
  </conditionalFormatting>
  <conditionalFormatting sqref="D29 D31:D36">
    <cfRule type="expression" dxfId="29" priority="31">
      <formula>$D$30=""</formula>
    </cfRule>
  </conditionalFormatting>
  <conditionalFormatting sqref="D62:D66">
    <cfRule type="expression" dxfId="28" priority="26">
      <formula>$D$61=""</formula>
    </cfRule>
  </conditionalFormatting>
  <conditionalFormatting sqref="D68:D72">
    <cfRule type="expression" dxfId="27" priority="25">
      <formula>$D$67=""</formula>
    </cfRule>
  </conditionalFormatting>
  <conditionalFormatting sqref="D74:D78">
    <cfRule type="expression" dxfId="26" priority="24">
      <formula>$D$73=""</formula>
    </cfRule>
  </conditionalFormatting>
  <conditionalFormatting sqref="D80:D84">
    <cfRule type="expression" dxfId="25" priority="23">
      <formula>$D$79=""</formula>
    </cfRule>
  </conditionalFormatting>
  <conditionalFormatting sqref="D86:D90">
    <cfRule type="expression" dxfId="24" priority="22">
      <formula>$D$85=""</formula>
    </cfRule>
  </conditionalFormatting>
  <conditionalFormatting sqref="D92:D96">
    <cfRule type="expression" dxfId="23" priority="21">
      <formula>$D$91=""</formula>
    </cfRule>
  </conditionalFormatting>
  <conditionalFormatting sqref="D98:D102">
    <cfRule type="expression" dxfId="22" priority="20">
      <formula>$D$97=""</formula>
    </cfRule>
  </conditionalFormatting>
  <conditionalFormatting sqref="D104:D108">
    <cfRule type="expression" dxfId="21" priority="19">
      <formula>$D$103=""</formula>
    </cfRule>
  </conditionalFormatting>
  <conditionalFormatting sqref="D110:D114">
    <cfRule type="expression" dxfId="20" priority="18">
      <formula>$D$109=""</formula>
    </cfRule>
  </conditionalFormatting>
  <conditionalFormatting sqref="D116:D120">
    <cfRule type="expression" dxfId="19" priority="17">
      <formula>$D$115=""</formula>
    </cfRule>
  </conditionalFormatting>
  <conditionalFormatting sqref="D122:D126">
    <cfRule type="expression" dxfId="18" priority="16">
      <formula>$D$121=""</formula>
    </cfRule>
  </conditionalFormatting>
  <conditionalFormatting sqref="D128:D132">
    <cfRule type="expression" dxfId="17" priority="15">
      <formula>$D$127=""</formula>
    </cfRule>
  </conditionalFormatting>
  <conditionalFormatting sqref="D134:D138">
    <cfRule type="expression" dxfId="16" priority="14">
      <formula>$D$133=""</formula>
    </cfRule>
  </conditionalFormatting>
  <conditionalFormatting sqref="D140:D144">
    <cfRule type="expression" dxfId="15" priority="13">
      <formula>$D$139=""</formula>
    </cfRule>
  </conditionalFormatting>
  <conditionalFormatting sqref="D146:D150">
    <cfRule type="expression" dxfId="14" priority="12">
      <formula>$D$145=""</formula>
    </cfRule>
  </conditionalFormatting>
  <conditionalFormatting sqref="D152:D156">
    <cfRule type="expression" dxfId="13" priority="11">
      <formula>$D$151=""</formula>
    </cfRule>
  </conditionalFormatting>
  <conditionalFormatting sqref="D158:D162">
    <cfRule type="expression" dxfId="12" priority="10">
      <formula>$D$157=""</formula>
    </cfRule>
  </conditionalFormatting>
  <conditionalFormatting sqref="D164:D168">
    <cfRule type="expression" dxfId="11" priority="9">
      <formula>$D$163=""</formula>
    </cfRule>
  </conditionalFormatting>
  <conditionalFormatting sqref="D170:D174">
    <cfRule type="expression" dxfId="10" priority="8">
      <formula>$D$169=""</formula>
    </cfRule>
  </conditionalFormatting>
  <conditionalFormatting sqref="D18:D19 D22:D25 D28">
    <cfRule type="expression" dxfId="9" priority="7">
      <formula>$D$20=""</formula>
    </cfRule>
  </conditionalFormatting>
  <conditionalFormatting sqref="D26">
    <cfRule type="expression" dxfId="8" priority="6">
      <formula>OR($D$20="",$D$20="2")</formula>
    </cfRule>
  </conditionalFormatting>
  <conditionalFormatting sqref="D37">
    <cfRule type="expression" dxfId="7" priority="5">
      <formula>OR($D$30="",$D$30="000")</formula>
    </cfRule>
  </conditionalFormatting>
  <conditionalFormatting sqref="D41">
    <cfRule type="expression" dxfId="6" priority="4">
      <formula>OR($D$30="",$D$30="000")</formula>
    </cfRule>
  </conditionalFormatting>
  <conditionalFormatting sqref="D49">
    <cfRule type="expression" dxfId="5" priority="3">
      <formula>OR($D$30="",$D$30="000")</formula>
    </cfRule>
  </conditionalFormatting>
  <conditionalFormatting sqref="D45">
    <cfRule type="expression" dxfId="4" priority="2">
      <formula>OR($D$30="",$D$30="000")</formula>
    </cfRule>
  </conditionalFormatting>
  <dataValidations count="13">
    <dataValidation type="custom" imeMode="disabled" allowBlank="1" showInputMessage="1" showErrorMessage="1" errorTitle="形式エラー" error="半角7桁で記入してください。_x000a_下2桁は&quot;00&quot;にしてください。" sqref="D18 D21:D22 D29 D53" xr:uid="{00000000-0002-0000-0200-000000000000}">
      <formula1>AND(LEN(D18)=LENB(D18),LEN(D18)=7,RIGHT(D18,2)="00")</formula1>
    </dataValidation>
    <dataValidation type="custom" imeMode="disabled" allowBlank="1" showInputMessage="1" showErrorMessage="1" errorTitle="形式エラー" error="YYYYMMDD形式の数字8桁で記入してください。" sqref="D23:D24 D55 D57 D62 D64 D68 D70 D74 D76 D80 D82 D86 D88 D92 D94 D98 D100 D104 D106 D110 D112 D116 D118 D122 D124 D128 D130 D134 D136 D140 D142 D146 D148 D152 D154 D158 D160 D164 D166 D170 D172 D38 D19 D31 D42 D50" xr:uid="{00000000-0002-0000-0200-000001000000}">
      <formula1>AND(LEN(D19)=LENB(D19),LEN(D19)=8)</formula1>
    </dataValidation>
    <dataValidation type="custom" imeMode="disabled" allowBlank="1" showInputMessage="1" showErrorMessage="1" errorTitle="形式エラー" error="YYYY/MM/DD形式で10桁で記入してください。" sqref="D25:D28 D60 D36" xr:uid="{00000000-0002-0000-0200-000002000000}">
      <formula1>AND(LEN(D25)=LENB(D25),LEN(D25)=10,MID(D25,5,1)="/",MID(D25,8,1)="/")</formula1>
    </dataValidation>
    <dataValidation type="list" allowBlank="1" showInputMessage="1" showErrorMessage="1" sqref="D32 D39 D43 D47 D56 D63 D69 D75 D81 D87 D93 D99 D105 D111 D117 D123 D129 D135 D141 D147 D153 D159 D165 D51 D20 D171" xr:uid="{00000000-0002-0000-0200-000003000000}">
      <formula1>"1,2"</formula1>
    </dataValidation>
    <dataValidation type="custom" imeMode="disabled" allowBlank="1" showInputMessage="1" showErrorMessage="1" errorTitle="形式エラー" error="半角数字2桁で御記入ください。" sqref="D169 D61 D67 D73 D79 D85 D91 D97 D103 D109 D115 D121 D127 D133 D139 D145 D151 D157 D163 D54" xr:uid="{00000000-0002-0000-0200-000004000000}">
      <formula1>AND(LEN(D54)=LENB(D54),LEN(D54)=2)</formula1>
    </dataValidation>
    <dataValidation type="custom" imeMode="disabled" allowBlank="1" showInputMessage="1" showErrorMessage="1" errorTitle="形式エラー" error="半角数字3桁で御記入ください。" sqref="D173 D65 D71 D77 D83 D89 D95 D101 D107 D113 D119 D125 D131 D137 D143 D149 D155 D161 D167 D58" xr:uid="{00000000-0002-0000-0200-000006000000}">
      <formula1>AND(LEN(D58)=LENB(D58),LEN(D58)=3)</formula1>
    </dataValidation>
    <dataValidation type="list" allowBlank="1" showInputMessage="1" showErrorMessage="1" sqref="D59 D66 D72 D78 D84 D90 D96 D102 D108 D114 D120 D126 D132 D138 D144 D150 D156 D162 D168 D174" xr:uid="{00000000-0002-0000-0200-000007000000}">
      <formula1>"0,1"</formula1>
    </dataValidation>
    <dataValidation type="custom" imeMode="disabled" allowBlank="1" showInputMessage="1" showErrorMessage="1" errorTitle="形式エラー" error="半角3桁で御記入ください。" sqref="D41 D30 D37 D49 D45" xr:uid="{00000000-0002-0000-0200-000008000000}">
      <formula1>AND(LEN(D30)=LENB(D30),LEN(D30)=3)</formula1>
    </dataValidation>
    <dataValidation type="whole" imeMode="halfAlpha" allowBlank="1" showInputMessage="1" showErrorMessage="1" errorTitle="形式エラー" error="半角数字で0~100の値を御記入ください。" sqref="D34" xr:uid="{00000000-0002-0000-0200-000009000000}">
      <formula1>0</formula1>
      <formula2>100</formula2>
    </dataValidation>
    <dataValidation type="whole" imeMode="halfAlpha" allowBlank="1" showInputMessage="1" showErrorMessage="1" errorTitle="形式エラー" error="半角数字で0～100の値を御記入ください。" sqref="D35" xr:uid="{00000000-0002-0000-0200-00000A000000}">
      <formula1>0</formula1>
      <formula2>100</formula2>
    </dataValidation>
    <dataValidation type="custom" imeMode="disabled" allowBlank="1" showInputMessage="1" showErrorMessage="1" errorTitle="形式エラー" error="YYYYMMDD形式で数字8桁で記入してください。" sqref="D46" xr:uid="{572A4DE4-F330-49AF-BF6F-E39F602881A7}">
      <formula1>AND(LEN(D46)=LENB(D46),LEN(D46)=8)</formula1>
    </dataValidation>
    <dataValidation type="custom" imeMode="disabled" allowBlank="1" showInputMessage="1" showErrorMessage="1" errorTitle="形式エラー" error="YYYYMMDD形式で数字８桁を記入してください。" sqref="D33" xr:uid="{F4ADFF47-B678-4DCB-838A-378A55E9A982}">
      <formula1>AND(LEN(D33)=LENB(D33),LEN(D33)=8)</formula1>
    </dataValidation>
    <dataValidation type="custom" imeMode="disabled" allowBlank="1" showInputMessage="1" showErrorMessage="1" errorTitle="形式エラー" error="YYYYMMDD形式で数字8桁を記入してください。" sqref="D40 D44 D52 D48" xr:uid="{A7DE47B7-DCDA-45B0-87A6-310FA57D7F40}">
      <formula1>AND(LEN(D40)=LENB(D40),LEN(D40)=8)</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0" id="{9DB72A96-1BD2-4703-BD66-D0FBBAC61285}">
            <xm:f>OR(一般振替ＤＶＰ制度に係る届出書兼一般振替ＤＶＰ制度に係る申請書!$Y$74="○",一般振替ＤＶＰ制度に係る届出書兼一般振替ＤＶＰ制度に係る申請書!$C$78="")</xm:f>
            <x14:dxf>
              <fill>
                <patternFill>
                  <bgColor theme="0" tint="-0.24994659260841701"/>
                </patternFill>
              </fill>
            </x14:dxf>
          </x14:cfRule>
          <xm:sqref>D38 D39:D40</xm:sqref>
        </x14:conditionalFormatting>
        <x14:conditionalFormatting xmlns:xm="http://schemas.microsoft.com/office/excel/2006/main">
          <x14:cfRule type="expression" priority="29" id="{E36D82D9-B121-4780-A199-5808D5814530}">
            <xm:f>OR(一般振替ＤＶＰ制度に係る届出書兼一般振替ＤＶＰ制度に係る申請書!$Y$74="○",一般振替ＤＶＰ制度に係る届出書兼一般振替ＤＶＰ制度に係る申請書!$C$79="")</xm:f>
            <x14:dxf>
              <fill>
                <patternFill>
                  <bgColor theme="0" tint="-0.24994659260841701"/>
                </patternFill>
              </fill>
            </x14:dxf>
          </x14:cfRule>
          <xm:sqref>D42:D44</xm:sqref>
        </x14:conditionalFormatting>
        <x14:conditionalFormatting xmlns:xm="http://schemas.microsoft.com/office/excel/2006/main">
          <x14:cfRule type="expression" priority="28" id="{471EAC6F-A43B-49DE-BAA9-4BC7C417FE0B}">
            <xm:f>OR(一般振替ＤＶＰ制度に係る届出書兼一般振替ＤＶＰ制度に係る申請書!$Y$74="○",一般振替ＤＶＰ制度に係る届出書兼一般振替ＤＶＰ制度に係る申請書!$C$80="")</xm:f>
            <x14:dxf>
              <fill>
                <patternFill>
                  <bgColor theme="0" tint="-0.24994659260841701"/>
                </patternFill>
              </fill>
            </x14:dxf>
          </x14:cfRule>
          <xm:sqref>D46:D48</xm:sqref>
        </x14:conditionalFormatting>
        <x14:conditionalFormatting xmlns:xm="http://schemas.microsoft.com/office/excel/2006/main">
          <x14:cfRule type="expression" priority="27" id="{AAD73DA3-8D3B-4142-8311-2593CAD45139}">
            <xm:f>OR(一般振替ＤＶＰ制度に係る届出書兼一般振替ＤＶＰ制度に係る申請書!$Y$74="○",一般振替ＤＶＰ制度に係る届出書兼一般振替ＤＶＰ制度に係る申請書!$C$81="")</xm:f>
            <x14:dxf>
              <fill>
                <patternFill>
                  <bgColor theme="0" tint="-0.24994659260841701"/>
                </patternFill>
              </fill>
            </x14:dxf>
          </x14:cfRule>
          <xm:sqref>D50:D52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一般振替ＤＶＰ制度に係る届出書兼一般振替ＤＶＰ制度に係る申請書</vt:lpstr>
      <vt:lpstr>ツール処理シート</vt:lpstr>
      <vt:lpstr>補記シート</vt:lpstr>
      <vt:lpstr>ツール処理シート!Print_Area</vt:lpstr>
      <vt:lpstr>一般振替ＤＶＰ制度に係る届出書兼一般振替ＤＶＰ制度に係る申請書!Print_Area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2020-01-15T09:17:21Z</dcterms:created>
  <dcterms:modified xsi:type="dcterms:W3CDTF">2024-10-23T06:40:50Z</dcterms:modified>
</cp:coreProperties>
</file>