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F61FDA3-398A-49F2-AC3C-F87A2933E0B8}" xr6:coauthVersionLast="47" xr6:coauthVersionMax="47" xr10:uidLastSave="{00000000-0000-0000-0000-000000000000}"/>
  <workbookProtection workbookAlgorithmName="SHA-512" workbookHashValue="0H0Q4saub3VYp1khq7HOaVzzA8VP4gkJCh/Pn/d7l9wSrDoBJG+Qwd+lMcaS0gqh+xuwpm9v+VQc99pdO6Wkbg==" workbookSaltValue="hSGY8IhB5wqeKensz0jbDQ==" workbookSpinCount="100000" lockStructure="1"/>
  <bookViews>
    <workbookView xWindow="-120" yWindow="-120" windowWidth="30960" windowHeight="16800" tabRatio="802" xr2:uid="{00000000-000D-0000-FFFF-FFFF00000000}"/>
  </bookViews>
  <sheets>
    <sheet name="利用申請書" sheetId="23" r:id="rId1"/>
    <sheet name="ツール処理シート" sheetId="30" state="hidden" r:id="rId2"/>
    <sheet name="補記シート" sheetId="29" state="hidden" r:id="rId3"/>
    <sheet name="別紙1_利用内容に関する申請" sheetId="11" r:id="rId4"/>
    <sheet name="別紙2-1_国内取引（運用会社）" sheetId="31" r:id="rId5"/>
    <sheet name="別紙2-2_国内取引（証券会社）" sheetId="32" r:id="rId6"/>
    <sheet name="別紙2-3_国内取引（信託銀行）" sheetId="33" r:id="rId7"/>
    <sheet name="別紙2-4_国内取引（その他金融機関）" sheetId="34" r:id="rId8"/>
    <sheet name="別紙３_非居住者取引" sheetId="28" r:id="rId9"/>
  </sheets>
  <definedNames>
    <definedName name="_xlnm._FilterDatabase" localSheetId="1" hidden="1">ツール処理シート!$B$12:$W$223</definedName>
    <definedName name="_xlnm.Print_Area" localSheetId="3">別紙1_利用内容に関する申請!$A$1:$AC$74</definedName>
    <definedName name="_xlnm.Print_Area" localSheetId="4">'別紙2-1_国内取引（運用会社）'!$A$1:$DH$43</definedName>
    <definedName name="_xlnm.Print_Area" localSheetId="5">'別紙2-2_国内取引（証券会社）'!$A$1:$AW$99</definedName>
    <definedName name="_xlnm.Print_Area" localSheetId="6">'別紙2-3_国内取引（信託銀行）'!$A$1:$BD$94</definedName>
    <definedName name="_xlnm.Print_Area" localSheetId="7">'別紙2-4_国内取引（その他金融機関）'!$A$1:$BB$98</definedName>
    <definedName name="_xlnm.Print_Area" localSheetId="8">別紙３_非居住者取引!$A$1:$AX$13</definedName>
    <definedName name="_xlnm.Print_Area" localSheetId="0">利用申請書!$A$1:$AC$53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9" i="30" l="1"/>
  <c r="I60" i="30"/>
  <c r="I24" i="30"/>
  <c r="I168" i="30"/>
  <c r="I70" i="30"/>
  <c r="I78" i="30"/>
  <c r="I22" i="30"/>
  <c r="I220" i="30"/>
  <c r="I20" i="30"/>
  <c r="I68" i="30"/>
  <c r="I76" i="30"/>
  <c r="I44" i="30"/>
  <c r="I46" i="30"/>
  <c r="I21" i="30"/>
  <c r="I196" i="30"/>
  <c r="I62" i="30"/>
  <c r="I38" i="30"/>
  <c r="I52" i="30"/>
  <c r="I218" i="30"/>
  <c r="I190" i="30"/>
  <c r="I198" i="30"/>
  <c r="I36" i="30"/>
  <c r="I204" i="30"/>
  <c r="I180" i="30"/>
  <c r="I188" i="30"/>
  <c r="I54" i="30"/>
  <c r="I30" i="30"/>
  <c r="I174" i="30"/>
  <c r="I182" i="30"/>
  <c r="I84" i="30"/>
  <c r="I206" i="30" l="1"/>
  <c r="I212" i="30"/>
  <c r="I214" i="30" s="1"/>
  <c r="I200" i="30"/>
  <c r="I192" i="30"/>
  <c r="I80" i="30"/>
  <c r="I72" i="30"/>
  <c r="I170" i="30"/>
  <c r="I32" i="30"/>
  <c r="I56" i="30"/>
  <c r="I184" i="30"/>
  <c r="I176" i="30"/>
  <c r="I48" i="30"/>
  <c r="I40" i="30"/>
  <c r="I64" i="30"/>
  <c r="I26" i="30"/>
  <c r="I202" i="30"/>
  <c r="I194" i="30"/>
  <c r="I82" i="30"/>
  <c r="I74" i="30"/>
  <c r="I172" i="30"/>
  <c r="I208" i="30"/>
  <c r="I86" i="30"/>
  <c r="I90" i="30"/>
  <c r="I110" i="30" s="1"/>
  <c r="I112" i="30" s="1"/>
  <c r="I28" i="30"/>
  <c r="I88" i="30"/>
  <c r="I142" i="30" s="1"/>
  <c r="I144" i="30" s="1"/>
  <c r="I92" i="30"/>
  <c r="I94" i="30"/>
  <c r="I34" i="30"/>
  <c r="I58" i="30"/>
  <c r="I186" i="30"/>
  <c r="I178" i="30"/>
  <c r="I50" i="30"/>
  <c r="I42" i="30"/>
  <c r="I140" i="30"/>
  <c r="I66" i="30"/>
  <c r="I104" i="30"/>
  <c r="I98" i="30"/>
  <c r="I96" i="30"/>
  <c r="I100" i="30" l="1"/>
  <c r="I106" i="30"/>
  <c r="I154" i="30"/>
  <c r="I156" i="30" s="1"/>
  <c r="I116" i="30"/>
  <c r="I134" i="30"/>
  <c r="I136" i="30" s="1"/>
  <c r="I146" i="30"/>
  <c r="I102" i="30"/>
  <c r="I160" i="30"/>
  <c r="I162" i="30" s="1"/>
  <c r="I148" i="30"/>
  <c r="I150" i="30" s="1"/>
  <c r="I114" i="30"/>
  <c r="I108" i="30"/>
  <c r="I210" i="30"/>
  <c r="I216" i="30"/>
  <c r="I122" i="30"/>
  <c r="I124" i="30" s="1"/>
  <c r="I128" i="30"/>
  <c r="I130" i="30" s="1"/>
  <c r="I138" i="30" l="1"/>
  <c r="I158" i="30"/>
  <c r="I120" i="30"/>
  <c r="I118" i="30"/>
  <c r="I132" i="30"/>
  <c r="I152" i="30"/>
  <c r="I126" i="30"/>
  <c r="I164" i="30"/>
</calcChain>
</file>

<file path=xl/sharedStrings.xml><?xml version="1.0" encoding="utf-8"?>
<sst xmlns="http://schemas.openxmlformats.org/spreadsheetml/2006/main" count="3686" uniqueCount="841">
  <si>
    <t>届出書名</t>
    <rPh sb="0" eb="3">
      <t>トドケデショ</t>
    </rPh>
    <rPh sb="3" eb="4">
      <t>メイ</t>
    </rPh>
    <phoneticPr fontId="1"/>
  </si>
  <si>
    <t>対象E</t>
    <rPh sb="0" eb="2">
      <t>タイショウ</t>
    </rPh>
    <phoneticPr fontId="1"/>
  </si>
  <si>
    <t>＜届出事項＞</t>
    <rPh sb="1" eb="3">
      <t>トドケデ</t>
    </rPh>
    <rPh sb="3" eb="5">
      <t>ジコウ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</si>
  <si>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</si>
  <si>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</si>
  <si>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</si>
  <si>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</si>
  <si>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</si>
  <si>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</si>
  <si>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必須</t>
    <rPh sb="0" eb="2">
      <t>ヒッス</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</si>
  <si>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</si>
  <si>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</si>
  <si>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</si>
  <si>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</si>
  <si>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規定値（"INS")</t>
    <rPh sb="0" eb="3">
      <t>キテイチ</t>
    </rPh>
    <phoneticPr fontId="1"/>
  </si>
  <si>
    <t>規定</t>
    <rPh sb="0" eb="2">
      <t>キテイ</t>
    </rPh>
    <phoneticPr fontId="1"/>
  </si>
  <si>
    <t>対象DB</t>
    <rPh sb="0" eb="2">
      <t>タイショウ</t>
    </rPh>
    <phoneticPr fontId="1"/>
  </si>
  <si>
    <t>データレコード識別区分</t>
    <rPh sb="7" eb="9">
      <t>シキベツ</t>
    </rPh>
    <rPh sb="9" eb="11">
      <t>クブン</t>
    </rPh>
    <phoneticPr fontId="5"/>
  </si>
  <si>
    <t>9</t>
  </si>
  <si>
    <t>操作区分</t>
    <rPh sb="0" eb="2">
      <t>ソウサ</t>
    </rPh>
    <rPh sb="2" eb="4">
      <t>クブン</t>
    </rPh>
    <phoneticPr fontId="5"/>
  </si>
  <si>
    <t>Ca</t>
  </si>
  <si>
    <t>会社コード</t>
    <rPh sb="0" eb="2">
      <t>カイシャ</t>
    </rPh>
    <phoneticPr fontId="5"/>
  </si>
  <si>
    <t>C</t>
  </si>
  <si>
    <t>更新区分</t>
    <rPh sb="0" eb="2">
      <t>コウシン</t>
    </rPh>
    <rPh sb="2" eb="4">
      <t>クブン</t>
    </rPh>
    <phoneticPr fontId="5"/>
  </si>
  <si>
    <t>項目変更フラグ（国内取引・利用商品・株式）</t>
    <rPh sb="0" eb="2">
      <t>コウモク</t>
    </rPh>
    <rPh sb="2" eb="4">
      <t>ヘンコウ</t>
    </rPh>
    <rPh sb="8" eb="10">
      <t>コクナイ</t>
    </rPh>
    <rPh sb="10" eb="12">
      <t>トリヒキ</t>
    </rPh>
    <rPh sb="13" eb="15">
      <t>リヨウ</t>
    </rPh>
    <rPh sb="15" eb="17">
      <t>ショウヒン</t>
    </rPh>
    <rPh sb="18" eb="20">
      <t>カブシキ</t>
    </rPh>
    <phoneticPr fontId="5"/>
  </si>
  <si>
    <t>Cb</t>
  </si>
  <si>
    <t>国内取引・利用商品・株式</t>
    <rPh sb="0" eb="2">
      <t>コクナイ</t>
    </rPh>
    <rPh sb="2" eb="4">
      <t>トリヒキ</t>
    </rPh>
    <rPh sb="5" eb="7">
      <t>リヨウ</t>
    </rPh>
    <rPh sb="7" eb="9">
      <t>ショウヒン</t>
    </rPh>
    <rPh sb="10" eb="12">
      <t>カブシキ</t>
    </rPh>
    <phoneticPr fontId="5"/>
  </si>
  <si>
    <t>項目変更フラグ（国内取引・利用商品・株式・利用開始年月日）</t>
    <rPh sb="0" eb="2">
      <t>コウモク</t>
    </rPh>
    <rPh sb="2" eb="4">
      <t>ヘンコウ</t>
    </rPh>
    <rPh sb="8" eb="10">
      <t>コクナイ</t>
    </rPh>
    <rPh sb="10" eb="12">
      <t>トリヒキ</t>
    </rPh>
    <rPh sb="13" eb="15">
      <t>リヨウ</t>
    </rPh>
    <rPh sb="15" eb="17">
      <t>ショウヒン</t>
    </rPh>
    <rPh sb="18" eb="20">
      <t>カブシキ</t>
    </rPh>
    <rPh sb="21" eb="23">
      <t>リヨウ</t>
    </rPh>
    <rPh sb="23" eb="25">
      <t>カイシ</t>
    </rPh>
    <rPh sb="25" eb="28">
      <t>ネンガッピ</t>
    </rPh>
    <phoneticPr fontId="5"/>
  </si>
  <si>
    <t>国内取引・利用商品・株式・利用開始年月日</t>
  </si>
  <si>
    <t>項目変更フラグ（国内取引・利用商品・株式・利用終了年月日）</t>
    <rPh sb="0" eb="2">
      <t>コウモク</t>
    </rPh>
    <rPh sb="2" eb="4">
      <t>ヘンコウ</t>
    </rPh>
    <rPh sb="8" eb="10">
      <t>コクナイ</t>
    </rPh>
    <rPh sb="10" eb="12">
      <t>トリヒキ</t>
    </rPh>
    <rPh sb="13" eb="15">
      <t>リヨウ</t>
    </rPh>
    <rPh sb="15" eb="17">
      <t>ショウヒン</t>
    </rPh>
    <rPh sb="18" eb="20">
      <t>カブシキ</t>
    </rPh>
    <rPh sb="21" eb="23">
      <t>リヨウ</t>
    </rPh>
    <rPh sb="23" eb="25">
      <t>シュウリョウ</t>
    </rPh>
    <rPh sb="25" eb="28">
      <t>ネンガッピ</t>
    </rPh>
    <phoneticPr fontId="5"/>
  </si>
  <si>
    <t>項目変更フラグ（国内取引・利用商品・転換社債（転換社債型新株予約権付社債））</t>
    <rPh sb="0" eb="2">
      <t>コウモク</t>
    </rPh>
    <rPh sb="2" eb="4">
      <t>ヘンコウ</t>
    </rPh>
    <rPh sb="8" eb="10">
      <t>コクナイ</t>
    </rPh>
    <rPh sb="10" eb="12">
      <t>トリヒキ</t>
    </rPh>
    <rPh sb="13" eb="15">
      <t>リヨウ</t>
    </rPh>
    <rPh sb="15" eb="17">
      <t>ショウヒン</t>
    </rPh>
    <phoneticPr fontId="5"/>
  </si>
  <si>
    <t>国内取引・利用商品・転換社債（転換社債型新株予約権付社債）</t>
    <rPh sb="0" eb="2">
      <t>コクナイ</t>
    </rPh>
    <rPh sb="2" eb="4">
      <t>トリヒキ</t>
    </rPh>
    <rPh sb="5" eb="7">
      <t>リヨウ</t>
    </rPh>
    <rPh sb="7" eb="9">
      <t>ショウヒン</t>
    </rPh>
    <phoneticPr fontId="5"/>
  </si>
  <si>
    <t>項目変更フラグ（国内取引・利用商品・転換社債（転換社債型新株予約権付社債）・利用開始年月日）</t>
    <rPh sb="0" eb="2">
      <t>コウモク</t>
    </rPh>
    <rPh sb="2" eb="4">
      <t>ヘンコウ</t>
    </rPh>
    <rPh sb="8" eb="10">
      <t>コクナイ</t>
    </rPh>
    <rPh sb="10" eb="12">
      <t>トリヒキ</t>
    </rPh>
    <rPh sb="13" eb="15">
      <t>リヨウ</t>
    </rPh>
    <rPh sb="15" eb="17">
      <t>ショウヒン</t>
    </rPh>
    <rPh sb="38" eb="40">
      <t>リヨウ</t>
    </rPh>
    <rPh sb="40" eb="42">
      <t>カイシ</t>
    </rPh>
    <rPh sb="42" eb="45">
      <t>ネンガッピ</t>
    </rPh>
    <phoneticPr fontId="5"/>
  </si>
  <si>
    <t>項目変更フラグ（国内取引・利用商品・転換社債（転換社債型新株予約権付社債）・利用終了年月日）</t>
    <rPh sb="0" eb="2">
      <t>コウモク</t>
    </rPh>
    <rPh sb="2" eb="4">
      <t>ヘンコウ</t>
    </rPh>
    <rPh sb="8" eb="10">
      <t>コクナイ</t>
    </rPh>
    <rPh sb="10" eb="12">
      <t>トリヒキ</t>
    </rPh>
    <rPh sb="13" eb="15">
      <t>リヨウ</t>
    </rPh>
    <rPh sb="15" eb="17">
      <t>ショウヒン</t>
    </rPh>
    <rPh sb="38" eb="40">
      <t>リヨウ</t>
    </rPh>
    <rPh sb="40" eb="42">
      <t>シュウリョウ</t>
    </rPh>
    <rPh sb="42" eb="45">
      <t>ネンガッピ</t>
    </rPh>
    <phoneticPr fontId="5"/>
  </si>
  <si>
    <t>国内取引・利用商品・転換社債（転換社債型新株予約権付社債）・利用終了年月日</t>
  </si>
  <si>
    <t>項目変更フラグ（国内取引・利用商品・株式・ＣＢ共通・接続会社・会社コード）</t>
    <rPh sb="0" eb="2">
      <t>コウモク</t>
    </rPh>
    <rPh sb="2" eb="4">
      <t>ヘンコウ</t>
    </rPh>
    <rPh sb="8" eb="10">
      <t>コクナイ</t>
    </rPh>
    <rPh sb="10" eb="12">
      <t>トリヒキ</t>
    </rPh>
    <rPh sb="13" eb="15">
      <t>リヨウ</t>
    </rPh>
    <rPh sb="15" eb="17">
      <t>ショウヒン</t>
    </rPh>
    <rPh sb="18" eb="20">
      <t>カブシキ</t>
    </rPh>
    <phoneticPr fontId="5"/>
  </si>
  <si>
    <t>国内取引・利用商品・株式・ＣＢ共通・接続会社・会社コード</t>
  </si>
  <si>
    <t>項目変更フラグ（国内取引・利用商品・株式貸借）</t>
    <rPh sb="0" eb="2">
      <t>コウモク</t>
    </rPh>
    <rPh sb="2" eb="4">
      <t>ヘンコウ</t>
    </rPh>
    <rPh sb="8" eb="10">
      <t>コクナイ</t>
    </rPh>
    <rPh sb="10" eb="12">
      <t>トリヒキ</t>
    </rPh>
    <rPh sb="13" eb="15">
      <t>リヨウ</t>
    </rPh>
    <rPh sb="15" eb="17">
      <t>ショウヒン</t>
    </rPh>
    <rPh sb="18" eb="20">
      <t>カブシキ</t>
    </rPh>
    <rPh sb="20" eb="22">
      <t>タイシャク</t>
    </rPh>
    <phoneticPr fontId="5"/>
  </si>
  <si>
    <t>項目変更フラグ（国内取引・利用商品・株式貸借・利用開始年月日）</t>
    <rPh sb="0" eb="2">
      <t>コウモク</t>
    </rPh>
    <rPh sb="2" eb="4">
      <t>ヘンコウ</t>
    </rPh>
    <rPh sb="8" eb="10">
      <t>コクナイ</t>
    </rPh>
    <rPh sb="10" eb="12">
      <t>トリヒキ</t>
    </rPh>
    <rPh sb="13" eb="15">
      <t>リヨウ</t>
    </rPh>
    <rPh sb="15" eb="17">
      <t>ショウヒン</t>
    </rPh>
    <rPh sb="18" eb="20">
      <t>カブシキ</t>
    </rPh>
    <rPh sb="20" eb="22">
      <t>タイシャク</t>
    </rPh>
    <rPh sb="23" eb="25">
      <t>リヨウ</t>
    </rPh>
    <rPh sb="25" eb="27">
      <t>カイシ</t>
    </rPh>
    <rPh sb="27" eb="30">
      <t>ネンガッピ</t>
    </rPh>
    <phoneticPr fontId="5"/>
  </si>
  <si>
    <t>項目変更フラグ（国内取引・利用商品・株式貸借・利用終了年月日）</t>
    <rPh sb="0" eb="2">
      <t>コウモク</t>
    </rPh>
    <rPh sb="2" eb="4">
      <t>ヘンコウ</t>
    </rPh>
    <rPh sb="8" eb="10">
      <t>コクナイ</t>
    </rPh>
    <rPh sb="10" eb="12">
      <t>トリヒキ</t>
    </rPh>
    <rPh sb="13" eb="15">
      <t>リヨウ</t>
    </rPh>
    <rPh sb="15" eb="17">
      <t>ショウヒン</t>
    </rPh>
    <rPh sb="18" eb="20">
      <t>カブシキ</t>
    </rPh>
    <rPh sb="20" eb="22">
      <t>タイシャク</t>
    </rPh>
    <rPh sb="23" eb="25">
      <t>リヨウ</t>
    </rPh>
    <rPh sb="25" eb="27">
      <t>シュウリョウ</t>
    </rPh>
    <rPh sb="27" eb="30">
      <t>ネンガッピ</t>
    </rPh>
    <phoneticPr fontId="5"/>
  </si>
  <si>
    <t>国内取引・利用商品・株式貸借・利用終了年月日</t>
  </si>
  <si>
    <t>項目変更フラグ（国内取引・利用商品・株式貸借・接続会社・会社コード）</t>
    <rPh sb="0" eb="2">
      <t>コウモク</t>
    </rPh>
    <rPh sb="2" eb="4">
      <t>ヘンコウ</t>
    </rPh>
    <rPh sb="8" eb="10">
      <t>コクナイ</t>
    </rPh>
    <rPh sb="10" eb="12">
      <t>トリヒキ</t>
    </rPh>
    <rPh sb="13" eb="15">
      <t>リヨウ</t>
    </rPh>
    <rPh sb="15" eb="17">
      <t>ショウヒン</t>
    </rPh>
    <rPh sb="18" eb="20">
      <t>カブシキ</t>
    </rPh>
    <rPh sb="20" eb="22">
      <t>タイシャク</t>
    </rPh>
    <phoneticPr fontId="5"/>
  </si>
  <si>
    <t>国内取引・利用商品・株式貸借・接続会社・会社コード</t>
  </si>
  <si>
    <t>項目変更フラグ（国内取引・利用商品・国債）</t>
    <rPh sb="0" eb="2">
      <t>コウモク</t>
    </rPh>
    <rPh sb="2" eb="4">
      <t>ヘンコウ</t>
    </rPh>
    <rPh sb="8" eb="10">
      <t>コクナイ</t>
    </rPh>
    <rPh sb="10" eb="12">
      <t>トリヒキ</t>
    </rPh>
    <rPh sb="13" eb="15">
      <t>リヨウ</t>
    </rPh>
    <rPh sb="15" eb="17">
      <t>ショウヒン</t>
    </rPh>
    <rPh sb="18" eb="20">
      <t>コクサイ</t>
    </rPh>
    <phoneticPr fontId="5"/>
  </si>
  <si>
    <t>項目変更フラグ（国内取引・利用商品・国債・利用開始年月日）</t>
    <rPh sb="0" eb="2">
      <t>コウモク</t>
    </rPh>
    <rPh sb="2" eb="4">
      <t>ヘンコウ</t>
    </rPh>
    <rPh sb="8" eb="10">
      <t>コクナイ</t>
    </rPh>
    <rPh sb="10" eb="12">
      <t>トリヒキ</t>
    </rPh>
    <rPh sb="13" eb="15">
      <t>リヨウ</t>
    </rPh>
    <rPh sb="15" eb="17">
      <t>ショウヒン</t>
    </rPh>
    <rPh sb="18" eb="20">
      <t>コクサイ</t>
    </rPh>
    <rPh sb="21" eb="23">
      <t>リヨウ</t>
    </rPh>
    <rPh sb="23" eb="25">
      <t>カイシ</t>
    </rPh>
    <rPh sb="25" eb="28">
      <t>ネンガッピ</t>
    </rPh>
    <phoneticPr fontId="5"/>
  </si>
  <si>
    <t>国内取引・利用商品・国債・利用開始年月日</t>
  </si>
  <si>
    <t>項目変更フラグ（国内取引・利用商品・国債・利用終了年月日）</t>
    <rPh sb="0" eb="2">
      <t>コウモク</t>
    </rPh>
    <rPh sb="2" eb="4">
      <t>ヘンコウ</t>
    </rPh>
    <rPh sb="8" eb="10">
      <t>コクナイ</t>
    </rPh>
    <rPh sb="10" eb="12">
      <t>トリヒキ</t>
    </rPh>
    <rPh sb="13" eb="15">
      <t>リヨウ</t>
    </rPh>
    <rPh sb="15" eb="17">
      <t>ショウヒン</t>
    </rPh>
    <rPh sb="18" eb="20">
      <t>コクサイ</t>
    </rPh>
    <rPh sb="21" eb="23">
      <t>リヨウ</t>
    </rPh>
    <rPh sb="23" eb="25">
      <t>シュウリョウ</t>
    </rPh>
    <rPh sb="25" eb="28">
      <t>ネンガッピ</t>
    </rPh>
    <phoneticPr fontId="5"/>
  </si>
  <si>
    <t>国内取引・利用商品・国債・利用終了年月日</t>
  </si>
  <si>
    <t>項目変更フラグ（国内取引・利用商品・国債・接続会社・会社コード）</t>
    <rPh sb="0" eb="2">
      <t>コウモク</t>
    </rPh>
    <rPh sb="2" eb="4">
      <t>ヘンコウ</t>
    </rPh>
    <rPh sb="8" eb="10">
      <t>コクナイ</t>
    </rPh>
    <rPh sb="10" eb="12">
      <t>トリヒキ</t>
    </rPh>
    <rPh sb="13" eb="15">
      <t>リヨウ</t>
    </rPh>
    <rPh sb="15" eb="17">
      <t>ショウヒン</t>
    </rPh>
    <rPh sb="18" eb="20">
      <t>コクサイ</t>
    </rPh>
    <phoneticPr fontId="5"/>
  </si>
  <si>
    <t>項目変更フラグ（国内取引・利用商品・一般債）</t>
    <rPh sb="0" eb="2">
      <t>コウモク</t>
    </rPh>
    <rPh sb="2" eb="4">
      <t>ヘンコウ</t>
    </rPh>
    <rPh sb="8" eb="10">
      <t>コクナイ</t>
    </rPh>
    <rPh sb="10" eb="12">
      <t>トリヒキ</t>
    </rPh>
    <rPh sb="13" eb="15">
      <t>リヨウ</t>
    </rPh>
    <rPh sb="15" eb="17">
      <t>ショウヒン</t>
    </rPh>
    <rPh sb="18" eb="20">
      <t>イッパン</t>
    </rPh>
    <rPh sb="20" eb="21">
      <t>サイ</t>
    </rPh>
    <phoneticPr fontId="5"/>
  </si>
  <si>
    <t>項目変更フラグ（国内取引・利用商品・一般債・利用開始年月日）</t>
    <rPh sb="0" eb="2">
      <t>コウモク</t>
    </rPh>
    <rPh sb="2" eb="4">
      <t>ヘンコウ</t>
    </rPh>
    <rPh sb="8" eb="10">
      <t>コクナイ</t>
    </rPh>
    <rPh sb="10" eb="12">
      <t>トリヒキ</t>
    </rPh>
    <rPh sb="13" eb="15">
      <t>リヨウ</t>
    </rPh>
    <rPh sb="15" eb="17">
      <t>ショウヒン</t>
    </rPh>
    <rPh sb="18" eb="20">
      <t>イッパン</t>
    </rPh>
    <rPh sb="20" eb="21">
      <t>サイ</t>
    </rPh>
    <rPh sb="22" eb="24">
      <t>リヨウ</t>
    </rPh>
    <rPh sb="24" eb="26">
      <t>カイシ</t>
    </rPh>
    <rPh sb="26" eb="29">
      <t>ネンガッピ</t>
    </rPh>
    <phoneticPr fontId="5"/>
  </si>
  <si>
    <t>項目変更フラグ（国内取引・利用商品・一般債・利用終了年月日）</t>
    <rPh sb="0" eb="2">
      <t>コウモク</t>
    </rPh>
    <rPh sb="2" eb="4">
      <t>ヘンコウ</t>
    </rPh>
    <rPh sb="8" eb="10">
      <t>コクナイ</t>
    </rPh>
    <rPh sb="10" eb="12">
      <t>トリヒキ</t>
    </rPh>
    <rPh sb="13" eb="15">
      <t>リヨウ</t>
    </rPh>
    <rPh sb="15" eb="17">
      <t>ショウヒン</t>
    </rPh>
    <rPh sb="18" eb="20">
      <t>イッパン</t>
    </rPh>
    <rPh sb="20" eb="21">
      <t>サイ</t>
    </rPh>
    <rPh sb="22" eb="24">
      <t>リヨウ</t>
    </rPh>
    <rPh sb="24" eb="26">
      <t>シュウリョウ</t>
    </rPh>
    <rPh sb="26" eb="29">
      <t>ネンガッピ</t>
    </rPh>
    <phoneticPr fontId="5"/>
  </si>
  <si>
    <t>国内取引・利用商品・一般債・利用終了年月日</t>
  </si>
  <si>
    <t>項目変更フラグ（国内取引・利用商品・一般債・接続会社・会社コード）</t>
    <rPh sb="0" eb="2">
      <t>コウモク</t>
    </rPh>
    <rPh sb="2" eb="4">
      <t>ヘンコウ</t>
    </rPh>
    <rPh sb="8" eb="10">
      <t>コクナイ</t>
    </rPh>
    <rPh sb="10" eb="12">
      <t>トリヒキ</t>
    </rPh>
    <rPh sb="13" eb="15">
      <t>リヨウ</t>
    </rPh>
    <rPh sb="15" eb="17">
      <t>ショウヒン</t>
    </rPh>
    <rPh sb="18" eb="20">
      <t>イッパン</t>
    </rPh>
    <rPh sb="20" eb="21">
      <t>サイ</t>
    </rPh>
    <phoneticPr fontId="5"/>
  </si>
  <si>
    <t>項目変更フラグ（国内取引・利用商品・短期社債）</t>
    <rPh sb="0" eb="2">
      <t>コウモク</t>
    </rPh>
    <rPh sb="2" eb="4">
      <t>ヘンコウ</t>
    </rPh>
    <rPh sb="8" eb="10">
      <t>コクナイ</t>
    </rPh>
    <rPh sb="10" eb="12">
      <t>トリヒキ</t>
    </rPh>
    <rPh sb="13" eb="15">
      <t>リヨウ</t>
    </rPh>
    <rPh sb="15" eb="17">
      <t>ショウヒン</t>
    </rPh>
    <rPh sb="18" eb="20">
      <t>タンキ</t>
    </rPh>
    <rPh sb="20" eb="22">
      <t>シャサイ</t>
    </rPh>
    <phoneticPr fontId="5"/>
  </si>
  <si>
    <t>項目変更フラグ（国内取引・利用商品・短期社債・利用開始年月日）</t>
    <rPh sb="0" eb="2">
      <t>コウモク</t>
    </rPh>
    <rPh sb="2" eb="4">
      <t>ヘンコウ</t>
    </rPh>
    <rPh sb="8" eb="10">
      <t>コクナイ</t>
    </rPh>
    <rPh sb="10" eb="12">
      <t>トリヒキ</t>
    </rPh>
    <rPh sb="13" eb="15">
      <t>リヨウ</t>
    </rPh>
    <rPh sb="15" eb="17">
      <t>ショウヒン</t>
    </rPh>
    <rPh sb="18" eb="20">
      <t>タンキ</t>
    </rPh>
    <rPh sb="20" eb="22">
      <t>シャサイ</t>
    </rPh>
    <rPh sb="23" eb="25">
      <t>リヨウ</t>
    </rPh>
    <rPh sb="25" eb="27">
      <t>カイシ</t>
    </rPh>
    <rPh sb="27" eb="30">
      <t>ネンガッピ</t>
    </rPh>
    <phoneticPr fontId="5"/>
  </si>
  <si>
    <t>国内取引・利用商品・短期社債・利用開始年月日</t>
  </si>
  <si>
    <t>項目変更フラグ（国内取引・利用商品・短期社債・利用終了年月日）</t>
    <rPh sb="0" eb="2">
      <t>コウモク</t>
    </rPh>
    <rPh sb="2" eb="4">
      <t>ヘンコウ</t>
    </rPh>
    <rPh sb="8" eb="10">
      <t>コクナイ</t>
    </rPh>
    <rPh sb="10" eb="12">
      <t>トリヒキ</t>
    </rPh>
    <rPh sb="13" eb="15">
      <t>リヨウ</t>
    </rPh>
    <rPh sb="15" eb="17">
      <t>ショウヒン</t>
    </rPh>
    <rPh sb="18" eb="20">
      <t>タンキ</t>
    </rPh>
    <rPh sb="20" eb="22">
      <t>シャサイ</t>
    </rPh>
    <rPh sb="23" eb="25">
      <t>リヨウ</t>
    </rPh>
    <rPh sb="25" eb="27">
      <t>シュウリョウ</t>
    </rPh>
    <rPh sb="27" eb="30">
      <t>ネンガッピ</t>
    </rPh>
    <phoneticPr fontId="5"/>
  </si>
  <si>
    <t>国内取引・利用商品・短期社債・利用終了年月日</t>
  </si>
  <si>
    <t>項目変更フラグ（国内取引・利用商品・短期社債・接続会社・会社コード）</t>
    <rPh sb="0" eb="2">
      <t>コウモク</t>
    </rPh>
    <rPh sb="2" eb="4">
      <t>ヘンコウ</t>
    </rPh>
    <rPh sb="8" eb="10">
      <t>コクナイ</t>
    </rPh>
    <rPh sb="10" eb="12">
      <t>トリヒキ</t>
    </rPh>
    <rPh sb="13" eb="15">
      <t>リヨウ</t>
    </rPh>
    <rPh sb="15" eb="17">
      <t>ショウヒン</t>
    </rPh>
    <rPh sb="18" eb="20">
      <t>タンキ</t>
    </rPh>
    <rPh sb="20" eb="22">
      <t>シャサイ</t>
    </rPh>
    <phoneticPr fontId="5"/>
  </si>
  <si>
    <t>国内取引・利用商品・短期社債・接続会社・会社コード</t>
  </si>
  <si>
    <t>項目変更フラグ（国内取引・利用商品・先物・オプション）</t>
    <rPh sb="0" eb="2">
      <t>コウモク</t>
    </rPh>
    <rPh sb="2" eb="4">
      <t>ヘンコウ</t>
    </rPh>
    <rPh sb="8" eb="10">
      <t>コクナイ</t>
    </rPh>
    <rPh sb="10" eb="12">
      <t>トリヒキ</t>
    </rPh>
    <rPh sb="13" eb="15">
      <t>リヨウ</t>
    </rPh>
    <rPh sb="15" eb="17">
      <t>ショウヒン</t>
    </rPh>
    <rPh sb="18" eb="20">
      <t>サキモノ</t>
    </rPh>
    <phoneticPr fontId="5"/>
  </si>
  <si>
    <t>項目変更フラグ（国内取引・利用商品・先物・オプション・利用開始年月日）</t>
    <rPh sb="0" eb="2">
      <t>コウモク</t>
    </rPh>
    <rPh sb="2" eb="4">
      <t>ヘンコウ</t>
    </rPh>
    <rPh sb="8" eb="10">
      <t>コクナイ</t>
    </rPh>
    <rPh sb="10" eb="12">
      <t>トリヒキ</t>
    </rPh>
    <rPh sb="13" eb="15">
      <t>リヨウ</t>
    </rPh>
    <rPh sb="15" eb="17">
      <t>ショウヒン</t>
    </rPh>
    <rPh sb="18" eb="20">
      <t>サキモノ</t>
    </rPh>
    <rPh sb="27" eb="29">
      <t>リヨウ</t>
    </rPh>
    <rPh sb="29" eb="31">
      <t>カイシ</t>
    </rPh>
    <rPh sb="31" eb="34">
      <t>ネンガッピ</t>
    </rPh>
    <phoneticPr fontId="5"/>
  </si>
  <si>
    <t>項目変更フラグ（国内取引・利用商品・先物・オプション・利用終了年月日）</t>
    <rPh sb="0" eb="2">
      <t>コウモク</t>
    </rPh>
    <rPh sb="2" eb="4">
      <t>ヘンコウ</t>
    </rPh>
    <rPh sb="8" eb="10">
      <t>コクナイ</t>
    </rPh>
    <rPh sb="10" eb="12">
      <t>トリヒキ</t>
    </rPh>
    <rPh sb="13" eb="15">
      <t>リヨウ</t>
    </rPh>
    <rPh sb="15" eb="17">
      <t>ショウヒン</t>
    </rPh>
    <rPh sb="18" eb="20">
      <t>サキモノ</t>
    </rPh>
    <rPh sb="27" eb="29">
      <t>リヨウ</t>
    </rPh>
    <rPh sb="29" eb="31">
      <t>シュウリョウ</t>
    </rPh>
    <rPh sb="31" eb="34">
      <t>ネンガッピ</t>
    </rPh>
    <phoneticPr fontId="5"/>
  </si>
  <si>
    <t>国内取引・利用商品・先物・オプション・利用終了年月日</t>
  </si>
  <si>
    <t>項目変更フラグ（国内取引・利用商品・先物・オプション・接続会社・会社コード）</t>
    <rPh sb="0" eb="2">
      <t>コウモク</t>
    </rPh>
    <rPh sb="2" eb="4">
      <t>ヘンコウ</t>
    </rPh>
    <rPh sb="8" eb="10">
      <t>コクナイ</t>
    </rPh>
    <rPh sb="10" eb="12">
      <t>トリヒキ</t>
    </rPh>
    <rPh sb="13" eb="15">
      <t>リヨウ</t>
    </rPh>
    <rPh sb="15" eb="17">
      <t>ショウヒン</t>
    </rPh>
    <rPh sb="18" eb="20">
      <t>サキモノ</t>
    </rPh>
    <phoneticPr fontId="5"/>
  </si>
  <si>
    <t>国内取引・利用商品・先物・オプション・接続会社・会社コード</t>
  </si>
  <si>
    <t>項目変更フラグ（国内取引・利用商品・投資信託）</t>
    <rPh sb="0" eb="2">
      <t>コウモク</t>
    </rPh>
    <rPh sb="2" eb="4">
      <t>ヘンコウ</t>
    </rPh>
    <rPh sb="8" eb="10">
      <t>コクナイ</t>
    </rPh>
    <rPh sb="10" eb="12">
      <t>トリヒキ</t>
    </rPh>
    <rPh sb="13" eb="15">
      <t>リヨウ</t>
    </rPh>
    <rPh sb="15" eb="17">
      <t>ショウヒン</t>
    </rPh>
    <rPh sb="18" eb="20">
      <t>トウシ</t>
    </rPh>
    <rPh sb="20" eb="22">
      <t>シンタク</t>
    </rPh>
    <phoneticPr fontId="5"/>
  </si>
  <si>
    <t>項目変更フラグ（国内取引・利用商品・投資信託・利用開始年月日）</t>
    <rPh sb="0" eb="2">
      <t>コウモク</t>
    </rPh>
    <rPh sb="2" eb="4">
      <t>ヘンコウ</t>
    </rPh>
    <rPh sb="8" eb="10">
      <t>コクナイ</t>
    </rPh>
    <rPh sb="10" eb="12">
      <t>トリヒキ</t>
    </rPh>
    <rPh sb="13" eb="15">
      <t>リヨウ</t>
    </rPh>
    <rPh sb="15" eb="17">
      <t>ショウヒン</t>
    </rPh>
    <rPh sb="18" eb="20">
      <t>トウシ</t>
    </rPh>
    <rPh sb="20" eb="22">
      <t>シンタク</t>
    </rPh>
    <rPh sb="23" eb="25">
      <t>リヨウ</t>
    </rPh>
    <rPh sb="25" eb="27">
      <t>カイシ</t>
    </rPh>
    <rPh sb="27" eb="30">
      <t>ネンガッピ</t>
    </rPh>
    <phoneticPr fontId="5"/>
  </si>
  <si>
    <t>項目変更フラグ（国内取引・利用商品・投資信託・利用終了年月日）</t>
    <rPh sb="0" eb="2">
      <t>コウモク</t>
    </rPh>
    <rPh sb="2" eb="4">
      <t>ヘンコウ</t>
    </rPh>
    <rPh sb="8" eb="10">
      <t>コクナイ</t>
    </rPh>
    <rPh sb="10" eb="12">
      <t>トリヒキ</t>
    </rPh>
    <rPh sb="13" eb="15">
      <t>リヨウ</t>
    </rPh>
    <rPh sb="15" eb="17">
      <t>ショウヒン</t>
    </rPh>
    <rPh sb="18" eb="20">
      <t>トウシ</t>
    </rPh>
    <rPh sb="20" eb="22">
      <t>シンタク</t>
    </rPh>
    <rPh sb="23" eb="25">
      <t>リヨウ</t>
    </rPh>
    <rPh sb="25" eb="27">
      <t>シュウリョウ</t>
    </rPh>
    <rPh sb="27" eb="30">
      <t>ネンガッピ</t>
    </rPh>
    <phoneticPr fontId="5"/>
  </si>
  <si>
    <t>国内取引・利用商品・投資信託・利用終了年月日</t>
  </si>
  <si>
    <t>項目変更フラグ（国内取引・利用商品・投資信託・接続会社・会社コード）</t>
    <rPh sb="0" eb="2">
      <t>コウモク</t>
    </rPh>
    <rPh sb="2" eb="4">
      <t>ヘンコウ</t>
    </rPh>
    <rPh sb="8" eb="10">
      <t>コクナイ</t>
    </rPh>
    <rPh sb="10" eb="12">
      <t>トリヒキ</t>
    </rPh>
    <rPh sb="13" eb="15">
      <t>リヨウ</t>
    </rPh>
    <rPh sb="15" eb="17">
      <t>ショウヒン</t>
    </rPh>
    <rPh sb="18" eb="20">
      <t>トウシ</t>
    </rPh>
    <rPh sb="20" eb="22">
      <t>シンタク</t>
    </rPh>
    <phoneticPr fontId="5"/>
  </si>
  <si>
    <t>国内取引・利用商品・投資信託・接続会社・会社コード</t>
  </si>
  <si>
    <t>項目変更フラグ（国内取引・利用サービス・運用指図サービス）</t>
    <rPh sb="0" eb="2">
      <t>コウモク</t>
    </rPh>
    <rPh sb="2" eb="4">
      <t>ヘンコウ</t>
    </rPh>
    <rPh sb="8" eb="10">
      <t>コクナイ</t>
    </rPh>
    <rPh sb="10" eb="12">
      <t>トリヒキ</t>
    </rPh>
    <rPh sb="13" eb="15">
      <t>リヨウ</t>
    </rPh>
    <rPh sb="20" eb="22">
      <t>ウンヨウ</t>
    </rPh>
    <rPh sb="22" eb="24">
      <t>サシズ</t>
    </rPh>
    <phoneticPr fontId="5"/>
  </si>
  <si>
    <t>項目変更フラグ（国内取引・利用サービス・売買報告サービス）</t>
    <rPh sb="0" eb="2">
      <t>コウモク</t>
    </rPh>
    <rPh sb="2" eb="4">
      <t>ヘンコウ</t>
    </rPh>
    <rPh sb="20" eb="22">
      <t>バイバイ</t>
    </rPh>
    <rPh sb="22" eb="24">
      <t>ホウコク</t>
    </rPh>
    <phoneticPr fontId="5"/>
  </si>
  <si>
    <t>項目変更フラグ（国内取引・利用サービス・売買報告承認サービス）</t>
    <rPh sb="0" eb="2">
      <t>コウモク</t>
    </rPh>
    <rPh sb="2" eb="4">
      <t>ヘンコウ</t>
    </rPh>
    <rPh sb="20" eb="22">
      <t>バイバイ</t>
    </rPh>
    <rPh sb="22" eb="24">
      <t>ホウコク</t>
    </rPh>
    <rPh sb="24" eb="26">
      <t>ショウニン</t>
    </rPh>
    <phoneticPr fontId="5"/>
  </si>
  <si>
    <t>項目変更フラグ（国内取引・利用サービス・新規記録サービス）</t>
    <rPh sb="0" eb="2">
      <t>コウモク</t>
    </rPh>
    <rPh sb="2" eb="4">
      <t>ヘンコウ</t>
    </rPh>
    <rPh sb="20" eb="22">
      <t>シンキ</t>
    </rPh>
    <rPh sb="22" eb="24">
      <t>キロク</t>
    </rPh>
    <phoneticPr fontId="5"/>
  </si>
  <si>
    <t>項目変更フラグ（国内取引・利用サービス・新規記録承認サービス）</t>
    <rPh sb="0" eb="2">
      <t>コウモク</t>
    </rPh>
    <rPh sb="2" eb="4">
      <t>ヘンコウ</t>
    </rPh>
    <rPh sb="20" eb="22">
      <t>シンキ</t>
    </rPh>
    <rPh sb="22" eb="24">
      <t>キロク</t>
    </rPh>
    <rPh sb="24" eb="26">
      <t>ショウニン</t>
    </rPh>
    <phoneticPr fontId="5"/>
  </si>
  <si>
    <t>項目変更フラグ（国内取引・ファンド・ＳＳＩ閲覧フラグ）</t>
    <rPh sb="0" eb="2">
      <t>コウモク</t>
    </rPh>
    <rPh sb="2" eb="4">
      <t>ヘンコウ</t>
    </rPh>
    <rPh sb="8" eb="10">
      <t>コクナイ</t>
    </rPh>
    <rPh sb="10" eb="12">
      <t>トリヒキ</t>
    </rPh>
    <rPh sb="21" eb="23">
      <t>エツラン</t>
    </rPh>
    <phoneticPr fontId="5"/>
  </si>
  <si>
    <t>国内取引・ファンド・ＳＳＩ閲覧フラグ</t>
    <rPh sb="0" eb="2">
      <t>コクナイ</t>
    </rPh>
    <rPh sb="2" eb="4">
      <t>トリヒキ</t>
    </rPh>
    <phoneticPr fontId="5"/>
  </si>
  <si>
    <t>項目変更フラグ（国内取引・抑止情報・約定繰越データ）</t>
    <rPh sb="0" eb="2">
      <t>コウモク</t>
    </rPh>
    <rPh sb="2" eb="4">
      <t>ヘンコウ</t>
    </rPh>
    <rPh sb="8" eb="10">
      <t>コクナイ</t>
    </rPh>
    <rPh sb="10" eb="12">
      <t>トリヒキ</t>
    </rPh>
    <rPh sb="13" eb="15">
      <t>ヨクシ</t>
    </rPh>
    <rPh sb="15" eb="17">
      <t>ジョウホウ</t>
    </rPh>
    <rPh sb="18" eb="20">
      <t>ヤクジョウ</t>
    </rPh>
    <rPh sb="20" eb="22">
      <t>クリコシ</t>
    </rPh>
    <phoneticPr fontId="5"/>
  </si>
  <si>
    <t>項目変更フラグ（国内取引・抑止情報・約定繰越データ・利用開始年月日）</t>
    <rPh sb="0" eb="2">
      <t>コウモク</t>
    </rPh>
    <rPh sb="2" eb="4">
      <t>ヘンコウ</t>
    </rPh>
    <rPh sb="26" eb="28">
      <t>リヨウ</t>
    </rPh>
    <rPh sb="28" eb="30">
      <t>カイシ</t>
    </rPh>
    <rPh sb="30" eb="33">
      <t>ネンガッピ</t>
    </rPh>
    <phoneticPr fontId="5"/>
  </si>
  <si>
    <t>国内取引・抑止情報・約定繰越データ・利用開始年月日</t>
  </si>
  <si>
    <t>項目変更フラグ（国内取引・抑止情報・約定繰越データ・利用終了年月日）</t>
    <rPh sb="0" eb="2">
      <t>コウモク</t>
    </rPh>
    <rPh sb="2" eb="4">
      <t>ヘンコウ</t>
    </rPh>
    <rPh sb="8" eb="10">
      <t>コクナイ</t>
    </rPh>
    <rPh sb="10" eb="12">
      <t>トリヒキ</t>
    </rPh>
    <rPh sb="13" eb="15">
      <t>ヨクシ</t>
    </rPh>
    <rPh sb="15" eb="17">
      <t>ジョウホウ</t>
    </rPh>
    <rPh sb="18" eb="20">
      <t>ヤクジョウ</t>
    </rPh>
    <rPh sb="20" eb="22">
      <t>クリコシ</t>
    </rPh>
    <rPh sb="26" eb="28">
      <t>リヨウ</t>
    </rPh>
    <rPh sb="28" eb="30">
      <t>シュウリョウ</t>
    </rPh>
    <rPh sb="30" eb="33">
      <t>ネンガッピ</t>
    </rPh>
    <phoneticPr fontId="5"/>
  </si>
  <si>
    <t>国内取引・抑止情報・約定繰越データ・利用終了年月日</t>
  </si>
  <si>
    <t>項目変更フラグ（国内取引・抑止情報・決済繰越データ）</t>
    <rPh sb="0" eb="2">
      <t>コウモク</t>
    </rPh>
    <rPh sb="2" eb="4">
      <t>ヘンコウ</t>
    </rPh>
    <rPh sb="8" eb="10">
      <t>コクナイ</t>
    </rPh>
    <rPh sb="10" eb="12">
      <t>トリヒキ</t>
    </rPh>
    <rPh sb="18" eb="20">
      <t>ケッサイ</t>
    </rPh>
    <rPh sb="20" eb="22">
      <t>クリコシ</t>
    </rPh>
    <phoneticPr fontId="5"/>
  </si>
  <si>
    <t>項目変更フラグ（国内取引・抑止情報・決済繰越データ・利用開始年月日）</t>
    <rPh sb="0" eb="2">
      <t>コウモク</t>
    </rPh>
    <rPh sb="2" eb="4">
      <t>ヘンコウ</t>
    </rPh>
    <rPh sb="8" eb="10">
      <t>コクナイ</t>
    </rPh>
    <rPh sb="10" eb="12">
      <t>トリヒキ</t>
    </rPh>
    <rPh sb="13" eb="15">
      <t>ヨクシ</t>
    </rPh>
    <rPh sb="15" eb="17">
      <t>ジョウホウ</t>
    </rPh>
    <rPh sb="18" eb="20">
      <t>ケッサイ</t>
    </rPh>
    <rPh sb="20" eb="22">
      <t>クリコシ</t>
    </rPh>
    <rPh sb="26" eb="28">
      <t>リヨウ</t>
    </rPh>
    <rPh sb="28" eb="30">
      <t>カイシ</t>
    </rPh>
    <rPh sb="30" eb="33">
      <t>ネンガッピ</t>
    </rPh>
    <phoneticPr fontId="5"/>
  </si>
  <si>
    <t>国内取引・抑止情報・決済繰越データ・利用開始年月日</t>
  </si>
  <si>
    <t>項目変更フラグ（国内取引・抑止情報・決済繰越データ・利用終了年月日）</t>
    <rPh sb="0" eb="2">
      <t>コウモク</t>
    </rPh>
    <rPh sb="2" eb="4">
      <t>ヘンコウ</t>
    </rPh>
    <rPh sb="8" eb="10">
      <t>コクナイ</t>
    </rPh>
    <rPh sb="10" eb="12">
      <t>トリヒキ</t>
    </rPh>
    <rPh sb="13" eb="15">
      <t>ヨクシ</t>
    </rPh>
    <rPh sb="15" eb="17">
      <t>ジョウホウ</t>
    </rPh>
    <rPh sb="18" eb="20">
      <t>ケッサイ</t>
    </rPh>
    <rPh sb="20" eb="22">
      <t>クリコシ</t>
    </rPh>
    <rPh sb="26" eb="28">
      <t>リヨウ</t>
    </rPh>
    <rPh sb="28" eb="30">
      <t>シュウリョウ</t>
    </rPh>
    <rPh sb="30" eb="33">
      <t>ネンガッピ</t>
    </rPh>
    <phoneticPr fontId="5"/>
  </si>
  <si>
    <t>国内取引・抑止情報・決済繰越データ・利用終了年月日</t>
  </si>
  <si>
    <t>項目変更フラグ（国内取引・送信完了報告データ送信先管理情報・売買報告送信完了報告データ（先物・オプション））</t>
    <rPh sb="0" eb="2">
      <t>コウモク</t>
    </rPh>
    <rPh sb="2" eb="4">
      <t>ヘンコウ</t>
    </rPh>
    <rPh sb="8" eb="10">
      <t>コクナイ</t>
    </rPh>
    <rPh sb="10" eb="12">
      <t>トリヒキ</t>
    </rPh>
    <rPh sb="30" eb="32">
      <t>バイバイ</t>
    </rPh>
    <rPh sb="32" eb="34">
      <t>ホウコク</t>
    </rPh>
    <phoneticPr fontId="5"/>
  </si>
  <si>
    <t>項目変更フラグ（国内取引・送信完了報告データ送信先管理情報・売買報告送信完了報告データ（先物・オプション）・利用開始年月日）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バイバイ</t>
    </rPh>
    <rPh sb="32" eb="34">
      <t>ホウコク</t>
    </rPh>
    <rPh sb="34" eb="36">
      <t>ソウシン</t>
    </rPh>
    <rPh sb="36" eb="38">
      <t>カンリョウ</t>
    </rPh>
    <rPh sb="38" eb="40">
      <t>ホウコク</t>
    </rPh>
    <rPh sb="44" eb="46">
      <t>サキモノ</t>
    </rPh>
    <rPh sb="54" eb="56">
      <t>リヨウ</t>
    </rPh>
    <rPh sb="56" eb="58">
      <t>カイシ</t>
    </rPh>
    <rPh sb="58" eb="61">
      <t>ネンガッピ</t>
    </rPh>
    <phoneticPr fontId="5"/>
  </si>
  <si>
    <t>国内取引・送信完了報告データ送信先管理情報・売買報告送信完了報告データ（先物・オプション）・利用開始年月日</t>
  </si>
  <si>
    <t>項目変更フラグ（国内取引・送信完了報告データ送信先管理情報・売買報告送信完了報告データ（先物・オプション）・利用終了年月日）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バイバイ</t>
    </rPh>
    <rPh sb="32" eb="34">
      <t>ホウコク</t>
    </rPh>
    <rPh sb="34" eb="36">
      <t>ソウシン</t>
    </rPh>
    <rPh sb="36" eb="38">
      <t>カンリョウ</t>
    </rPh>
    <rPh sb="38" eb="40">
      <t>ホウコク</t>
    </rPh>
    <rPh sb="44" eb="46">
      <t>サキモノ</t>
    </rPh>
    <rPh sb="54" eb="56">
      <t>リヨウ</t>
    </rPh>
    <rPh sb="56" eb="58">
      <t>シュウリョウ</t>
    </rPh>
    <rPh sb="58" eb="61">
      <t>ネンガッピ</t>
    </rPh>
    <phoneticPr fontId="5"/>
  </si>
  <si>
    <t>国内取引・送信完了報告データ送信先管理情報・売買報告送信完了報告データ（先物・オプション）・利用終了年月日</t>
  </si>
  <si>
    <t>項目変更フラグ（国内取引・送信完了報告データ送信先管理情報・運用指図送信完了報告データ（先物・オプション））</t>
    <rPh sb="0" eb="2">
      <t>コウモク</t>
    </rPh>
    <rPh sb="2" eb="4">
      <t>ヘンコウ</t>
    </rPh>
    <rPh sb="8" eb="10">
      <t>コクナイ</t>
    </rPh>
    <rPh sb="10" eb="12">
      <t>トリヒキ</t>
    </rPh>
    <rPh sb="30" eb="32">
      <t>ウンヨウ</t>
    </rPh>
    <rPh sb="32" eb="34">
      <t>サシズ</t>
    </rPh>
    <rPh sb="34" eb="36">
      <t>ソウシン</t>
    </rPh>
    <rPh sb="36" eb="38">
      <t>カンリョウ</t>
    </rPh>
    <rPh sb="38" eb="40">
      <t>ホウコク</t>
    </rPh>
    <rPh sb="44" eb="46">
      <t>サキモノ</t>
    </rPh>
    <phoneticPr fontId="5"/>
  </si>
  <si>
    <t>国内取引・送信完了報告データ送信先管理情報・運用指図送信完了報告データ（先物・オプション）</t>
  </si>
  <si>
    <t>項目変更フラグ（国内取引・送信完了報告データ送信先管理情報・運用指図送信完了報告データ（先物・オプション）・利用開始年月日）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ウンヨウ</t>
    </rPh>
    <rPh sb="32" eb="34">
      <t>サシズ</t>
    </rPh>
    <rPh sb="34" eb="36">
      <t>ソウシン</t>
    </rPh>
    <rPh sb="36" eb="38">
      <t>カンリョウ</t>
    </rPh>
    <rPh sb="38" eb="40">
      <t>ホウコク</t>
    </rPh>
    <rPh sb="44" eb="46">
      <t>サキモノ</t>
    </rPh>
    <rPh sb="54" eb="56">
      <t>リヨウ</t>
    </rPh>
    <rPh sb="56" eb="58">
      <t>カイシ</t>
    </rPh>
    <rPh sb="58" eb="61">
      <t>ネンガッピ</t>
    </rPh>
    <phoneticPr fontId="5"/>
  </si>
  <si>
    <t>国内取引・送信完了報告データ送信先管理情報・運用指図送信完了報告データ（先物・オプション）・利用開始年月日</t>
    <rPh sb="46" eb="48">
      <t>リヨウ</t>
    </rPh>
    <rPh sb="48" eb="50">
      <t>カイシ</t>
    </rPh>
    <rPh sb="50" eb="53">
      <t>ネンガッピ</t>
    </rPh>
    <phoneticPr fontId="5"/>
  </si>
  <si>
    <t>項目変更フラグ（国内取引・送信完了報告データ送信先管理情報・運用指図送信完了報告データ（先物・オプション）・利用終了年月日）</t>
    <rPh sb="0" eb="2">
      <t>コウモク</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ウンヨウ</t>
    </rPh>
    <rPh sb="32" eb="34">
      <t>サシズ</t>
    </rPh>
    <rPh sb="34" eb="36">
      <t>ソウシン</t>
    </rPh>
    <rPh sb="36" eb="38">
      <t>カンリョウ</t>
    </rPh>
    <rPh sb="38" eb="40">
      <t>ホウコク</t>
    </rPh>
    <rPh sb="44" eb="46">
      <t>サキモノ</t>
    </rPh>
    <rPh sb="54" eb="56">
      <t>リヨウ</t>
    </rPh>
    <rPh sb="56" eb="58">
      <t>シュウリョウ</t>
    </rPh>
    <rPh sb="58" eb="61">
      <t>ネンガッピヘン</t>
    </rPh>
    <phoneticPr fontId="5"/>
  </si>
  <si>
    <t>国内取引・送信完了報告データ送信先管理情報・運用指図送信完了報告データ（先物・オプション）・利用終了年月日</t>
    <rPh sb="46" eb="48">
      <t>リヨウ</t>
    </rPh>
    <rPh sb="48" eb="50">
      <t>シュウリョウ</t>
    </rPh>
    <rPh sb="50" eb="53">
      <t>ネンガッピ</t>
    </rPh>
    <phoneticPr fontId="5"/>
  </si>
  <si>
    <t>項目変更フラグ（国内取引・送信完了報告データ送信先管理情報・受渡代金送信完了報告データ（先物・オプション））</t>
    <rPh sb="0" eb="2">
      <t>コウモク</t>
    </rPh>
    <rPh sb="2" eb="4">
      <t>ヘンコウ</t>
    </rPh>
    <phoneticPr fontId="5"/>
  </si>
  <si>
    <t>国内取引・送信完了報告データ送信先管理情報・受渡代金送信完了報告データ（先物・オプション）</t>
  </si>
  <si>
    <t>項目変更フラグ（国内取引・送信完了報告データ送信先管理情報・受渡代金送信完了報告データ（先物・オプション）・利用開始年月日）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54" eb="56">
      <t>リヨウ</t>
    </rPh>
    <rPh sb="56" eb="58">
      <t>カイシ</t>
    </rPh>
    <rPh sb="58" eb="61">
      <t>ネンガッピ</t>
    </rPh>
    <phoneticPr fontId="5"/>
  </si>
  <si>
    <t>国内取引・送信完了報告データ送信先管理情報・受渡代金送信完了報告データ（先物・オプション）・利用開始年月日</t>
  </si>
  <si>
    <t>項目変更フラグ（国内取引・送信完了報告データ送信先管理情報・受渡代金送信完了報告データ（先物・オプション）・利用終了年月日）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54" eb="56">
      <t>リヨウ</t>
    </rPh>
    <rPh sb="56" eb="58">
      <t>シュウリョウ</t>
    </rPh>
    <rPh sb="58" eb="61">
      <t>ネンガッピ</t>
    </rPh>
    <phoneticPr fontId="5"/>
  </si>
  <si>
    <t>国内取引・送信完了報告データ送信先管理情報・受渡代金送信完了報告データ（先物・オプション）・利用終了年月日</t>
  </si>
  <si>
    <t>項目変更フラグ（国内取引・送信完了報告データ送信先管理情報・基準価額送信完了報告データ（オープン（混在）））</t>
    <rPh sb="0" eb="2">
      <t>コウモク</t>
    </rPh>
    <rPh sb="2" eb="4">
      <t>ヘンコウ</t>
    </rPh>
    <rPh sb="30" eb="32">
      <t>キジュン</t>
    </rPh>
    <rPh sb="32" eb="34">
      <t>カガク</t>
    </rPh>
    <rPh sb="34" eb="36">
      <t>ソウシン</t>
    </rPh>
    <rPh sb="36" eb="38">
      <t>カンリョウ</t>
    </rPh>
    <rPh sb="38" eb="40">
      <t>ホウコク</t>
    </rPh>
    <rPh sb="49" eb="51">
      <t>コンザイ</t>
    </rPh>
    <phoneticPr fontId="5"/>
  </si>
  <si>
    <t>国内取引・送信完了報告データ送信先管理情報・基準価額送信完了報告データ（オープン（混在））</t>
  </si>
  <si>
    <t>項目変更フラグ（国内取引・送信完了報告データ送信先管理情報・基準価額送信完了報告データ（オープン（混在））・利用開始年月日）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キジュン</t>
    </rPh>
    <rPh sb="32" eb="34">
      <t>カガク</t>
    </rPh>
    <rPh sb="34" eb="36">
      <t>ソウシン</t>
    </rPh>
    <rPh sb="36" eb="38">
      <t>カンリョウ</t>
    </rPh>
    <rPh sb="38" eb="40">
      <t>ホウコク</t>
    </rPh>
    <rPh sb="49" eb="51">
      <t>コンザイ</t>
    </rPh>
    <rPh sb="54" eb="56">
      <t>リヨウ</t>
    </rPh>
    <rPh sb="56" eb="58">
      <t>カイシ</t>
    </rPh>
    <rPh sb="58" eb="61">
      <t>ネンガッピ</t>
    </rPh>
    <phoneticPr fontId="5"/>
  </si>
  <si>
    <t>国内取引・送信完了報告データ送信先管理情報・基準価額送信完了報告データ（オープン（混在））・利用開始年月日</t>
  </si>
  <si>
    <t>項目変更フラグ（国内取引・送信完了報告データ送信先管理情報・基準価額送信完了報告データ（オープン（混在））・利用終了年月日）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キジュン</t>
    </rPh>
    <rPh sb="32" eb="34">
      <t>カガク</t>
    </rPh>
    <rPh sb="34" eb="36">
      <t>ソウシン</t>
    </rPh>
    <rPh sb="36" eb="38">
      <t>カンリョウ</t>
    </rPh>
    <rPh sb="38" eb="40">
      <t>ホウコク</t>
    </rPh>
    <rPh sb="49" eb="51">
      <t>コンザイ</t>
    </rPh>
    <rPh sb="54" eb="56">
      <t>リヨウ</t>
    </rPh>
    <rPh sb="56" eb="58">
      <t>シュウリョウ</t>
    </rPh>
    <rPh sb="58" eb="61">
      <t>ネンガッピ</t>
    </rPh>
    <phoneticPr fontId="5"/>
  </si>
  <si>
    <t>国内取引・送信完了報告データ送信先管理情報・基準価額送信完了報告データ（オープン（混在））・利用終了年月日</t>
  </si>
  <si>
    <t>項目変更フラグ（国内取引・送信完了報告データ送信先管理情報・基準価額送信完了報告データ（ユニット））</t>
    <rPh sb="0" eb="2">
      <t>コウモク</t>
    </rPh>
    <rPh sb="2" eb="4">
      <t>ヘンコウ</t>
    </rPh>
    <rPh sb="30" eb="32">
      <t>キジュン</t>
    </rPh>
    <rPh sb="32" eb="34">
      <t>カガク</t>
    </rPh>
    <rPh sb="34" eb="36">
      <t>ソウシン</t>
    </rPh>
    <rPh sb="36" eb="38">
      <t>カンリョウ</t>
    </rPh>
    <rPh sb="38" eb="40">
      <t>ホウコク</t>
    </rPh>
    <phoneticPr fontId="5"/>
  </si>
  <si>
    <t>国内取引・送信完了報告データ送信先管理情報・基準価額送信完了報告データ（ユニット）</t>
  </si>
  <si>
    <t>項目変更フラグ（国内取引・送信完了報告データ送信先管理情報・基準価額送信完了報告データ（ユニット）・利用開始年月日）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キジュン</t>
    </rPh>
    <rPh sb="32" eb="34">
      <t>カガク</t>
    </rPh>
    <rPh sb="34" eb="36">
      <t>ソウシン</t>
    </rPh>
    <rPh sb="36" eb="38">
      <t>カンリョウ</t>
    </rPh>
    <rPh sb="38" eb="40">
      <t>ホウコク</t>
    </rPh>
    <rPh sb="50" eb="52">
      <t>リヨウ</t>
    </rPh>
    <rPh sb="52" eb="54">
      <t>カイシ</t>
    </rPh>
    <rPh sb="54" eb="57">
      <t>ネンガッピ</t>
    </rPh>
    <phoneticPr fontId="5"/>
  </si>
  <si>
    <t>国内取引・送信完了報告データ送信先管理情報・基準価額送信完了報告データ（ユニット）・利用開始年月日</t>
  </si>
  <si>
    <t>項目変更フラグ（国内取引・送信完了報告データ送信先管理情報・基準価額送信完了報告データ（ユニット）・利用終了年月日）</t>
    <rPh sb="0" eb="2">
      <t>コウモク</t>
    </rPh>
    <rPh sb="2" eb="4">
      <t>ヘンコウ</t>
    </rPh>
    <rPh sb="8" eb="10">
      <t>コクナイ</t>
    </rPh>
    <rPh sb="10" eb="12">
      <t>トリヒキ</t>
    </rPh>
    <rPh sb="13" eb="15">
      <t>ソウシン</t>
    </rPh>
    <rPh sb="15" eb="17">
      <t>カンリョウ</t>
    </rPh>
    <rPh sb="17" eb="19">
      <t>ホウコク</t>
    </rPh>
    <rPh sb="22" eb="24">
      <t>ソウシン</t>
    </rPh>
    <rPh sb="24" eb="25">
      <t>サキ</t>
    </rPh>
    <rPh sb="25" eb="27">
      <t>カンリ</t>
    </rPh>
    <rPh sb="27" eb="29">
      <t>ジョウホウ</t>
    </rPh>
    <rPh sb="30" eb="32">
      <t>キジュン</t>
    </rPh>
    <rPh sb="32" eb="34">
      <t>カガク</t>
    </rPh>
    <rPh sb="34" eb="36">
      <t>ソウシン</t>
    </rPh>
    <rPh sb="36" eb="38">
      <t>カンリョウ</t>
    </rPh>
    <rPh sb="38" eb="40">
      <t>ホウコク</t>
    </rPh>
    <rPh sb="50" eb="52">
      <t>リヨウ</t>
    </rPh>
    <rPh sb="52" eb="54">
      <t>シュウリョウ</t>
    </rPh>
    <rPh sb="54" eb="57">
      <t>ネンガッピ</t>
    </rPh>
    <phoneticPr fontId="5"/>
  </si>
  <si>
    <t>国内取引・送信完了報告データ送信先管理情報・基準価額送信完了報告データ（ユニット）・利用終了年月日</t>
  </si>
  <si>
    <t>項目変更フラグ（国内取引・株式貸借業務フロー申請）</t>
    <rPh sb="0" eb="2">
      <t>コウモク</t>
    </rPh>
    <rPh sb="2" eb="4">
      <t>ヘンコウ</t>
    </rPh>
    <rPh sb="8" eb="10">
      <t>コクナイ</t>
    </rPh>
    <rPh sb="10" eb="12">
      <t>トリヒキ</t>
    </rPh>
    <rPh sb="13" eb="15">
      <t>カブシキ</t>
    </rPh>
    <rPh sb="15" eb="17">
      <t>タイシャク</t>
    </rPh>
    <rPh sb="17" eb="19">
      <t>ギョウム</t>
    </rPh>
    <rPh sb="22" eb="24">
      <t>シンセイ</t>
    </rPh>
    <phoneticPr fontId="5"/>
  </si>
  <si>
    <t>国内取引・株式貸借業務フロー申請</t>
  </si>
  <si>
    <t>項目変更フラグ（国内取引・コピーデータ送信先情報・株式）</t>
    <rPh sb="0" eb="2">
      <t>コウモク</t>
    </rPh>
    <rPh sb="2" eb="4">
      <t>ヘンコウ</t>
    </rPh>
    <rPh sb="8" eb="10">
      <t>コクナイ</t>
    </rPh>
    <rPh sb="10" eb="12">
      <t>トリヒキ</t>
    </rPh>
    <rPh sb="19" eb="21">
      <t>ソウシン</t>
    </rPh>
    <rPh sb="21" eb="22">
      <t>サキ</t>
    </rPh>
    <rPh sb="22" eb="24">
      <t>ジョウホウ</t>
    </rPh>
    <rPh sb="25" eb="27">
      <t>カブシキ</t>
    </rPh>
    <phoneticPr fontId="5"/>
  </si>
  <si>
    <t>項目変更フラグ（国内取引・コピーデータ送信先情報・株式・利用開始年月日）</t>
    <rPh sb="0" eb="2">
      <t>コウモク</t>
    </rPh>
    <rPh sb="2" eb="4">
      <t>ヘンコウ</t>
    </rPh>
    <rPh sb="8" eb="10">
      <t>コクナイ</t>
    </rPh>
    <rPh sb="10" eb="12">
      <t>トリヒキ</t>
    </rPh>
    <rPh sb="19" eb="21">
      <t>ソウシン</t>
    </rPh>
    <rPh sb="21" eb="22">
      <t>サキ</t>
    </rPh>
    <rPh sb="22" eb="24">
      <t>ジョウホウ</t>
    </rPh>
    <rPh sb="25" eb="27">
      <t>カブシキ</t>
    </rPh>
    <rPh sb="28" eb="30">
      <t>リヨウ</t>
    </rPh>
    <rPh sb="30" eb="32">
      <t>カイシ</t>
    </rPh>
    <rPh sb="32" eb="35">
      <t>ネンガッピ</t>
    </rPh>
    <phoneticPr fontId="5"/>
  </si>
  <si>
    <t>国内取引・コピーデータ送信先情報・株式・利用開始年月日</t>
  </si>
  <si>
    <t>項目変更フラグ（国内取引・コピーデータ送信先情報・株式・利用終了年月日）</t>
    <rPh sb="0" eb="2">
      <t>コウモク</t>
    </rPh>
    <rPh sb="2" eb="4">
      <t>ヘンコウ</t>
    </rPh>
    <rPh sb="8" eb="10">
      <t>コクナイ</t>
    </rPh>
    <rPh sb="10" eb="12">
      <t>トリヒキ</t>
    </rPh>
    <rPh sb="19" eb="21">
      <t>ソウシン</t>
    </rPh>
    <rPh sb="21" eb="22">
      <t>サキ</t>
    </rPh>
    <rPh sb="22" eb="24">
      <t>ジョウホウ</t>
    </rPh>
    <rPh sb="25" eb="27">
      <t>カブシキ</t>
    </rPh>
    <rPh sb="28" eb="30">
      <t>リヨウ</t>
    </rPh>
    <rPh sb="30" eb="32">
      <t>シュウリョウ</t>
    </rPh>
    <rPh sb="32" eb="35">
      <t>ネンガッピ</t>
    </rPh>
    <phoneticPr fontId="5"/>
  </si>
  <si>
    <t>国内取引・コピーデータ送信先情報・株式・利用終了年月日</t>
  </si>
  <si>
    <t>項目変更フラグ（国内取引・コピーデータ送信先情報・国債）</t>
    <rPh sb="0" eb="2">
      <t>コウモク</t>
    </rPh>
    <rPh sb="2" eb="4">
      <t>ヘンコウ</t>
    </rPh>
    <rPh sb="8" eb="10">
      <t>コクナイ</t>
    </rPh>
    <rPh sb="10" eb="12">
      <t>トリヒキ</t>
    </rPh>
    <rPh sb="19" eb="21">
      <t>ソウシン</t>
    </rPh>
    <rPh sb="21" eb="22">
      <t>サキ</t>
    </rPh>
    <rPh sb="22" eb="24">
      <t>ジョウホウ</t>
    </rPh>
    <rPh sb="25" eb="27">
      <t>コクサイ</t>
    </rPh>
    <phoneticPr fontId="5"/>
  </si>
  <si>
    <t>項目変更フラグ（国内取引・コピーデータ送信先情報・国債・利用開始年月日）</t>
    <rPh sb="0" eb="2">
      <t>コウモク</t>
    </rPh>
    <rPh sb="2" eb="4">
      <t>ヘンコウ</t>
    </rPh>
    <rPh sb="8" eb="10">
      <t>コクナイ</t>
    </rPh>
    <rPh sb="10" eb="12">
      <t>トリヒキ</t>
    </rPh>
    <rPh sb="19" eb="21">
      <t>ソウシン</t>
    </rPh>
    <rPh sb="21" eb="22">
      <t>サキ</t>
    </rPh>
    <rPh sb="22" eb="24">
      <t>ジョウホウ</t>
    </rPh>
    <rPh sb="25" eb="27">
      <t>コクサイ</t>
    </rPh>
    <rPh sb="28" eb="30">
      <t>リヨウ</t>
    </rPh>
    <rPh sb="30" eb="32">
      <t>カイシ</t>
    </rPh>
    <rPh sb="32" eb="35">
      <t>ネンガッピ</t>
    </rPh>
    <phoneticPr fontId="5"/>
  </si>
  <si>
    <t>国内取引・コピーデータ送信先情報・国債・利用開始年月日</t>
  </si>
  <si>
    <t>項目変更フラグ（国内取引・コピーデータ送信先情報・国債・利用終了年月日）</t>
    <rPh sb="0" eb="2">
      <t>コウモク</t>
    </rPh>
    <rPh sb="2" eb="4">
      <t>ヘンコウ</t>
    </rPh>
    <rPh sb="8" eb="10">
      <t>コクナイ</t>
    </rPh>
    <rPh sb="10" eb="12">
      <t>トリヒキ</t>
    </rPh>
    <rPh sb="19" eb="21">
      <t>ソウシン</t>
    </rPh>
    <rPh sb="21" eb="22">
      <t>サキ</t>
    </rPh>
    <rPh sb="22" eb="24">
      <t>ジョウホウ</t>
    </rPh>
    <rPh sb="25" eb="27">
      <t>コクサイ</t>
    </rPh>
    <rPh sb="28" eb="30">
      <t>リヨウ</t>
    </rPh>
    <rPh sb="30" eb="32">
      <t>シュウリョウ</t>
    </rPh>
    <rPh sb="32" eb="35">
      <t>ネンガッピ</t>
    </rPh>
    <phoneticPr fontId="5"/>
  </si>
  <si>
    <t>国内取引・コピーデータ送信先情報・国債・利用終了年月日</t>
  </si>
  <si>
    <t>項目変更フラグ（国内取引・コピーデータ送信先情報・一般債）</t>
    <rPh sb="0" eb="2">
      <t>コウモク</t>
    </rPh>
    <rPh sb="2" eb="4">
      <t>ヘンコウ</t>
    </rPh>
    <rPh sb="8" eb="10">
      <t>コクナイ</t>
    </rPh>
    <rPh sb="10" eb="12">
      <t>トリヒキ</t>
    </rPh>
    <rPh sb="19" eb="21">
      <t>ソウシン</t>
    </rPh>
    <rPh sb="21" eb="22">
      <t>サキ</t>
    </rPh>
    <rPh sb="22" eb="24">
      <t>ジョウホウ</t>
    </rPh>
    <rPh sb="25" eb="27">
      <t>イッパン</t>
    </rPh>
    <rPh sb="27" eb="28">
      <t>サイ</t>
    </rPh>
    <phoneticPr fontId="5"/>
  </si>
  <si>
    <t>項目変更フラグ（国内取引・コピーデータ送信先情報・一般債・利用開始年月日）</t>
    <rPh sb="0" eb="2">
      <t>コウモク</t>
    </rPh>
    <rPh sb="2" eb="4">
      <t>ヘンコウ</t>
    </rPh>
    <rPh sb="8" eb="10">
      <t>コクナイ</t>
    </rPh>
    <rPh sb="10" eb="12">
      <t>トリヒキ</t>
    </rPh>
    <rPh sb="19" eb="21">
      <t>ソウシン</t>
    </rPh>
    <rPh sb="21" eb="22">
      <t>サキ</t>
    </rPh>
    <rPh sb="22" eb="24">
      <t>ジョウホウ</t>
    </rPh>
    <rPh sb="25" eb="27">
      <t>イッパン</t>
    </rPh>
    <rPh sb="27" eb="28">
      <t>サイ</t>
    </rPh>
    <rPh sb="29" eb="31">
      <t>リヨウ</t>
    </rPh>
    <rPh sb="31" eb="33">
      <t>カイシ</t>
    </rPh>
    <rPh sb="33" eb="36">
      <t>ネンガッピ</t>
    </rPh>
    <phoneticPr fontId="5"/>
  </si>
  <si>
    <t>国内取引・コピーデータ送信先情報・一般債・利用開始年月日</t>
  </si>
  <si>
    <t>項目変更フラグ（国内取引・コピーデータ送信先情報・一般債・利用終了年月日）</t>
    <rPh sb="0" eb="2">
      <t>コウモク</t>
    </rPh>
    <rPh sb="2" eb="4">
      <t>ヘンコウ</t>
    </rPh>
    <rPh sb="8" eb="10">
      <t>コクナイ</t>
    </rPh>
    <rPh sb="10" eb="12">
      <t>トリヒキ</t>
    </rPh>
    <rPh sb="19" eb="21">
      <t>ソウシン</t>
    </rPh>
    <rPh sb="21" eb="22">
      <t>サキ</t>
    </rPh>
    <rPh sb="22" eb="24">
      <t>ジョウホウ</t>
    </rPh>
    <rPh sb="25" eb="27">
      <t>イッパン</t>
    </rPh>
    <rPh sb="27" eb="28">
      <t>サイ</t>
    </rPh>
    <rPh sb="29" eb="31">
      <t>リヨウ</t>
    </rPh>
    <rPh sb="31" eb="33">
      <t>シュウリョウ</t>
    </rPh>
    <rPh sb="33" eb="36">
      <t>ネンガッピ</t>
    </rPh>
    <phoneticPr fontId="5"/>
  </si>
  <si>
    <t>国内取引・コピーデータ送信先情報・一般債・利用終了年月日</t>
  </si>
  <si>
    <t>項目変更フラグ（国内取引・コピーデータ送信先情報・短期社債）</t>
    <rPh sb="0" eb="2">
      <t>コウモク</t>
    </rPh>
    <rPh sb="2" eb="4">
      <t>ヘンコウ</t>
    </rPh>
    <rPh sb="8" eb="10">
      <t>コクナイ</t>
    </rPh>
    <rPh sb="10" eb="12">
      <t>トリヒキ</t>
    </rPh>
    <rPh sb="19" eb="21">
      <t>ソウシン</t>
    </rPh>
    <rPh sb="21" eb="22">
      <t>サキ</t>
    </rPh>
    <rPh sb="22" eb="24">
      <t>ジョウホウ</t>
    </rPh>
    <rPh sb="25" eb="27">
      <t>タンキ</t>
    </rPh>
    <rPh sb="27" eb="29">
      <t>シャサイ</t>
    </rPh>
    <phoneticPr fontId="5"/>
  </si>
  <si>
    <t>国内取引・コピーデータ送信先情報・短期社債</t>
  </si>
  <si>
    <t>項目変更フラグ（国内取引・コピーデータ送信先情報・短期社債・利用開始年月日）</t>
    <rPh sb="0" eb="2">
      <t>コウモク</t>
    </rPh>
    <rPh sb="2" eb="4">
      <t>ヘンコウ</t>
    </rPh>
    <rPh sb="8" eb="10">
      <t>コクナイ</t>
    </rPh>
    <rPh sb="10" eb="12">
      <t>トリヒキ</t>
    </rPh>
    <rPh sb="19" eb="21">
      <t>ソウシン</t>
    </rPh>
    <rPh sb="21" eb="22">
      <t>サキ</t>
    </rPh>
    <rPh sb="22" eb="24">
      <t>ジョウホウ</t>
    </rPh>
    <rPh sb="25" eb="27">
      <t>タンキ</t>
    </rPh>
    <rPh sb="27" eb="29">
      <t>シャサイ</t>
    </rPh>
    <rPh sb="30" eb="32">
      <t>リヨウ</t>
    </rPh>
    <rPh sb="32" eb="34">
      <t>カイシ</t>
    </rPh>
    <rPh sb="34" eb="37">
      <t>ネンガッピ</t>
    </rPh>
    <phoneticPr fontId="5"/>
  </si>
  <si>
    <t>国内取引・コピーデータ送信先情報・短期社債・利用開始年月日</t>
  </si>
  <si>
    <t>項目変更フラグ（国内取引・コピーデータ送信先情報・短期社債・利用終了年月日）</t>
    <rPh sb="0" eb="2">
      <t>コウモク</t>
    </rPh>
    <rPh sb="2" eb="4">
      <t>ヘンコウ</t>
    </rPh>
    <rPh sb="8" eb="10">
      <t>コクナイ</t>
    </rPh>
    <rPh sb="10" eb="12">
      <t>トリヒキ</t>
    </rPh>
    <rPh sb="19" eb="21">
      <t>ソウシン</t>
    </rPh>
    <rPh sb="21" eb="22">
      <t>サキ</t>
    </rPh>
    <rPh sb="22" eb="24">
      <t>ジョウホウ</t>
    </rPh>
    <rPh sb="25" eb="27">
      <t>タンキ</t>
    </rPh>
    <rPh sb="27" eb="29">
      <t>シャサイ</t>
    </rPh>
    <rPh sb="30" eb="32">
      <t>リヨウ</t>
    </rPh>
    <rPh sb="32" eb="34">
      <t>シュウリョウ</t>
    </rPh>
    <rPh sb="34" eb="37">
      <t>ネンガッピ</t>
    </rPh>
    <phoneticPr fontId="5"/>
  </si>
  <si>
    <t>国内取引・コピーデータ送信先情報・短期社債・利用終了年月日</t>
  </si>
  <si>
    <t>項目変更フラグ（国内取引・社債取引情報抽出対象会社フラグ）</t>
    <rPh sb="0" eb="2">
      <t>コウモク</t>
    </rPh>
    <rPh sb="2" eb="4">
      <t>ヘンコウ</t>
    </rPh>
    <rPh sb="8" eb="10">
      <t>コクナイ</t>
    </rPh>
    <rPh sb="10" eb="12">
      <t>トリヒキ</t>
    </rPh>
    <rPh sb="13" eb="15">
      <t>シャサイ</t>
    </rPh>
    <rPh sb="15" eb="17">
      <t>トリヒキ</t>
    </rPh>
    <rPh sb="17" eb="19">
      <t>ジョウホウ</t>
    </rPh>
    <rPh sb="19" eb="21">
      <t>チュウシュツ</t>
    </rPh>
    <rPh sb="21" eb="23">
      <t>タイショウ</t>
    </rPh>
    <rPh sb="23" eb="25">
      <t>カイシャ</t>
    </rPh>
    <phoneticPr fontId="5"/>
  </si>
  <si>
    <t>国内取引・社債取引情報抽出対象会社フラグ</t>
    <rPh sb="0" eb="2">
      <t>コクナイ</t>
    </rPh>
    <rPh sb="2" eb="4">
      <t>トリヒキ</t>
    </rPh>
    <phoneticPr fontId="5"/>
  </si>
  <si>
    <t>項目変更フラグ（非居住者取引・利用商品・株式）</t>
    <rPh sb="0" eb="2">
      <t>コウモク</t>
    </rPh>
    <rPh sb="2" eb="4">
      <t>ヘンコウ</t>
    </rPh>
    <rPh sb="8" eb="12">
      <t>ヒキョジュウシャ</t>
    </rPh>
    <rPh sb="12" eb="14">
      <t>トリヒキ</t>
    </rPh>
    <rPh sb="15" eb="17">
      <t>リヨウ</t>
    </rPh>
    <rPh sb="17" eb="19">
      <t>ショウヒン</t>
    </rPh>
    <rPh sb="20" eb="22">
      <t>カブシキ</t>
    </rPh>
    <phoneticPr fontId="5"/>
  </si>
  <si>
    <t>項目変更フラグ（非居住者取引・利用商品・株式・利用開始年月日）</t>
    <rPh sb="0" eb="2">
      <t>コウモク</t>
    </rPh>
    <rPh sb="2" eb="4">
      <t>ヘンコウ</t>
    </rPh>
    <rPh sb="8" eb="12">
      <t>ヒキョジュウシャ</t>
    </rPh>
    <rPh sb="12" eb="14">
      <t>トリヒキ</t>
    </rPh>
    <rPh sb="15" eb="17">
      <t>リヨウ</t>
    </rPh>
    <rPh sb="17" eb="19">
      <t>ショウヒン</t>
    </rPh>
    <rPh sb="20" eb="22">
      <t>カブシキ</t>
    </rPh>
    <rPh sb="23" eb="25">
      <t>リヨウ</t>
    </rPh>
    <rPh sb="25" eb="27">
      <t>カイシ</t>
    </rPh>
    <rPh sb="27" eb="30">
      <t>ネンガッピ</t>
    </rPh>
    <phoneticPr fontId="5"/>
  </si>
  <si>
    <t>項目変更フラグ（非居住者取引・利用商品・株式・利用終了年月日）</t>
    <rPh sb="0" eb="2">
      <t>コウモク</t>
    </rPh>
    <rPh sb="2" eb="4">
      <t>ヘンコウ</t>
    </rPh>
    <rPh sb="8" eb="12">
      <t>ヒキョジュウシャ</t>
    </rPh>
    <rPh sb="12" eb="14">
      <t>トリヒキ</t>
    </rPh>
    <rPh sb="15" eb="17">
      <t>リヨウ</t>
    </rPh>
    <rPh sb="17" eb="19">
      <t>ショウヒン</t>
    </rPh>
    <rPh sb="20" eb="22">
      <t>カブシキ</t>
    </rPh>
    <rPh sb="23" eb="25">
      <t>リヨウ</t>
    </rPh>
    <rPh sb="25" eb="27">
      <t>シュウリョウ</t>
    </rPh>
    <rPh sb="27" eb="30">
      <t>ネンガッピ</t>
    </rPh>
    <phoneticPr fontId="5"/>
  </si>
  <si>
    <t>非居住者取引・利用商品・株式・利用終了年月日</t>
  </si>
  <si>
    <t>項目変更フラグ（非居住者取引・利用商品・転換社債（転換社債型新株予約権付社債））</t>
    <rPh sb="0" eb="2">
      <t>コウモク</t>
    </rPh>
    <rPh sb="2" eb="4">
      <t>ヘンコウ</t>
    </rPh>
    <rPh sb="8" eb="12">
      <t>ヒキョジュウシャ</t>
    </rPh>
    <rPh sb="12" eb="14">
      <t>トリヒキ</t>
    </rPh>
    <rPh sb="15" eb="17">
      <t>リヨウ</t>
    </rPh>
    <rPh sb="17" eb="19">
      <t>ショウヒン</t>
    </rPh>
    <rPh sb="20" eb="22">
      <t>テンカン</t>
    </rPh>
    <rPh sb="22" eb="24">
      <t>シャサイ</t>
    </rPh>
    <rPh sb="25" eb="27">
      <t>テンカン</t>
    </rPh>
    <rPh sb="27" eb="30">
      <t>シャサイガタ</t>
    </rPh>
    <rPh sb="30" eb="32">
      <t>シンカブ</t>
    </rPh>
    <rPh sb="32" eb="34">
      <t>ヨヤク</t>
    </rPh>
    <rPh sb="34" eb="35">
      <t>ケン</t>
    </rPh>
    <rPh sb="35" eb="36">
      <t>ヅケ</t>
    </rPh>
    <rPh sb="36" eb="38">
      <t>シャサイ</t>
    </rPh>
    <phoneticPr fontId="5"/>
  </si>
  <si>
    <t>項目変更フラグ（非居住者取引・利用商品・転換社債（転換社債型新株予約権付社債）・利用開始年月日）</t>
    <rPh sb="0" eb="2">
      <t>コウモク</t>
    </rPh>
    <rPh sb="2" eb="4">
      <t>ヘンコウ</t>
    </rPh>
    <rPh sb="8" eb="12">
      <t>ヒキョジュウシャ</t>
    </rPh>
    <rPh sb="12" eb="14">
      <t>トリヒキ</t>
    </rPh>
    <rPh sb="15" eb="17">
      <t>リヨウ</t>
    </rPh>
    <rPh sb="17" eb="19">
      <t>ショウヒン</t>
    </rPh>
    <rPh sb="20" eb="22">
      <t>テンカン</t>
    </rPh>
    <rPh sb="22" eb="24">
      <t>シャサイ</t>
    </rPh>
    <rPh sb="25" eb="27">
      <t>テンカン</t>
    </rPh>
    <rPh sb="27" eb="30">
      <t>シャサイガタ</t>
    </rPh>
    <rPh sb="30" eb="32">
      <t>シンカブ</t>
    </rPh>
    <rPh sb="32" eb="34">
      <t>ヨヤク</t>
    </rPh>
    <rPh sb="34" eb="35">
      <t>ケン</t>
    </rPh>
    <rPh sb="35" eb="36">
      <t>ヅケ</t>
    </rPh>
    <rPh sb="36" eb="38">
      <t>シャサイ</t>
    </rPh>
    <rPh sb="40" eb="42">
      <t>リヨウ</t>
    </rPh>
    <rPh sb="42" eb="44">
      <t>カイシ</t>
    </rPh>
    <rPh sb="44" eb="47">
      <t>ネンガッピ</t>
    </rPh>
    <phoneticPr fontId="5"/>
  </si>
  <si>
    <t>項目変更フラグ（非居住者取引・利用商品・転換社債（転換社債型新株予約権付社債）・利用終了年月日）</t>
    <rPh sb="0" eb="2">
      <t>コウモク</t>
    </rPh>
    <rPh sb="2" eb="4">
      <t>ヘンコウ</t>
    </rPh>
    <rPh sb="8" eb="12">
      <t>ヒキョジュウシャ</t>
    </rPh>
    <rPh sb="12" eb="14">
      <t>トリヒキ</t>
    </rPh>
    <rPh sb="15" eb="17">
      <t>リヨウ</t>
    </rPh>
    <rPh sb="17" eb="19">
      <t>ショウヒン</t>
    </rPh>
    <rPh sb="20" eb="22">
      <t>テンカン</t>
    </rPh>
    <rPh sb="22" eb="24">
      <t>シャサイ</t>
    </rPh>
    <rPh sb="25" eb="27">
      <t>テンカン</t>
    </rPh>
    <rPh sb="27" eb="30">
      <t>シャサイガタ</t>
    </rPh>
    <rPh sb="30" eb="32">
      <t>シンカブ</t>
    </rPh>
    <rPh sb="32" eb="34">
      <t>ヨヤク</t>
    </rPh>
    <rPh sb="34" eb="35">
      <t>ケン</t>
    </rPh>
    <rPh sb="35" eb="36">
      <t>ヅケ</t>
    </rPh>
    <rPh sb="36" eb="38">
      <t>シャサイ</t>
    </rPh>
    <rPh sb="40" eb="42">
      <t>リヨウ</t>
    </rPh>
    <rPh sb="42" eb="44">
      <t>シュウリョウ</t>
    </rPh>
    <rPh sb="44" eb="47">
      <t>ネンガッピ</t>
    </rPh>
    <phoneticPr fontId="5"/>
  </si>
  <si>
    <t>非居住者取引・利用商品・転換社債（転換社債型新株予約権付社債）・利用終了年月日</t>
  </si>
  <si>
    <t>項目変更フラグ（非居住者取引・利用商品・株式・ＣＢ共通・接続会社・会社コード）</t>
    <rPh sb="0" eb="2">
      <t>コウモク</t>
    </rPh>
    <rPh sb="2" eb="4">
      <t>ヘンコウ</t>
    </rPh>
    <rPh sb="8" eb="12">
      <t>ヒキョジュウシャ</t>
    </rPh>
    <rPh sb="12" eb="14">
      <t>トリヒキ</t>
    </rPh>
    <rPh sb="15" eb="17">
      <t>リヨウ</t>
    </rPh>
    <rPh sb="17" eb="19">
      <t>ショウヒン</t>
    </rPh>
    <rPh sb="20" eb="22">
      <t>カブシキ</t>
    </rPh>
    <rPh sb="25" eb="27">
      <t>キョウツウ</t>
    </rPh>
    <phoneticPr fontId="5"/>
  </si>
  <si>
    <t>非居住者取引・利用商品・株式・ＣＢ共通・接続会社・会社コード</t>
    <rPh sb="17" eb="19">
      <t>キョウツウ</t>
    </rPh>
    <phoneticPr fontId="5"/>
  </si>
  <si>
    <t>項目変更フラグ（非居住者取引・利用商品・国債）</t>
    <rPh sb="0" eb="2">
      <t>コウモク</t>
    </rPh>
    <rPh sb="2" eb="4">
      <t>ヘンコウ</t>
    </rPh>
    <rPh sb="8" eb="12">
      <t>ヒキョジュウシャ</t>
    </rPh>
    <rPh sb="12" eb="14">
      <t>トリヒキ</t>
    </rPh>
    <rPh sb="15" eb="17">
      <t>リヨウ</t>
    </rPh>
    <rPh sb="17" eb="19">
      <t>ショウヒン</t>
    </rPh>
    <rPh sb="20" eb="22">
      <t>コクサイ</t>
    </rPh>
    <phoneticPr fontId="5"/>
  </si>
  <si>
    <t>項目変更フラグ（非居住者取引・利用商品・国債・利用開始年月日）</t>
    <rPh sb="0" eb="2">
      <t>コウモク</t>
    </rPh>
    <rPh sb="2" eb="4">
      <t>ヘンコウ</t>
    </rPh>
    <rPh sb="8" eb="12">
      <t>ヒキョジュウシャ</t>
    </rPh>
    <rPh sb="12" eb="14">
      <t>トリヒキ</t>
    </rPh>
    <rPh sb="15" eb="17">
      <t>リヨウ</t>
    </rPh>
    <rPh sb="17" eb="19">
      <t>ショウヒン</t>
    </rPh>
    <rPh sb="20" eb="22">
      <t>コクサイ</t>
    </rPh>
    <rPh sb="23" eb="25">
      <t>リヨウ</t>
    </rPh>
    <rPh sb="25" eb="27">
      <t>カイシ</t>
    </rPh>
    <rPh sb="27" eb="30">
      <t>ネンガッピ</t>
    </rPh>
    <phoneticPr fontId="5"/>
  </si>
  <si>
    <t>項目変更フラグ（非居住者取引・利用商品・国債・利用終了年月日）</t>
    <rPh sb="0" eb="2">
      <t>コウモク</t>
    </rPh>
    <rPh sb="2" eb="4">
      <t>ヘンコウ</t>
    </rPh>
    <rPh sb="8" eb="12">
      <t>ヒキョジュウシャ</t>
    </rPh>
    <rPh sb="12" eb="14">
      <t>トリヒキ</t>
    </rPh>
    <rPh sb="15" eb="17">
      <t>リヨウ</t>
    </rPh>
    <rPh sb="17" eb="19">
      <t>ショウヒン</t>
    </rPh>
    <rPh sb="20" eb="22">
      <t>コクサイ</t>
    </rPh>
    <rPh sb="23" eb="25">
      <t>リヨウ</t>
    </rPh>
    <rPh sb="25" eb="27">
      <t>シュウリョウ</t>
    </rPh>
    <rPh sb="27" eb="30">
      <t>ネンガッピ</t>
    </rPh>
    <phoneticPr fontId="5"/>
  </si>
  <si>
    <t>非居住者取引・利用商品・国債・利用終了年月日</t>
  </si>
  <si>
    <t>項目変更フラグ（非居住者取引・利用商品・国債・接続会社・会社コード）</t>
    <rPh sb="0" eb="2">
      <t>コウモク</t>
    </rPh>
    <rPh sb="2" eb="4">
      <t>ヘンコウ</t>
    </rPh>
    <rPh sb="8" eb="12">
      <t>ヒキョジュウシャ</t>
    </rPh>
    <rPh sb="12" eb="14">
      <t>トリヒキ</t>
    </rPh>
    <rPh sb="15" eb="17">
      <t>リヨウ</t>
    </rPh>
    <rPh sb="17" eb="19">
      <t>ショウヒン</t>
    </rPh>
    <rPh sb="20" eb="22">
      <t>コクサイ</t>
    </rPh>
    <phoneticPr fontId="5"/>
  </si>
  <si>
    <t>非居住者取引・利用商品・国債・接続会社・会社コード</t>
  </si>
  <si>
    <t>項目変更フラグ（非居住者取引・利用商品・一般債）</t>
    <rPh sb="0" eb="2">
      <t>コウモク</t>
    </rPh>
    <rPh sb="2" eb="4">
      <t>ヘンコウ</t>
    </rPh>
    <rPh sb="8" eb="12">
      <t>ヒキョジュウシャ</t>
    </rPh>
    <rPh sb="12" eb="14">
      <t>トリヒキ</t>
    </rPh>
    <rPh sb="15" eb="17">
      <t>リヨウ</t>
    </rPh>
    <rPh sb="17" eb="19">
      <t>ショウヒン</t>
    </rPh>
    <rPh sb="20" eb="22">
      <t>イッパン</t>
    </rPh>
    <rPh sb="22" eb="23">
      <t>サイ</t>
    </rPh>
    <phoneticPr fontId="5"/>
  </si>
  <si>
    <t>項目変更フラグ（非居住者取引・利用商品・一般債・利用開始年月日）</t>
    <rPh sb="0" eb="2">
      <t>コウモク</t>
    </rPh>
    <rPh sb="2" eb="4">
      <t>ヘンコウ</t>
    </rPh>
    <rPh sb="8" eb="12">
      <t>ヒキョジュウシャ</t>
    </rPh>
    <rPh sb="12" eb="14">
      <t>トリヒキ</t>
    </rPh>
    <rPh sb="15" eb="17">
      <t>リヨウ</t>
    </rPh>
    <rPh sb="17" eb="19">
      <t>ショウヒン</t>
    </rPh>
    <rPh sb="20" eb="22">
      <t>イッパン</t>
    </rPh>
    <rPh sb="22" eb="23">
      <t>サイ</t>
    </rPh>
    <rPh sb="24" eb="26">
      <t>リヨウ</t>
    </rPh>
    <rPh sb="26" eb="28">
      <t>カイシ</t>
    </rPh>
    <rPh sb="28" eb="31">
      <t>ネンガッピ</t>
    </rPh>
    <phoneticPr fontId="5"/>
  </si>
  <si>
    <t>非居住者取引・利用商品・一般債・利用開始年月日</t>
  </si>
  <si>
    <t>項目変更フラグ（非居住者取引・利用商品・一般債・利用終了年月日）</t>
    <rPh sb="0" eb="2">
      <t>コウモク</t>
    </rPh>
    <rPh sb="2" eb="4">
      <t>ヘンコウ</t>
    </rPh>
    <rPh sb="8" eb="12">
      <t>ヒキョジュウシャ</t>
    </rPh>
    <rPh sb="12" eb="14">
      <t>トリヒキ</t>
    </rPh>
    <rPh sb="15" eb="17">
      <t>リヨウ</t>
    </rPh>
    <rPh sb="17" eb="19">
      <t>ショウヒン</t>
    </rPh>
    <rPh sb="20" eb="22">
      <t>イッパン</t>
    </rPh>
    <rPh sb="22" eb="23">
      <t>サイ</t>
    </rPh>
    <rPh sb="24" eb="26">
      <t>リヨウ</t>
    </rPh>
    <rPh sb="26" eb="28">
      <t>シュウリョウ</t>
    </rPh>
    <rPh sb="28" eb="31">
      <t>ネンガッピ</t>
    </rPh>
    <phoneticPr fontId="5"/>
  </si>
  <si>
    <t>非居住者取引・利用商品・一般債・利用終了年月日</t>
  </si>
  <si>
    <t>項目変更フラグ（非居住者取引・利用商品・一般債・接続会社・会社コード）</t>
    <rPh sb="0" eb="2">
      <t>コウモク</t>
    </rPh>
    <rPh sb="2" eb="4">
      <t>ヘンコウ</t>
    </rPh>
    <rPh sb="8" eb="12">
      <t>ヒキョジュウシャ</t>
    </rPh>
    <rPh sb="12" eb="14">
      <t>トリヒキ</t>
    </rPh>
    <rPh sb="15" eb="17">
      <t>リヨウ</t>
    </rPh>
    <rPh sb="17" eb="19">
      <t>ショウヒン</t>
    </rPh>
    <rPh sb="20" eb="22">
      <t>イッパン</t>
    </rPh>
    <rPh sb="22" eb="23">
      <t>サイ</t>
    </rPh>
    <phoneticPr fontId="5"/>
  </si>
  <si>
    <t>非居住者取引・利用商品・一般債・接続会社・会社コード</t>
  </si>
  <si>
    <t>項目変更フラグ（非居住者取引・利用商品・短期社債）</t>
    <rPh sb="0" eb="2">
      <t>コウモク</t>
    </rPh>
    <rPh sb="2" eb="4">
      <t>ヘンコウ</t>
    </rPh>
    <rPh sb="8" eb="12">
      <t>ヒキョジュウシャ</t>
    </rPh>
    <rPh sb="12" eb="14">
      <t>トリヒキ</t>
    </rPh>
    <rPh sb="15" eb="17">
      <t>リヨウ</t>
    </rPh>
    <rPh sb="17" eb="19">
      <t>ショウヒン</t>
    </rPh>
    <rPh sb="20" eb="22">
      <t>タンキ</t>
    </rPh>
    <rPh sb="22" eb="24">
      <t>シャサイ</t>
    </rPh>
    <phoneticPr fontId="5"/>
  </si>
  <si>
    <t>項目変更フラグ（非居住者取引・利用商品・短期社債・利用開始年月日）</t>
    <rPh sb="0" eb="2">
      <t>コウモク</t>
    </rPh>
    <rPh sb="2" eb="4">
      <t>ヘンコウ</t>
    </rPh>
    <rPh sb="8" eb="12">
      <t>ヒキョジュウシャ</t>
    </rPh>
    <rPh sb="12" eb="14">
      <t>トリヒキ</t>
    </rPh>
    <rPh sb="15" eb="17">
      <t>リヨウ</t>
    </rPh>
    <rPh sb="17" eb="19">
      <t>ショウヒン</t>
    </rPh>
    <rPh sb="20" eb="22">
      <t>タンキ</t>
    </rPh>
    <rPh sb="22" eb="24">
      <t>シャサイ</t>
    </rPh>
    <rPh sb="25" eb="27">
      <t>リヨウ</t>
    </rPh>
    <rPh sb="27" eb="29">
      <t>カイシ</t>
    </rPh>
    <rPh sb="29" eb="32">
      <t>ネンガッピ</t>
    </rPh>
    <phoneticPr fontId="5"/>
  </si>
  <si>
    <t>項目変更フラグ（非居住者取引・利用商品・短期社債・利用終了年月日）</t>
    <rPh sb="0" eb="2">
      <t>コウモク</t>
    </rPh>
    <rPh sb="2" eb="4">
      <t>ヘンコウ</t>
    </rPh>
    <rPh sb="8" eb="12">
      <t>ヒキョジュウシャ</t>
    </rPh>
    <rPh sb="12" eb="14">
      <t>トリヒキ</t>
    </rPh>
    <rPh sb="15" eb="17">
      <t>リヨウ</t>
    </rPh>
    <rPh sb="17" eb="19">
      <t>ショウヒン</t>
    </rPh>
    <rPh sb="20" eb="22">
      <t>タンキ</t>
    </rPh>
    <rPh sb="22" eb="24">
      <t>シャサイ</t>
    </rPh>
    <rPh sb="25" eb="27">
      <t>リヨウ</t>
    </rPh>
    <rPh sb="27" eb="29">
      <t>シュウリョウ</t>
    </rPh>
    <rPh sb="29" eb="32">
      <t>ネンガッピ</t>
    </rPh>
    <phoneticPr fontId="5"/>
  </si>
  <si>
    <t>非居住者取引・利用商品・短期社債・利用終了年月日</t>
  </si>
  <si>
    <t>項目変更フラグ（非居住者取引・利用商品・短期社債・接続会社・会社コード）</t>
    <rPh sb="0" eb="2">
      <t>コウモク</t>
    </rPh>
    <rPh sb="2" eb="4">
      <t>ヘンコウ</t>
    </rPh>
    <rPh sb="8" eb="12">
      <t>ヒキョジュウシャ</t>
    </rPh>
    <rPh sb="12" eb="14">
      <t>トリヒキ</t>
    </rPh>
    <rPh sb="15" eb="17">
      <t>リヨウ</t>
    </rPh>
    <rPh sb="17" eb="19">
      <t>ショウヒン</t>
    </rPh>
    <rPh sb="20" eb="22">
      <t>タンキ</t>
    </rPh>
    <rPh sb="22" eb="24">
      <t>シャサイ</t>
    </rPh>
    <phoneticPr fontId="5"/>
  </si>
  <si>
    <t>非居住者取引・利用商品・短期社債・接続会社・会社コード</t>
  </si>
  <si>
    <t>項目変更フラグ（非居住者取引・抑止情報・決済繰越データ）</t>
    <rPh sb="0" eb="2">
      <t>コウモク</t>
    </rPh>
    <rPh sb="2" eb="4">
      <t>ヘンコウ</t>
    </rPh>
    <rPh sb="8" eb="12">
      <t>ヒキョジュウシャ</t>
    </rPh>
    <rPh sb="12" eb="14">
      <t>トリヒキ</t>
    </rPh>
    <rPh sb="20" eb="22">
      <t>ケッサイ</t>
    </rPh>
    <rPh sb="22" eb="24">
      <t>クリコシ</t>
    </rPh>
    <phoneticPr fontId="5"/>
  </si>
  <si>
    <t>項目変更フラグ（非居住者取引・抑止情報・決済繰越データ・利用開始年月日）</t>
    <rPh sb="0" eb="2">
      <t>コウモク</t>
    </rPh>
    <rPh sb="2" eb="4">
      <t>ヘンコウ</t>
    </rPh>
    <rPh sb="8" eb="12">
      <t>ヒキョジュウシャ</t>
    </rPh>
    <rPh sb="12" eb="14">
      <t>トリヒキ</t>
    </rPh>
    <rPh sb="15" eb="17">
      <t>ヨクシ</t>
    </rPh>
    <rPh sb="17" eb="19">
      <t>ジョウホウ</t>
    </rPh>
    <rPh sb="20" eb="22">
      <t>ケッサイ</t>
    </rPh>
    <rPh sb="22" eb="24">
      <t>クリコシ</t>
    </rPh>
    <rPh sb="28" eb="30">
      <t>リヨウ</t>
    </rPh>
    <rPh sb="30" eb="32">
      <t>カイシ</t>
    </rPh>
    <rPh sb="32" eb="35">
      <t>ネンガッピ</t>
    </rPh>
    <phoneticPr fontId="5"/>
  </si>
  <si>
    <t>非居住者取引・抑止情報・決済繰越データ・利用開始年月日</t>
  </si>
  <si>
    <t>項目変更フラグ（非居住者取引・抑止情報・決済繰越データ・利用終了年月日）</t>
    <rPh sb="0" eb="2">
      <t>コウモク</t>
    </rPh>
    <rPh sb="2" eb="4">
      <t>ヘンコウ</t>
    </rPh>
    <rPh sb="8" eb="12">
      <t>ヒキョジュウシャ</t>
    </rPh>
    <rPh sb="12" eb="14">
      <t>トリヒキ</t>
    </rPh>
    <rPh sb="15" eb="17">
      <t>ヨクシ</t>
    </rPh>
    <rPh sb="17" eb="19">
      <t>ジョウホウ</t>
    </rPh>
    <rPh sb="20" eb="22">
      <t>ケッサイ</t>
    </rPh>
    <rPh sb="22" eb="24">
      <t>クリコシ</t>
    </rPh>
    <rPh sb="28" eb="30">
      <t>リヨウ</t>
    </rPh>
    <rPh sb="30" eb="32">
      <t>シュウリョウ</t>
    </rPh>
    <rPh sb="32" eb="35">
      <t>ネンガッピ</t>
    </rPh>
    <phoneticPr fontId="5"/>
  </si>
  <si>
    <t>非居住者取引・抑止情報・決済繰越データ・利用終了年月日</t>
  </si>
  <si>
    <t>項目変更フラグ（非居住者取引・抑止情報・カットオフタイム警告データ）</t>
    <rPh sb="0" eb="2">
      <t>コウモク</t>
    </rPh>
    <rPh sb="2" eb="4">
      <t>ヘンコウ</t>
    </rPh>
    <rPh sb="28" eb="30">
      <t>ケイコク</t>
    </rPh>
    <phoneticPr fontId="5"/>
  </si>
  <si>
    <t>項目変更フラグ（非居住者取引・抑止情報・カットオフタイム警告データ・利用開始年月日）</t>
    <rPh sb="0" eb="2">
      <t>コウモク</t>
    </rPh>
    <rPh sb="2" eb="4">
      <t>ヘンコウ</t>
    </rPh>
    <rPh sb="8" eb="12">
      <t>ヒキョジュウシャ</t>
    </rPh>
    <rPh sb="12" eb="14">
      <t>トリヒキ</t>
    </rPh>
    <rPh sb="15" eb="17">
      <t>ヨクシ</t>
    </rPh>
    <rPh sb="17" eb="19">
      <t>ジョウホウ</t>
    </rPh>
    <rPh sb="28" eb="30">
      <t>ケイコク</t>
    </rPh>
    <rPh sb="34" eb="36">
      <t>リヨウ</t>
    </rPh>
    <rPh sb="36" eb="38">
      <t>カイシ</t>
    </rPh>
    <rPh sb="38" eb="41">
      <t>ネンガッピ</t>
    </rPh>
    <phoneticPr fontId="5"/>
  </si>
  <si>
    <t>非居住者取引・抑止情報・カットオフタイム警告データ・利用開始年月日</t>
  </si>
  <si>
    <t>項目変更フラグ（非居住者取引・抑止情報・カットオフタイム警告データ・利用終了年月日）</t>
    <rPh sb="0" eb="2">
      <t>コウモク</t>
    </rPh>
    <rPh sb="2" eb="4">
      <t>ヘンコウ</t>
    </rPh>
    <rPh sb="8" eb="12">
      <t>ヒキョジュウシャ</t>
    </rPh>
    <rPh sb="12" eb="14">
      <t>トリヒキ</t>
    </rPh>
    <rPh sb="15" eb="17">
      <t>ヨクシ</t>
    </rPh>
    <rPh sb="17" eb="19">
      <t>ジョウホウ</t>
    </rPh>
    <rPh sb="28" eb="30">
      <t>ケイコク</t>
    </rPh>
    <rPh sb="34" eb="36">
      <t>リヨウ</t>
    </rPh>
    <rPh sb="36" eb="38">
      <t>シュウリョウ</t>
    </rPh>
    <rPh sb="38" eb="41">
      <t>ネンガッピ</t>
    </rPh>
    <phoneticPr fontId="5"/>
  </si>
  <si>
    <t>非居住者取引・抑止情報・カットオフタイム警告データ・利用終了年月日</t>
  </si>
  <si>
    <t>決済照合利用会社</t>
  </si>
  <si>
    <t>以下を全て満たす場合、入力必須。
・更新区分＝「1」・操作区分＝「INS」</t>
    <rPh sb="0" eb="2">
      <t>イカ</t>
    </rPh>
    <rPh sb="3" eb="4">
      <t>スベ</t>
    </rPh>
    <rPh sb="5" eb="6">
      <t>ミ</t>
    </rPh>
    <rPh sb="8" eb="10">
      <t>バアイ</t>
    </rPh>
    <rPh sb="11" eb="13">
      <t>ニュウリョク</t>
    </rPh>
    <rPh sb="13" eb="15">
      <t>ヒッス</t>
    </rPh>
    <rPh sb="18" eb="20">
      <t>コウシン</t>
    </rPh>
    <rPh sb="20" eb="22">
      <t>クブン</t>
    </rPh>
    <rPh sb="27" eb="29">
      <t>ソウサ</t>
    </rPh>
    <rPh sb="29" eb="31">
      <t>クブン</t>
    </rPh>
    <phoneticPr fontId="9"/>
  </si>
  <si>
    <t>条件付</t>
    <rPh sb="0" eb="3">
      <t>ジョウケンツ</t>
    </rPh>
    <phoneticPr fontId="1"/>
  </si>
  <si>
    <t>該当商品を「利用する」場合、入力必須。</t>
    <rPh sb="0" eb="2">
      <t>ガイトウ</t>
    </rPh>
    <rPh sb="2" eb="4">
      <t>ショウヒン</t>
    </rPh>
    <rPh sb="6" eb="8">
      <t>リヨウ</t>
    </rPh>
    <rPh sb="11" eb="13">
      <t>バアイ</t>
    </rPh>
    <rPh sb="14" eb="16">
      <t>ニュウリョク</t>
    </rPh>
    <rPh sb="16" eb="18">
      <t>ヒッス</t>
    </rPh>
    <phoneticPr fontId="1"/>
  </si>
  <si>
    <t>ツール処理対象範囲</t>
    <rPh sb="3" eb="5">
      <t>ショリ</t>
    </rPh>
    <rPh sb="5" eb="7">
      <t>タイショウ</t>
    </rPh>
    <rPh sb="7" eb="9">
      <t>ハンイ</t>
    </rPh>
    <phoneticPr fontId="1"/>
  </si>
  <si>
    <t>#</t>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</si>
  <si>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</si>
  <si>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</si>
  <si>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</si>
  <si>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</si>
  <si>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</si>
  <si>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</si>
  <si>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</si>
  <si>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</si>
  <si>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</si>
  <si>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</si>
  <si>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</si>
  <si>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</si>
  <si>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</si>
  <si>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</si>
  <si>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</si>
  <si>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</si>
  <si>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</si>
  <si>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</si>
  <si>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</si>
  <si>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</si>
  <si>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＊業務ではなく、あくまでマス管のシステム要件。</t>
    <rPh sb="1" eb="3">
      <t>ギョウム</t>
    </rPh>
    <rPh sb="14" eb="15">
      <t>カン</t>
    </rPh>
    <rPh sb="20" eb="22">
      <t>ヨウケン</t>
    </rPh>
    <phoneticPr fontId="1"/>
  </si>
  <si>
    <t>COレコード番号</t>
    <rPh sb="6" eb="8">
      <t>バンゴウ</t>
    </rPh>
    <phoneticPr fontId="1"/>
  </si>
  <si>
    <t>-</t>
    <phoneticPr fontId="1"/>
  </si>
  <si>
    <t>届出非表示項目</t>
    <rPh sb="0" eb="2">
      <t>トドケデ</t>
    </rPh>
    <rPh sb="2" eb="5">
      <t>ヒヒョウジ</t>
    </rPh>
    <rPh sb="5" eb="7">
      <t>コウモク</t>
    </rPh>
    <phoneticPr fontId="1"/>
  </si>
  <si>
    <t>規定値（""(Null値))</t>
    <rPh sb="0" eb="3">
      <t>キテイチ</t>
    </rPh>
    <rPh sb="11" eb="12">
      <t>アタイ</t>
    </rPh>
    <phoneticPr fontId="1"/>
  </si>
  <si>
    <t>対象外</t>
    <rPh sb="0" eb="3">
      <t>タイショウガイ</t>
    </rPh>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</si>
  <si>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</si>
  <si>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CO登録日時</t>
    <rPh sb="2" eb="4">
      <t>トウロク</t>
    </rPh>
    <rPh sb="4" eb="6">
      <t>ニチジ</t>
    </rPh>
    <phoneticPr fontId="1"/>
  </si>
  <si>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</si>
  <si>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</si>
  <si>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</si>
  <si>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</si>
  <si>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必須</t>
  </si>
  <si>
    <t>〇</t>
    <phoneticPr fontId="1"/>
  </si>
  <si>
    <t>補記</t>
    <rPh sb="0" eb="2">
      <t>ホキ</t>
    </rPh>
    <phoneticPr fontId="1"/>
  </si>
  <si>
    <t>[条件付書式]
・数字7桁のみを許容
・下２桁は00のみを許容</t>
    <rPh sb="1" eb="4">
      <t>ジョウケンツ</t>
    </rPh>
    <rPh sb="4" eb="6">
      <t>ショシキ</t>
    </rPh>
    <rPh sb="9" eb="11">
      <t>スウジ</t>
    </rPh>
    <rPh sb="12" eb="13">
      <t>ケタ</t>
    </rPh>
    <rPh sb="16" eb="18">
      <t>キョヨウ</t>
    </rPh>
    <rPh sb="20" eb="21">
      <t>シモ</t>
    </rPh>
    <rPh sb="22" eb="23">
      <t>ケタ</t>
    </rPh>
    <rPh sb="29" eb="31">
      <t>キョヨウ</t>
    </rPh>
    <phoneticPr fontId="1"/>
  </si>
  <si>
    <t>F</t>
    <phoneticPr fontId="1"/>
  </si>
  <si>
    <t>*マス管csv投入予定日</t>
    <rPh sb="3" eb="4">
      <t>カン</t>
    </rPh>
    <rPh sb="7" eb="9">
      <t>トウニュウ</t>
    </rPh>
    <rPh sb="9" eb="12">
      <t>ヨテイビ</t>
    </rPh>
    <phoneticPr fontId="9"/>
  </si>
  <si>
    <t>コピー</t>
  </si>
  <si>
    <t>以下余白</t>
    <rPh sb="0" eb="2">
      <t>イカ</t>
    </rPh>
    <rPh sb="2" eb="4">
      <t>ヨハク</t>
    </rPh>
    <phoneticPr fontId="1"/>
  </si>
  <si>
    <t>db182</t>
  </si>
  <si>
    <t>[条件付書式]
プルダウンによる選択（新規or変更or商品別参加ステータス）</t>
    <rPh sb="16" eb="18">
      <t>センタク</t>
    </rPh>
    <rPh sb="19" eb="21">
      <t>シンキ</t>
    </rPh>
    <rPh sb="23" eb="25">
      <t>ヘンコウ</t>
    </rPh>
    <rPh sb="27" eb="29">
      <t>ショウヒン</t>
    </rPh>
    <rPh sb="29" eb="30">
      <t>ベツ</t>
    </rPh>
    <rPh sb="30" eb="32">
      <t>サンカ</t>
    </rPh>
    <phoneticPr fontId="1"/>
  </si>
  <si>
    <t>[条件付書式]
プルダウンによる選択（利用するor利用しない）</t>
    <rPh sb="1" eb="4">
      <t>ジョウケンツキ</t>
    </rPh>
    <rPh sb="4" eb="6">
      <t>ショシキ</t>
    </rPh>
    <rPh sb="16" eb="18">
      <t>センタク</t>
    </rPh>
    <rPh sb="19" eb="21">
      <t>リヨウ</t>
    </rPh>
    <rPh sb="25" eb="27">
      <t>リヨウ</t>
    </rPh>
    <phoneticPr fontId="1"/>
  </si>
  <si>
    <t>決済照合利用会社</t>
    <phoneticPr fontId="1"/>
  </si>
  <si>
    <t>任意</t>
    <rPh sb="0" eb="2">
      <t>ニンイ</t>
    </rPh>
    <phoneticPr fontId="1"/>
  </si>
  <si>
    <t>年</t>
    <rPh sb="0" eb="1">
      <t>ネン</t>
    </rPh>
    <phoneticPr fontId="1"/>
  </si>
  <si>
    <t>月</t>
    <rPh sb="0" eb="1">
      <t>ガツ</t>
    </rPh>
    <phoneticPr fontId="1"/>
  </si>
  <si>
    <t>日</t>
    <rPh sb="0" eb="1">
      <t>ニチ</t>
    </rPh>
    <phoneticPr fontId="1"/>
  </si>
  <si>
    <t>金融機関識別コード</t>
    <rPh sb="0" eb="2">
      <t>キンユウ</t>
    </rPh>
    <rPh sb="2" eb="4">
      <t>キカン</t>
    </rPh>
    <rPh sb="4" eb="6">
      <t>シキベツ</t>
    </rPh>
    <phoneticPr fontId="1"/>
  </si>
  <si>
    <t>株式</t>
    <rPh sb="0" eb="2">
      <t>カブシキ</t>
    </rPh>
    <phoneticPr fontId="1"/>
  </si>
  <si>
    <t>国債</t>
    <rPh sb="0" eb="2">
      <t>コクサイ</t>
    </rPh>
    <phoneticPr fontId="1"/>
  </si>
  <si>
    <t>一般債</t>
    <rPh sb="0" eb="2">
      <t>イッパン</t>
    </rPh>
    <rPh sb="2" eb="3">
      <t>サイ</t>
    </rPh>
    <phoneticPr fontId="1"/>
  </si>
  <si>
    <t>短期社債</t>
    <rPh sb="0" eb="2">
      <t>タンキ</t>
    </rPh>
    <rPh sb="2" eb="4">
      <t>シャサイ</t>
    </rPh>
    <phoneticPr fontId="1"/>
  </si>
  <si>
    <t>先物・オプション</t>
    <rPh sb="0" eb="2">
      <t>サキモノ</t>
    </rPh>
    <phoneticPr fontId="1"/>
  </si>
  <si>
    <t>＜備考＞</t>
    <rPh sb="1" eb="3">
      <t>ビコウ</t>
    </rPh>
    <phoneticPr fontId="1"/>
  </si>
  <si>
    <t>以　上</t>
    <rPh sb="0" eb="1">
      <t>イ</t>
    </rPh>
    <rPh sb="2" eb="3">
      <t>ウエ</t>
    </rPh>
    <phoneticPr fontId="1"/>
  </si>
  <si>
    <t>商号又は名称：</t>
    <rPh sb="0" eb="2">
      <t>ショウゴウ</t>
    </rPh>
    <rPh sb="2" eb="3">
      <t>マタ</t>
    </rPh>
    <rPh sb="4" eb="6">
      <t>メイショウ</t>
    </rPh>
    <phoneticPr fontId="1"/>
  </si>
  <si>
    <t>国内取引</t>
    <rPh sb="0" eb="2">
      <t>コクナイ</t>
    </rPh>
    <rPh sb="2" eb="4">
      <t>トリヒキ</t>
    </rPh>
    <phoneticPr fontId="1"/>
  </si>
  <si>
    <t>運用指図送信機能</t>
    <rPh sb="0" eb="2">
      <t>ウンヨウ</t>
    </rPh>
    <rPh sb="2" eb="4">
      <t>サシズ</t>
    </rPh>
    <rPh sb="4" eb="6">
      <t>ソウシン</t>
    </rPh>
    <rPh sb="6" eb="8">
      <t>キノウ</t>
    </rPh>
    <phoneticPr fontId="1"/>
  </si>
  <si>
    <t>売買報告送信機能</t>
    <rPh sb="0" eb="2">
      <t>バイバイ</t>
    </rPh>
    <rPh sb="2" eb="4">
      <t>ホウコク</t>
    </rPh>
    <rPh sb="4" eb="6">
      <t>ソウシン</t>
    </rPh>
    <rPh sb="6" eb="8">
      <t>キノウ</t>
    </rPh>
    <phoneticPr fontId="1"/>
  </si>
  <si>
    <t>売買報告承認機能</t>
    <rPh sb="0" eb="2">
      <t>バイバイ</t>
    </rPh>
    <rPh sb="2" eb="4">
      <t>ホウコク</t>
    </rPh>
    <rPh sb="4" eb="6">
      <t>ショウニン</t>
    </rPh>
    <rPh sb="6" eb="8">
      <t>キノウ</t>
    </rPh>
    <phoneticPr fontId="1"/>
  </si>
  <si>
    <t>新規記録情報送信機能</t>
    <rPh sb="0" eb="2">
      <t>シンキ</t>
    </rPh>
    <rPh sb="2" eb="4">
      <t>キロク</t>
    </rPh>
    <rPh sb="4" eb="6">
      <t>ジョウホウ</t>
    </rPh>
    <rPh sb="6" eb="8">
      <t>ソウシン</t>
    </rPh>
    <rPh sb="8" eb="10">
      <t>キノウ</t>
    </rPh>
    <phoneticPr fontId="1"/>
  </si>
  <si>
    <t>送信完了報告データ</t>
    <rPh sb="0" eb="2">
      <t>ソウシン</t>
    </rPh>
    <rPh sb="2" eb="4">
      <t>カンリョウ</t>
    </rPh>
    <rPh sb="4" eb="6">
      <t>ホウコク</t>
    </rPh>
    <phoneticPr fontId="1"/>
  </si>
  <si>
    <t>新規記録情報承認機能</t>
    <rPh sb="0" eb="2">
      <t>シンキ</t>
    </rPh>
    <rPh sb="2" eb="4">
      <t>キロク</t>
    </rPh>
    <rPh sb="4" eb="6">
      <t>ジョウホウ</t>
    </rPh>
    <rPh sb="6" eb="8">
      <t>ショウニン</t>
    </rPh>
    <rPh sb="8" eb="10">
      <t>キノウ</t>
    </rPh>
    <phoneticPr fontId="1"/>
  </si>
  <si>
    <t>繰越通知の受信機能</t>
    <rPh sb="0" eb="1">
      <t>ク</t>
    </rPh>
    <rPh sb="1" eb="2">
      <t>コ</t>
    </rPh>
    <rPh sb="2" eb="4">
      <t>ツウチ</t>
    </rPh>
    <rPh sb="5" eb="7">
      <t>ジュシン</t>
    </rPh>
    <rPh sb="7" eb="9">
      <t>キノウ</t>
    </rPh>
    <phoneticPr fontId="1"/>
  </si>
  <si>
    <t>[関数]
「1」：抑止する　「0」：抑止しない</t>
  </si>
  <si>
    <t>投資信託</t>
    <rPh sb="0" eb="2">
      <t>トウシ</t>
    </rPh>
    <rPh sb="2" eb="4">
      <t>シンタク</t>
    </rPh>
    <phoneticPr fontId="1"/>
  </si>
  <si>
    <t>[条件付書式]
プルダウンによる選択（ファンドの設定に従うorスルー型）</t>
    <rPh sb="24" eb="26">
      <t>セッテイ</t>
    </rPh>
    <rPh sb="27" eb="28">
      <t>シタガ</t>
    </rPh>
    <rPh sb="34" eb="35">
      <t>ガタ</t>
    </rPh>
    <phoneticPr fontId="1"/>
  </si>
  <si>
    <t>繰越通知の受信機能</t>
    <rPh sb="0" eb="2">
      <t>クリコシ</t>
    </rPh>
    <rPh sb="2" eb="4">
      <t>ツウチ</t>
    </rPh>
    <rPh sb="5" eb="7">
      <t>ジュシン</t>
    </rPh>
    <rPh sb="7" eb="9">
      <t>キノウ</t>
    </rPh>
    <phoneticPr fontId="1"/>
  </si>
  <si>
    <t>決済日のカットオフタイム時の通知受信機能</t>
    <rPh sb="0" eb="3">
      <t>ケッサイビ</t>
    </rPh>
    <rPh sb="12" eb="13">
      <t>ジ</t>
    </rPh>
    <rPh sb="14" eb="16">
      <t>ツウチ</t>
    </rPh>
    <rPh sb="16" eb="18">
      <t>ジュシン</t>
    </rPh>
    <rPh sb="18" eb="20">
      <t>キノウ</t>
    </rPh>
    <phoneticPr fontId="1"/>
  </si>
  <si>
    <t>[入力規則]
YYYY/MM/DD</t>
    <rPh sb="1" eb="3">
      <t>ニュウリョク</t>
    </rPh>
    <rPh sb="3" eb="5">
      <t>キソク</t>
    </rPh>
    <phoneticPr fontId="1"/>
  </si>
  <si>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</si>
  <si>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</si>
  <si>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[入力規則]
・数字のみ
・８桁</t>
    <rPh sb="8" eb="10">
      <t>スウジ</t>
    </rPh>
    <rPh sb="15" eb="16">
      <t>ケタ</t>
    </rPh>
    <phoneticPr fontId="1"/>
  </si>
  <si>
    <t>決済照合システム商品別参加ステータス（国内取引・運用会社）</t>
    <rPh sb="19" eb="21">
      <t>コクナイ</t>
    </rPh>
    <rPh sb="21" eb="23">
      <t>トリヒキ</t>
    </rPh>
    <rPh sb="24" eb="26">
      <t>ウンヨウ</t>
    </rPh>
    <rPh sb="26" eb="28">
      <t>カイシャ</t>
    </rPh>
    <phoneticPr fontId="15"/>
  </si>
  <si>
    <t>　代行スキームの利用有無にかかわらず、決済照合システムにおける該当の送信対象データ等に「○」を記入してください。</t>
    <rPh sb="19" eb="21">
      <t>ケッサイ</t>
    </rPh>
    <rPh sb="21" eb="23">
      <t>ショウゴウ</t>
    </rPh>
    <rPh sb="31" eb="33">
      <t>ガイトウ</t>
    </rPh>
    <rPh sb="41" eb="42">
      <t>トウ</t>
    </rPh>
    <phoneticPr fontId="15"/>
  </si>
  <si>
    <t>　また、他の決済照合システム利用者に対して連絡事項等がある場合は、備考欄にその旨を記入してください。</t>
    <rPh sb="4" eb="5">
      <t>タ</t>
    </rPh>
    <rPh sb="6" eb="8">
      <t>ケッサイ</t>
    </rPh>
    <rPh sb="8" eb="10">
      <t>ショウゴウ</t>
    </rPh>
    <rPh sb="14" eb="17">
      <t>リヨウシャ</t>
    </rPh>
    <rPh sb="18" eb="19">
      <t>タイ</t>
    </rPh>
    <rPh sb="21" eb="23">
      <t>レンラク</t>
    </rPh>
    <rPh sb="23" eb="25">
      <t>ジコウ</t>
    </rPh>
    <rPh sb="25" eb="26">
      <t>トウ</t>
    </rPh>
    <rPh sb="29" eb="31">
      <t>バアイ</t>
    </rPh>
    <rPh sb="33" eb="35">
      <t>ビコウ</t>
    </rPh>
    <rPh sb="35" eb="36">
      <t>ラン</t>
    </rPh>
    <rPh sb="39" eb="40">
      <t>ムネ</t>
    </rPh>
    <rPh sb="41" eb="43">
      <t>キニュウ</t>
    </rPh>
    <phoneticPr fontId="15"/>
  </si>
  <si>
    <t>　（記入例）株式以外の売買について、東証上場外国株式及びＥＴＦのみを送信対象とする</t>
    <phoneticPr fontId="15"/>
  </si>
  <si>
    <t>ファンド区分</t>
    <rPh sb="4" eb="6">
      <t>クブン</t>
    </rPh>
    <phoneticPr fontId="1"/>
  </si>
  <si>
    <t>業 務 フ ロ ー 区 分 等</t>
    <rPh sb="0" eb="1">
      <t>ギョウ</t>
    </rPh>
    <rPh sb="2" eb="3">
      <t>ム</t>
    </rPh>
    <rPh sb="10" eb="11">
      <t>ク</t>
    </rPh>
    <rPh sb="12" eb="13">
      <t>ブン</t>
    </rPh>
    <rPh sb="14" eb="15">
      <t>トウ</t>
    </rPh>
    <phoneticPr fontId="15"/>
  </si>
  <si>
    <t>株　式</t>
    <rPh sb="0" eb="1">
      <t>カブ</t>
    </rPh>
    <rPh sb="2" eb="3">
      <t>シキ</t>
    </rPh>
    <phoneticPr fontId="1"/>
  </si>
  <si>
    <t>国　債</t>
    <rPh sb="0" eb="1">
      <t>クニ</t>
    </rPh>
    <rPh sb="2" eb="3">
      <t>サイ</t>
    </rPh>
    <phoneticPr fontId="15"/>
  </si>
  <si>
    <t>一　般　債</t>
    <rPh sb="0" eb="1">
      <t>イッ</t>
    </rPh>
    <rPh sb="2" eb="3">
      <t>ハン</t>
    </rPh>
    <rPh sb="4" eb="5">
      <t>サイ</t>
    </rPh>
    <phoneticPr fontId="15"/>
  </si>
  <si>
    <t>短　期　社　債</t>
    <rPh sb="0" eb="1">
      <t>タン</t>
    </rPh>
    <rPh sb="2" eb="3">
      <t>キ</t>
    </rPh>
    <rPh sb="4" eb="5">
      <t>シャ</t>
    </rPh>
    <rPh sb="6" eb="7">
      <t>サイ</t>
    </rPh>
    <phoneticPr fontId="15"/>
  </si>
  <si>
    <t>先物
・
オプション</t>
    <rPh sb="0" eb="2">
      <t>サキモノ</t>
    </rPh>
    <phoneticPr fontId="15"/>
  </si>
  <si>
    <t>投信</t>
    <rPh sb="0" eb="2">
      <t>トウシン</t>
    </rPh>
    <phoneticPr fontId="15"/>
  </si>
  <si>
    <t>備　考</t>
    <rPh sb="0" eb="1">
      <t>ソナエ</t>
    </rPh>
    <rPh sb="2" eb="3">
      <t>コウ</t>
    </rPh>
    <phoneticPr fontId="15"/>
  </si>
  <si>
    <t>売　買</t>
    <rPh sb="0" eb="1">
      <t>バイ</t>
    </rPh>
    <rPh sb="2" eb="3">
      <t>バイ</t>
    </rPh>
    <phoneticPr fontId="15"/>
  </si>
  <si>
    <t>募集
・
売出</t>
    <rPh sb="0" eb="2">
      <t>ボシュウ</t>
    </rPh>
    <rPh sb="5" eb="7">
      <t>ウリダシ</t>
    </rPh>
    <phoneticPr fontId="15"/>
  </si>
  <si>
    <t>貸　借　取　引</t>
    <rPh sb="0" eb="1">
      <t>カシ</t>
    </rPh>
    <rPh sb="2" eb="3">
      <t>シャク</t>
    </rPh>
    <rPh sb="4" eb="5">
      <t>トリ</t>
    </rPh>
    <rPh sb="6" eb="7">
      <t>イン</t>
    </rPh>
    <phoneticPr fontId="15"/>
  </si>
  <si>
    <t>売買</t>
    <rPh sb="0" eb="2">
      <t>バイバイ</t>
    </rPh>
    <phoneticPr fontId="15"/>
  </si>
  <si>
    <t>募集取引</t>
    <rPh sb="0" eb="2">
      <t>ボシュウ</t>
    </rPh>
    <rPh sb="2" eb="4">
      <t>トリヒキ</t>
    </rPh>
    <phoneticPr fontId="15"/>
  </si>
  <si>
    <t>レポ</t>
    <phoneticPr fontId="15"/>
  </si>
  <si>
    <t>現先</t>
    <rPh sb="0" eb="1">
      <t>ゲン</t>
    </rPh>
    <rPh sb="1" eb="2">
      <t>サキ</t>
    </rPh>
    <phoneticPr fontId="15"/>
  </si>
  <si>
    <t>基準価額</t>
    <rPh sb="0" eb="2">
      <t>キジュン</t>
    </rPh>
    <rPh sb="2" eb="4">
      <t>カガク</t>
    </rPh>
    <phoneticPr fontId="15"/>
  </si>
  <si>
    <t>基準価額
承認結果
通知
（受信）</t>
    <rPh sb="0" eb="2">
      <t>キジュン</t>
    </rPh>
    <rPh sb="2" eb="4">
      <t>カガク</t>
    </rPh>
    <rPh sb="5" eb="7">
      <t>ショウニン</t>
    </rPh>
    <rPh sb="7" eb="9">
      <t>ケッカ</t>
    </rPh>
    <rPh sb="10" eb="12">
      <t>ツウチ</t>
    </rPh>
    <rPh sb="14" eb="16">
      <t>ジュシン</t>
    </rPh>
    <phoneticPr fontId="15"/>
  </si>
  <si>
    <t>外国投資
勘定</t>
    <rPh sb="0" eb="2">
      <t>ガイコク</t>
    </rPh>
    <rPh sb="2" eb="4">
      <t>トウシ</t>
    </rPh>
    <rPh sb="5" eb="7">
      <t>カンジョウ</t>
    </rPh>
    <phoneticPr fontId="15"/>
  </si>
  <si>
    <t>制度外
投信の
設定・
解約口数</t>
    <rPh sb="0" eb="2">
      <t>セイド</t>
    </rPh>
    <rPh sb="2" eb="3">
      <t>ガイ</t>
    </rPh>
    <rPh sb="4" eb="6">
      <t>トウシン</t>
    </rPh>
    <rPh sb="8" eb="10">
      <t>セッテイ</t>
    </rPh>
    <rPh sb="12" eb="14">
      <t>カイヤク</t>
    </rPh>
    <rPh sb="14" eb="16">
      <t>コウスウ</t>
    </rPh>
    <phoneticPr fontId="15"/>
  </si>
  <si>
    <r>
      <t>株式
以外</t>
    </r>
    <r>
      <rPr>
        <sz val="9"/>
        <color rgb="FFFF0000"/>
        <rFont val="ＭＳ ゴシック"/>
        <family val="3"/>
        <charset val="128"/>
      </rPr>
      <t>*</t>
    </r>
    <rPh sb="0" eb="2">
      <t>カブシキ</t>
    </rPh>
    <rPh sb="3" eb="5">
      <t>イガイ</t>
    </rPh>
    <phoneticPr fontId="15"/>
  </si>
  <si>
    <t>①</t>
  </si>
  <si>
    <t>②</t>
  </si>
  <si>
    <t>③</t>
  </si>
  <si>
    <t>④</t>
  </si>
  <si>
    <t>⑤</t>
  </si>
  <si>
    <t>⑥</t>
  </si>
  <si>
    <t>投信ファンド</t>
    <rPh sb="0" eb="2">
      <t>トウシン</t>
    </rPh>
    <phoneticPr fontId="15"/>
  </si>
  <si>
    <t>　　データ送受信対象</t>
    <rPh sb="6" eb="7">
      <t>ウ</t>
    </rPh>
    <phoneticPr fontId="15"/>
  </si>
  <si>
    <t>運用指図サポート対象外型</t>
    <rPh sb="0" eb="2">
      <t>ウンヨウ</t>
    </rPh>
    <rPh sb="2" eb="4">
      <t>サシズ</t>
    </rPh>
    <rPh sb="8" eb="10">
      <t>タイショウ</t>
    </rPh>
    <rPh sb="10" eb="11">
      <t>ガイ</t>
    </rPh>
    <rPh sb="11" eb="12">
      <t>ガタ</t>
    </rPh>
    <phoneticPr fontId="15"/>
  </si>
  <si>
    <t>スルー型</t>
    <rPh sb="3" eb="4">
      <t>ガタ</t>
    </rPh>
    <phoneticPr fontId="15"/>
  </si>
  <si>
    <t>三者間センタ・マッチング／
スルー型</t>
    <rPh sb="0" eb="3">
      <t>サンシャカン</t>
    </rPh>
    <rPh sb="17" eb="18">
      <t>カタ</t>
    </rPh>
    <phoneticPr fontId="15"/>
  </si>
  <si>
    <t>特金ファンド</t>
    <rPh sb="0" eb="1">
      <t>トク</t>
    </rPh>
    <rPh sb="1" eb="2">
      <t>キン</t>
    </rPh>
    <phoneticPr fontId="15"/>
  </si>
  <si>
    <r>
      <t>＊</t>
    </r>
    <r>
      <rPr>
        <sz val="8"/>
        <rFont val="ＭＳ ゴシック"/>
        <family val="3"/>
        <charset val="128"/>
      </rPr>
      <t>外国株式、ETF、ETN、REIT、カントリーファンド、インフラファンド、優先株、優先出資証券及び新株予約権証券等</t>
    </r>
    <rPh sb="1" eb="3">
      <t>ガイコク</t>
    </rPh>
    <rPh sb="3" eb="5">
      <t>カブシキ</t>
    </rPh>
    <rPh sb="38" eb="40">
      <t>ユウセン</t>
    </rPh>
    <rPh sb="40" eb="41">
      <t>カブ</t>
    </rPh>
    <rPh sb="42" eb="44">
      <t>ユウセン</t>
    </rPh>
    <rPh sb="44" eb="46">
      <t>シュッシ</t>
    </rPh>
    <rPh sb="46" eb="48">
      <t>ショウケン</t>
    </rPh>
    <rPh sb="48" eb="49">
      <t>オヨ</t>
    </rPh>
    <rPh sb="50" eb="55">
      <t>シンカブヨヤクケン</t>
    </rPh>
    <rPh sb="55" eb="57">
      <t>ショウケン</t>
    </rPh>
    <rPh sb="57" eb="58">
      <t>トウ</t>
    </rPh>
    <phoneticPr fontId="15"/>
  </si>
  <si>
    <t>（特記事項）</t>
    <rPh sb="1" eb="3">
      <t>トッキ</t>
    </rPh>
    <rPh sb="3" eb="5">
      <t>ジコウ</t>
    </rPh>
    <phoneticPr fontId="15"/>
  </si>
  <si>
    <t>◎株式の貸借取引を取扱うにあたり、以下の記載に該当する場合、表内の取引番号についても「○」を記入してください。</t>
    <rPh sb="1" eb="3">
      <t>カブシキ</t>
    </rPh>
    <rPh sb="4" eb="6">
      <t>タイシャク</t>
    </rPh>
    <rPh sb="6" eb="8">
      <t>トリヒキ</t>
    </rPh>
    <rPh sb="9" eb="11">
      <t>トリアツカ</t>
    </rPh>
    <rPh sb="17" eb="19">
      <t>イカ</t>
    </rPh>
    <rPh sb="20" eb="22">
      <t>キサイ</t>
    </rPh>
    <rPh sb="23" eb="25">
      <t>ガイトウ</t>
    </rPh>
    <rPh sb="27" eb="29">
      <t>バアイ</t>
    </rPh>
    <rPh sb="30" eb="32">
      <t>ヒョウナイ</t>
    </rPh>
    <rPh sb="33" eb="35">
      <t>トリヒキ</t>
    </rPh>
    <rPh sb="35" eb="37">
      <t>バンゴウ</t>
    </rPh>
    <rPh sb="46" eb="48">
      <t>キニュウ</t>
    </rPh>
    <phoneticPr fontId="15"/>
  </si>
  <si>
    <t>貸付約定の返済時、「貸付時リファレンスＮＯ」に設定する値として貸付約定送信時に決済照合システムが発番したセンタリファレンスＮＯを設定可能</t>
    <rPh sb="7" eb="8">
      <t>ジ</t>
    </rPh>
    <rPh sb="23" eb="25">
      <t>セッテイ</t>
    </rPh>
    <rPh sb="27" eb="28">
      <t>アタイ</t>
    </rPh>
    <rPh sb="66" eb="68">
      <t>カノウ</t>
    </rPh>
    <phoneticPr fontId="15"/>
  </si>
  <si>
    <t>※「貸付時リファレンスＮＯ」について、ＡＬＬ「X」を設定する場合は①を空白としてください。詳細については、「利用者運用マニュアル　別冊：マーケットルール（国内取引編）4.10」参照。</t>
    <rPh sb="2" eb="4">
      <t>カシツケ</t>
    </rPh>
    <rPh sb="4" eb="5">
      <t>ジ</t>
    </rPh>
    <rPh sb="26" eb="28">
      <t>セッテイ</t>
    </rPh>
    <rPh sb="30" eb="32">
      <t>バアイ</t>
    </rPh>
    <rPh sb="35" eb="37">
      <t>クウハク</t>
    </rPh>
    <rPh sb="45" eb="47">
      <t>ショウサイ</t>
    </rPh>
    <rPh sb="54" eb="57">
      <t>リヨウシャ</t>
    </rPh>
    <rPh sb="57" eb="59">
      <t>ウンヨウ</t>
    </rPh>
    <rPh sb="65" eb="67">
      <t>ベッサツ</t>
    </rPh>
    <rPh sb="77" eb="79">
      <t>コクナイ</t>
    </rPh>
    <rPh sb="79" eb="81">
      <t>トリヒキ</t>
    </rPh>
    <rPh sb="81" eb="82">
      <t>ヘン</t>
    </rPh>
    <rPh sb="88" eb="90">
      <t>サンショウ</t>
    </rPh>
    <phoneticPr fontId="15"/>
  </si>
  <si>
    <t>「条件変更無効化フラグコード」に『N：条件変更設定可』を設定し、かつレート・チェンジ及びレンダー・チェンジにおいて条件変更区分コードに「CHNG：変更あり」を設定可能</t>
    <rPh sb="28" eb="30">
      <t>セッテイ</t>
    </rPh>
    <rPh sb="42" eb="43">
      <t>オヨ</t>
    </rPh>
    <rPh sb="81" eb="83">
      <t>カノウ</t>
    </rPh>
    <phoneticPr fontId="15"/>
  </si>
  <si>
    <t>※「条件変更無効化フラグコード」について、一律「Y：条件変更設定不可」とする場合は②を空白としてください。詳細については「利用者運用マニュアル　別冊：マーケットルール（国内取引編）4.4」参照。</t>
    <rPh sb="21" eb="23">
      <t>イチリツ</t>
    </rPh>
    <rPh sb="26" eb="28">
      <t>ジョウケン</t>
    </rPh>
    <rPh sb="28" eb="30">
      <t>ヘンコウ</t>
    </rPh>
    <rPh sb="30" eb="32">
      <t>セッテイ</t>
    </rPh>
    <rPh sb="32" eb="34">
      <t>フカ</t>
    </rPh>
    <rPh sb="38" eb="40">
      <t>バアイ</t>
    </rPh>
    <rPh sb="43" eb="45">
      <t>クウハク</t>
    </rPh>
    <rPh sb="53" eb="55">
      <t>ショウサイ</t>
    </rPh>
    <phoneticPr fontId="15"/>
  </si>
  <si>
    <t>レート・チェンジ（当初貸借契約条件から貸借料率が変更となった取引）を照合対象とする</t>
    <rPh sb="9" eb="11">
      <t>トウショ</t>
    </rPh>
    <rPh sb="11" eb="13">
      <t>タイシャク</t>
    </rPh>
    <rPh sb="13" eb="15">
      <t>ケイヤク</t>
    </rPh>
    <rPh sb="15" eb="17">
      <t>ジョウケン</t>
    </rPh>
    <rPh sb="19" eb="21">
      <t>タイシャク</t>
    </rPh>
    <rPh sb="21" eb="23">
      <t>リョウリツ</t>
    </rPh>
    <rPh sb="24" eb="26">
      <t>ヘンコウ</t>
    </rPh>
    <rPh sb="30" eb="32">
      <t>トリヒキ</t>
    </rPh>
    <rPh sb="34" eb="36">
      <t>ショウゴウ</t>
    </rPh>
    <rPh sb="36" eb="38">
      <t>タイショウ</t>
    </rPh>
    <phoneticPr fontId="15"/>
  </si>
  <si>
    <t>レンダー・チェンジ（当初貸借契約条件から貸主が変更（同一信託銀行から借入を行っているが、借入対象のファンドが変更となる等）となった取引）を照合対象とする</t>
    <rPh sb="10" eb="12">
      <t>トウショ</t>
    </rPh>
    <rPh sb="12" eb="14">
      <t>タイシャク</t>
    </rPh>
    <rPh sb="14" eb="16">
      <t>ケイヤク</t>
    </rPh>
    <rPh sb="16" eb="18">
      <t>ジョウケン</t>
    </rPh>
    <rPh sb="20" eb="22">
      <t>カシヌシ</t>
    </rPh>
    <rPh sb="23" eb="25">
      <t>ヘンコウ</t>
    </rPh>
    <rPh sb="65" eb="67">
      <t>トリヒキ</t>
    </rPh>
    <rPh sb="69" eb="71">
      <t>ショウゴウ</t>
    </rPh>
    <rPh sb="71" eb="73">
      <t>タイショウ</t>
    </rPh>
    <phoneticPr fontId="15"/>
  </si>
  <si>
    <t>コーポレートアクションが発生し、貸借残高が増減する場合に、その増減を取引と見做して（異動データとして送信する）、照合対象とする</t>
    <rPh sb="37" eb="39">
      <t>ミナ</t>
    </rPh>
    <rPh sb="56" eb="58">
      <t>ショウゴウ</t>
    </rPh>
    <rPh sb="58" eb="60">
      <t>タイショウ</t>
    </rPh>
    <phoneticPr fontId="15"/>
  </si>
  <si>
    <t>市場変更、約定日変更、リブック及びコンソリデーション等、決済照合システム送信対象外としている取引を照合対象とする</t>
    <rPh sb="15" eb="16">
      <t>オヨ</t>
    </rPh>
    <rPh sb="49" eb="51">
      <t>ショウゴウ</t>
    </rPh>
    <rPh sb="51" eb="53">
      <t>タイショウ</t>
    </rPh>
    <phoneticPr fontId="15"/>
  </si>
  <si>
    <t>◎国債の売買を取扱うにあたり、以下の取引を照合対象とする場合、表内の取引番号についても「○」を記入してください。</t>
    <rPh sb="1" eb="3">
      <t>コクサイ</t>
    </rPh>
    <rPh sb="4" eb="6">
      <t>バイバイ</t>
    </rPh>
    <rPh sb="7" eb="9">
      <t>トリアツカ</t>
    </rPh>
    <rPh sb="31" eb="33">
      <t>ヒョウナイ</t>
    </rPh>
    <rPh sb="34" eb="36">
      <t>トリヒキ</t>
    </rPh>
    <rPh sb="36" eb="38">
      <t>バンゴウ</t>
    </rPh>
    <rPh sb="47" eb="49">
      <t>キニュウ</t>
    </rPh>
    <phoneticPr fontId="15"/>
  </si>
  <si>
    <t>　なお、②の取引は運用上照合対象外となりますが、当事者間の合意のもと照合の対象とすることが可能です。</t>
    <rPh sb="6" eb="8">
      <t>トリヒキ</t>
    </rPh>
    <rPh sb="9" eb="11">
      <t>ウンヨウ</t>
    </rPh>
    <rPh sb="11" eb="12">
      <t>ジョウ</t>
    </rPh>
    <rPh sb="12" eb="14">
      <t>ショウゴウ</t>
    </rPh>
    <rPh sb="14" eb="17">
      <t>タイショウガイ</t>
    </rPh>
    <rPh sb="24" eb="27">
      <t>トウジシャ</t>
    </rPh>
    <rPh sb="27" eb="28">
      <t>カン</t>
    </rPh>
    <rPh sb="29" eb="31">
      <t>ゴウイ</t>
    </rPh>
    <rPh sb="34" eb="36">
      <t>ショウゴウ</t>
    </rPh>
    <rPh sb="37" eb="39">
      <t>タイショウ</t>
    </rPh>
    <rPh sb="45" eb="47">
      <t>カノウ</t>
    </rPh>
    <phoneticPr fontId="15"/>
  </si>
  <si>
    <t>ＷＩ取引</t>
    <rPh sb="2" eb="4">
      <t>トリヒキ</t>
    </rPh>
    <phoneticPr fontId="15"/>
  </si>
  <si>
    <t>◎一般債及び短期社債の募集取引は、一般債（短期社債）の新規発行時における引受会社－投資家間の取引を指します。</t>
    <rPh sb="1" eb="3">
      <t>イッパン</t>
    </rPh>
    <rPh sb="3" eb="4">
      <t>サイ</t>
    </rPh>
    <rPh sb="4" eb="5">
      <t>オヨ</t>
    </rPh>
    <rPh sb="6" eb="8">
      <t>タンキ</t>
    </rPh>
    <rPh sb="8" eb="10">
      <t>シャサイ</t>
    </rPh>
    <rPh sb="11" eb="13">
      <t>ボシュウ</t>
    </rPh>
    <rPh sb="13" eb="15">
      <t>トリヒキ</t>
    </rPh>
    <rPh sb="17" eb="19">
      <t>イッパン</t>
    </rPh>
    <rPh sb="19" eb="20">
      <t>サイ</t>
    </rPh>
    <rPh sb="21" eb="23">
      <t>タンキ</t>
    </rPh>
    <rPh sb="23" eb="25">
      <t>シャサイ</t>
    </rPh>
    <rPh sb="27" eb="29">
      <t>シンキ</t>
    </rPh>
    <rPh sb="29" eb="31">
      <t>ハッコウ</t>
    </rPh>
    <rPh sb="31" eb="32">
      <t>ジ</t>
    </rPh>
    <rPh sb="36" eb="37">
      <t>ヒ</t>
    </rPh>
    <rPh sb="37" eb="38">
      <t>ウ</t>
    </rPh>
    <rPh sb="38" eb="40">
      <t>カイシャ</t>
    </rPh>
    <rPh sb="41" eb="44">
      <t>トウシカ</t>
    </rPh>
    <rPh sb="44" eb="45">
      <t>カン</t>
    </rPh>
    <rPh sb="46" eb="48">
      <t>トリヒキ</t>
    </rPh>
    <rPh sb="49" eb="50">
      <t>サ</t>
    </rPh>
    <phoneticPr fontId="15"/>
  </si>
  <si>
    <t>①</t>
    <phoneticPr fontId="15"/>
  </si>
  <si>
    <t>②</t>
    <phoneticPr fontId="15"/>
  </si>
  <si>
    <t>決済照合システム商品別参加ステータス（国内取引・証券会社）</t>
    <rPh sb="19" eb="21">
      <t>コクナイ</t>
    </rPh>
    <rPh sb="21" eb="23">
      <t>トリヒキ</t>
    </rPh>
    <phoneticPr fontId="15"/>
  </si>
  <si>
    <t>業 務 フ ロ ー 区 分</t>
    <rPh sb="0" eb="1">
      <t>ギョウ</t>
    </rPh>
    <rPh sb="2" eb="3">
      <t>ム</t>
    </rPh>
    <rPh sb="10" eb="11">
      <t>ク</t>
    </rPh>
    <rPh sb="12" eb="13">
      <t>ブン</t>
    </rPh>
    <phoneticPr fontId="15"/>
  </si>
  <si>
    <t>株　式</t>
    <rPh sb="0" eb="1">
      <t>カブ</t>
    </rPh>
    <rPh sb="2" eb="3">
      <t>シキ</t>
    </rPh>
    <phoneticPr fontId="15"/>
  </si>
  <si>
    <t>先物
・
オプション
の売買</t>
    <rPh sb="0" eb="2">
      <t>サ</t>
    </rPh>
    <phoneticPr fontId="15"/>
  </si>
  <si>
    <t>備  考</t>
    <rPh sb="0" eb="1">
      <t>ソナエ</t>
    </rPh>
    <rPh sb="3" eb="4">
      <t>コウ</t>
    </rPh>
    <phoneticPr fontId="15"/>
  </si>
  <si>
    <t>新規記録</t>
    <rPh sb="0" eb="2">
      <t>シンキ</t>
    </rPh>
    <rPh sb="2" eb="4">
      <t>キロク</t>
    </rPh>
    <phoneticPr fontId="15"/>
  </si>
  <si>
    <t>募集
取引</t>
    <rPh sb="0" eb="2">
      <t>ボシュウ</t>
    </rPh>
    <rPh sb="3" eb="5">
      <t>トリヒキ</t>
    </rPh>
    <phoneticPr fontId="15"/>
  </si>
  <si>
    <t>約　定　照　合</t>
    <rPh sb="0" eb="1">
      <t>ヤク</t>
    </rPh>
    <rPh sb="2" eb="3">
      <t>サダム</t>
    </rPh>
    <rPh sb="4" eb="5">
      <t>アキラ</t>
    </rPh>
    <rPh sb="6" eb="7">
      <t>アイ</t>
    </rPh>
    <phoneticPr fontId="15"/>
  </si>
  <si>
    <t>決済照合</t>
    <rPh sb="0" eb="2">
      <t>ケッサイ</t>
    </rPh>
    <rPh sb="2" eb="4">
      <t>ショウゴウ</t>
    </rPh>
    <phoneticPr fontId="15"/>
  </si>
  <si>
    <t>株式</t>
    <rPh sb="0" eb="2">
      <t>カブシキ</t>
    </rPh>
    <phoneticPr fontId="15"/>
  </si>
  <si>
    <r>
      <t>株式以外</t>
    </r>
    <r>
      <rPr>
        <sz val="9"/>
        <color rgb="FFFF0000"/>
        <rFont val="ＭＳ ゴシック"/>
        <family val="3"/>
        <charset val="128"/>
      </rPr>
      <t>*</t>
    </r>
    <rPh sb="0" eb="1">
      <t>カブ</t>
    </rPh>
    <rPh sb="1" eb="2">
      <t>シキ</t>
    </rPh>
    <rPh sb="2" eb="4">
      <t>イガイ</t>
    </rPh>
    <phoneticPr fontId="15"/>
  </si>
  <si>
    <t>引受
証券会社</t>
    <rPh sb="0" eb="2">
      <t>ヒキウケ</t>
    </rPh>
    <rPh sb="3" eb="5">
      <t>ショウケン</t>
    </rPh>
    <rPh sb="5" eb="7">
      <t>ガイシャ</t>
    </rPh>
    <phoneticPr fontId="15"/>
  </si>
  <si>
    <t>二者間センタ・マッチング</t>
    <rPh sb="0" eb="3">
      <t>ニシャカン</t>
    </rPh>
    <phoneticPr fontId="15"/>
  </si>
  <si>
    <t>上記以外</t>
    <rPh sb="0" eb="2">
      <t>ジョウキ</t>
    </rPh>
    <rPh sb="2" eb="4">
      <t>イガイ</t>
    </rPh>
    <phoneticPr fontId="15"/>
  </si>
  <si>
    <t>貸付約定の返済時における「貸付時リファレンスNO」について、貸付約定送信時に決済照合システムが発番したセンタリファレンスNOを設定可能</t>
    <rPh sb="7" eb="8">
      <t>ジ</t>
    </rPh>
    <rPh sb="65" eb="67">
      <t>カノウ</t>
    </rPh>
    <phoneticPr fontId="15"/>
  </si>
  <si>
    <t>「条件変更無効化フラグコード」に『N:条件変更設定可』を設定し、かつレート・チェンジ及びレンダー・チェンジにおいて条件変更区分コードに「CHNG:変更あり」を設定可能</t>
    <rPh sb="28" eb="30">
      <t>セッテイ</t>
    </rPh>
    <rPh sb="42" eb="43">
      <t>オヨ</t>
    </rPh>
    <rPh sb="81" eb="83">
      <t>カノウ</t>
    </rPh>
    <phoneticPr fontId="15"/>
  </si>
  <si>
    <t>エクスクルーシブ取引において、スルー型の業務フローを利用する</t>
    <rPh sb="20" eb="22">
      <t>ギョウム</t>
    </rPh>
    <rPh sb="26" eb="28">
      <t>リヨウ</t>
    </rPh>
    <phoneticPr fontId="15"/>
  </si>
  <si>
    <t>◎株式及びＣＢの新規記録について、「引受証券会社」として照合利用する場合は「○」を記入してください。</t>
    <rPh sb="3" eb="4">
      <t>オヨ</t>
    </rPh>
    <rPh sb="30" eb="32">
      <t>リヨウ</t>
    </rPh>
    <phoneticPr fontId="15"/>
  </si>
  <si>
    <t>◎国債の売買・レポ・現先について、以下の取引を照合対象とする場合は表内の該当取引番号にも「○」を記入してください。</t>
    <rPh sb="1" eb="3">
      <t>コクサイ</t>
    </rPh>
    <rPh sb="4" eb="6">
      <t>バイバイ</t>
    </rPh>
    <rPh sb="10" eb="11">
      <t>ゲン</t>
    </rPh>
    <rPh sb="11" eb="12">
      <t>サキ</t>
    </rPh>
    <rPh sb="17" eb="19">
      <t>イカ</t>
    </rPh>
    <rPh sb="20" eb="22">
      <t>トリヒキ</t>
    </rPh>
    <rPh sb="23" eb="25">
      <t>ショウゴウ</t>
    </rPh>
    <rPh sb="25" eb="27">
      <t>タイショウ</t>
    </rPh>
    <rPh sb="30" eb="32">
      <t>バアイ</t>
    </rPh>
    <rPh sb="33" eb="34">
      <t>ヒョウ</t>
    </rPh>
    <rPh sb="34" eb="35">
      <t>ナイ</t>
    </rPh>
    <rPh sb="36" eb="38">
      <t>ガイトウ</t>
    </rPh>
    <rPh sb="38" eb="40">
      <t>トリヒキ</t>
    </rPh>
    <rPh sb="40" eb="42">
      <t>バンゴウ</t>
    </rPh>
    <rPh sb="48" eb="50">
      <t>キニュウ</t>
    </rPh>
    <phoneticPr fontId="27"/>
  </si>
  <si>
    <t>ＷＩ取引　【ａ：売買　ｂ：レポ　ｃ：現先】</t>
    <rPh sb="8" eb="10">
      <t>バイバイ</t>
    </rPh>
    <rPh sb="18" eb="20">
      <t>ゲンサキ</t>
    </rPh>
    <phoneticPr fontId="15"/>
  </si>
  <si>
    <t>現先　リプライシング</t>
    <rPh sb="0" eb="1">
      <t>ゲン</t>
    </rPh>
    <phoneticPr fontId="15"/>
  </si>
  <si>
    <t>約定時に決済日（現先の場合はエンド日）の適用利率が未決定の変動利付債　【ａ：売買　ｂ：旧現先　ｃ：新現先のはだか取引】</t>
    <rPh sb="38" eb="40">
      <t>バイバイ</t>
    </rPh>
    <rPh sb="43" eb="44">
      <t>キュウ</t>
    </rPh>
    <rPh sb="44" eb="46">
      <t>ゲンサキ</t>
    </rPh>
    <rPh sb="49" eb="50">
      <t>シン</t>
    </rPh>
    <rPh sb="50" eb="52">
      <t>ゲンサキ</t>
    </rPh>
    <rPh sb="56" eb="58">
      <t>トリヒキ</t>
    </rPh>
    <phoneticPr fontId="15"/>
  </si>
  <si>
    <t>２．一般債</t>
    <rPh sb="2" eb="4">
      <t>イッパン</t>
    </rPh>
    <rPh sb="4" eb="5">
      <t>サイ</t>
    </rPh>
    <phoneticPr fontId="15"/>
  </si>
  <si>
    <t>新　規　記　録</t>
    <rPh sb="0" eb="1">
      <t>シン</t>
    </rPh>
    <rPh sb="2" eb="3">
      <t>タダシ</t>
    </rPh>
    <rPh sb="4" eb="5">
      <t>キ</t>
    </rPh>
    <rPh sb="6" eb="7">
      <t>ロク</t>
    </rPh>
    <phoneticPr fontId="15"/>
  </si>
  <si>
    <t>発行代理人</t>
    <rPh sb="0" eb="2">
      <t>ハッコウ</t>
    </rPh>
    <rPh sb="2" eb="5">
      <t>ダイリニン</t>
    </rPh>
    <phoneticPr fontId="15"/>
  </si>
  <si>
    <t>社債権者</t>
    <rPh sb="0" eb="2">
      <t>シャサイ</t>
    </rPh>
    <rPh sb="2" eb="3">
      <t>ケン</t>
    </rPh>
    <rPh sb="3" eb="4">
      <t>シャ</t>
    </rPh>
    <phoneticPr fontId="15"/>
  </si>
  <si>
    <t>引受会社</t>
    <rPh sb="0" eb="2">
      <t>ヒキウケ</t>
    </rPh>
    <rPh sb="2" eb="4">
      <t>カイシャ</t>
    </rPh>
    <phoneticPr fontId="15"/>
  </si>
  <si>
    <t>◎一般債の募集取引とは、債券の新規発行時における引受会社－投資家間の取引を指します。</t>
    <rPh sb="1" eb="3">
      <t>イッパン</t>
    </rPh>
    <rPh sb="3" eb="4">
      <t>サイ</t>
    </rPh>
    <rPh sb="5" eb="7">
      <t>ボシュウ</t>
    </rPh>
    <rPh sb="7" eb="9">
      <t>トリヒキ</t>
    </rPh>
    <rPh sb="12" eb="14">
      <t>サイケン</t>
    </rPh>
    <rPh sb="15" eb="17">
      <t>シンキ</t>
    </rPh>
    <rPh sb="17" eb="19">
      <t>ハッコウ</t>
    </rPh>
    <rPh sb="19" eb="20">
      <t>ジ</t>
    </rPh>
    <rPh sb="24" eb="25">
      <t>ヒ</t>
    </rPh>
    <rPh sb="25" eb="26">
      <t>ウ</t>
    </rPh>
    <rPh sb="26" eb="28">
      <t>カイシャ</t>
    </rPh>
    <rPh sb="29" eb="32">
      <t>トウシカ</t>
    </rPh>
    <rPh sb="32" eb="33">
      <t>カン</t>
    </rPh>
    <rPh sb="34" eb="36">
      <t>トリヒキ</t>
    </rPh>
    <rPh sb="37" eb="38">
      <t>サ</t>
    </rPh>
    <phoneticPr fontId="15"/>
  </si>
  <si>
    <t>◎一般債の売買・レポ・現先について、以下の取引を約定照合対象とする場合、表内の該当取引番号に「○」を記入してください。</t>
    <rPh sb="1" eb="3">
      <t>イッパン</t>
    </rPh>
    <rPh sb="3" eb="4">
      <t>サイ</t>
    </rPh>
    <rPh sb="24" eb="26">
      <t>ヤクジョウ</t>
    </rPh>
    <phoneticPr fontId="15"/>
  </si>
  <si>
    <t>　⑦から⑩は「決済照合から利用」の業務フローでご利用いただく取引ですが、個別ニーズがあれば、当事者間で合意のもと約定照合の対象とすることが可能な取引です。</t>
    <rPh sb="7" eb="9">
      <t>ケッサイ</t>
    </rPh>
    <rPh sb="9" eb="11">
      <t>ショウゴウ</t>
    </rPh>
    <rPh sb="13" eb="15">
      <t>リヨウ</t>
    </rPh>
    <rPh sb="17" eb="19">
      <t>ギョウム</t>
    </rPh>
    <rPh sb="24" eb="26">
      <t>リヨウ</t>
    </rPh>
    <rPh sb="30" eb="32">
      <t>トリヒキ</t>
    </rPh>
    <rPh sb="36" eb="38">
      <t>コベツ</t>
    </rPh>
    <rPh sb="46" eb="49">
      <t>トウジシャ</t>
    </rPh>
    <rPh sb="49" eb="50">
      <t>カン</t>
    </rPh>
    <rPh sb="51" eb="53">
      <t>ゴウイ</t>
    </rPh>
    <rPh sb="56" eb="58">
      <t>ヤクジョウ</t>
    </rPh>
    <rPh sb="58" eb="60">
      <t>ショウゴウ</t>
    </rPh>
    <rPh sb="61" eb="63">
      <t>タイショウ</t>
    </rPh>
    <rPh sb="69" eb="71">
      <t>カノウ</t>
    </rPh>
    <rPh sb="72" eb="74">
      <t>トリヒキ</t>
    </rPh>
    <phoneticPr fontId="15"/>
  </si>
  <si>
    <t>現先　サブスティチューション</t>
    <rPh sb="0" eb="2">
      <t>ゲンサキ</t>
    </rPh>
    <phoneticPr fontId="15"/>
  </si>
  <si>
    <t>現先　リプライシング</t>
    <rPh sb="0" eb="2">
      <t>ゲンサキ</t>
    </rPh>
    <phoneticPr fontId="15"/>
  </si>
  <si>
    <t>約定時に決済日（現先の場合はエンド日）の適用利率が未決定の変動利付債【ａ：売買　ｂ：旧現先　ｃ：新現先のはだか取引】</t>
    <rPh sb="37" eb="39">
      <t>バイバイ</t>
    </rPh>
    <rPh sb="42" eb="43">
      <t>キュウ</t>
    </rPh>
    <rPh sb="43" eb="45">
      <t>ゲンサキ</t>
    </rPh>
    <rPh sb="48" eb="49">
      <t>シン</t>
    </rPh>
    <rPh sb="49" eb="51">
      <t>ゲンサキ</t>
    </rPh>
    <rPh sb="55" eb="57">
      <t>トリヒキ</t>
    </rPh>
    <phoneticPr fontId="15"/>
  </si>
  <si>
    <t>レポ　エンド決済</t>
    <rPh sb="6" eb="8">
      <t>ケッサイ</t>
    </rPh>
    <phoneticPr fontId="15"/>
  </si>
  <si>
    <t>現先取引　エンド決済</t>
    <rPh sb="0" eb="2">
      <t>ゲンサキ</t>
    </rPh>
    <rPh sb="2" eb="4">
      <t>トリヒキ</t>
    </rPh>
    <rPh sb="8" eb="10">
      <t>ケッサイ</t>
    </rPh>
    <phoneticPr fontId="15"/>
  </si>
  <si>
    <t>⑨</t>
    <phoneticPr fontId="15"/>
  </si>
  <si>
    <t>現先　リプライシング　原約定訂正</t>
    <phoneticPr fontId="15"/>
  </si>
  <si>
    <t>◎新規記録について、照合利用する業態（「発行代理人」・「社債権者」・「引受会社」）に「○」を記入してください。</t>
    <rPh sb="10" eb="12">
      <t>ショウゴウ</t>
    </rPh>
    <rPh sb="12" eb="14">
      <t>リヨウ</t>
    </rPh>
    <rPh sb="16" eb="18">
      <t>ギョウタイ</t>
    </rPh>
    <phoneticPr fontId="15"/>
  </si>
  <si>
    <t>３．短期社債</t>
    <rPh sb="2" eb="4">
      <t>タンキ</t>
    </rPh>
    <rPh sb="4" eb="6">
      <t>シャサイ</t>
    </rPh>
    <phoneticPr fontId="15"/>
  </si>
  <si>
    <t>◎短期社債の募集取引とは、債券の新規発行時における引受会社－投資家間の取引を指します。</t>
    <rPh sb="1" eb="3">
      <t>タンキ</t>
    </rPh>
    <rPh sb="3" eb="5">
      <t>シャサイ</t>
    </rPh>
    <rPh sb="6" eb="8">
      <t>ボシュウ</t>
    </rPh>
    <rPh sb="8" eb="10">
      <t>トリヒキ</t>
    </rPh>
    <rPh sb="13" eb="15">
      <t>サイケン</t>
    </rPh>
    <rPh sb="16" eb="18">
      <t>シンキ</t>
    </rPh>
    <rPh sb="18" eb="20">
      <t>ハッコウ</t>
    </rPh>
    <rPh sb="20" eb="21">
      <t>ジ</t>
    </rPh>
    <rPh sb="25" eb="26">
      <t>ヒ</t>
    </rPh>
    <rPh sb="26" eb="27">
      <t>ウ</t>
    </rPh>
    <rPh sb="27" eb="29">
      <t>カイシャ</t>
    </rPh>
    <rPh sb="30" eb="33">
      <t>トウシカ</t>
    </rPh>
    <rPh sb="33" eb="34">
      <t>カン</t>
    </rPh>
    <rPh sb="35" eb="37">
      <t>トリヒキ</t>
    </rPh>
    <rPh sb="38" eb="39">
      <t>サ</t>
    </rPh>
    <phoneticPr fontId="15"/>
  </si>
  <si>
    <t>◎短期社債の売買・レポ・現先について、①から⑩の取引を約定照合対象とする場合、表内の該当取引番号に「○」を記入してください。</t>
    <rPh sb="1" eb="3">
      <t>タンキ</t>
    </rPh>
    <rPh sb="3" eb="5">
      <t>シャサイ</t>
    </rPh>
    <rPh sb="27" eb="29">
      <t>ヤクジョウ</t>
    </rPh>
    <phoneticPr fontId="15"/>
  </si>
  <si>
    <t>　（①から⑩の詳細は「２．一般債」に記載の特記事項（３点目）参照）</t>
    <rPh sb="7" eb="9">
      <t>ショウサイ</t>
    </rPh>
    <rPh sb="13" eb="15">
      <t>イッパン</t>
    </rPh>
    <rPh sb="15" eb="16">
      <t>サイ</t>
    </rPh>
    <rPh sb="18" eb="20">
      <t>キサイ</t>
    </rPh>
    <rPh sb="21" eb="23">
      <t>トッキ</t>
    </rPh>
    <rPh sb="23" eb="25">
      <t>ジコウ</t>
    </rPh>
    <rPh sb="27" eb="28">
      <t>テン</t>
    </rPh>
    <rPh sb="28" eb="29">
      <t>メ</t>
    </rPh>
    <rPh sb="30" eb="32">
      <t>サンショウ</t>
    </rPh>
    <phoneticPr fontId="15"/>
  </si>
  <si>
    <t>以　上</t>
    <rPh sb="0" eb="1">
      <t>イ</t>
    </rPh>
    <rPh sb="2" eb="3">
      <t>カミ</t>
    </rPh>
    <phoneticPr fontId="15"/>
  </si>
  <si>
    <t>決済照合システム商品別参加ステータス（国内取引・信託銀行）</t>
    <rPh sb="24" eb="26">
      <t>シンタク</t>
    </rPh>
    <rPh sb="26" eb="28">
      <t>ギンコウ</t>
    </rPh>
    <phoneticPr fontId="15"/>
  </si>
  <si>
    <t>　代行スキームの利用有無にかかわらず、決済照合システムにおける送信対象データに「○」を記入してください。</t>
    <rPh sb="19" eb="21">
      <t>ケッサイ</t>
    </rPh>
    <rPh sb="21" eb="23">
      <t>ショウゴウ</t>
    </rPh>
    <phoneticPr fontId="15"/>
  </si>
  <si>
    <t>１．株式・ＣＢ・国債・先物・オプション・投信</t>
    <rPh sb="20" eb="22">
      <t>トウシン</t>
    </rPh>
    <phoneticPr fontId="15"/>
  </si>
  <si>
    <t>先物・
オプション</t>
    <rPh sb="0" eb="2">
      <t>サキモノ</t>
    </rPh>
    <phoneticPr fontId="15"/>
  </si>
  <si>
    <t>投　信</t>
    <rPh sb="0" eb="1">
      <t>トウ</t>
    </rPh>
    <rPh sb="2" eb="3">
      <t>シン</t>
    </rPh>
    <phoneticPr fontId="15"/>
  </si>
  <si>
    <t>新 規 記 録</t>
    <rPh sb="0" eb="1">
      <t>シン</t>
    </rPh>
    <rPh sb="2" eb="3">
      <t>タダシ</t>
    </rPh>
    <rPh sb="4" eb="5">
      <t>キ</t>
    </rPh>
    <rPh sb="6" eb="7">
      <t>ロク</t>
    </rPh>
    <phoneticPr fontId="15"/>
  </si>
  <si>
    <t>基準価額
承認</t>
    <rPh sb="0" eb="2">
      <t>キジュン</t>
    </rPh>
    <rPh sb="2" eb="4">
      <t>カガク</t>
    </rPh>
    <rPh sb="5" eb="7">
      <t>ショウニン</t>
    </rPh>
    <phoneticPr fontId="15"/>
  </si>
  <si>
    <r>
      <t>株式以外</t>
    </r>
    <r>
      <rPr>
        <sz val="9"/>
        <color rgb="FFFF0000"/>
        <rFont val="ＭＳ ゴシック"/>
        <family val="3"/>
        <charset val="128"/>
      </rPr>
      <t>*</t>
    </r>
    <rPh sb="0" eb="2">
      <t>カブシキ</t>
    </rPh>
    <rPh sb="2" eb="4">
      <t>イガイ</t>
    </rPh>
    <phoneticPr fontId="15"/>
  </si>
  <si>
    <t>⑥</t>
    <phoneticPr fontId="15"/>
  </si>
  <si>
    <t>株主名簿
管理人</t>
    <rPh sb="0" eb="2">
      <t>カブヌシ</t>
    </rPh>
    <rPh sb="2" eb="4">
      <t>メイボ</t>
    </rPh>
    <rPh sb="5" eb="8">
      <t>カンリニン</t>
    </rPh>
    <phoneticPr fontId="15"/>
  </si>
  <si>
    <t>払込取扱
銀行</t>
    <rPh sb="0" eb="2">
      <t>ハライコミ</t>
    </rPh>
    <rPh sb="2" eb="4">
      <t>トリアツカイ</t>
    </rPh>
    <rPh sb="5" eb="7">
      <t>ギンコウ</t>
    </rPh>
    <phoneticPr fontId="15"/>
  </si>
  <si>
    <t>①a</t>
  </si>
  <si>
    <t>①b</t>
  </si>
  <si>
    <t>①c</t>
  </si>
  <si>
    <t>④a</t>
  </si>
  <si>
    <t>④b</t>
  </si>
  <si>
    <t>④c</t>
  </si>
  <si>
    <t>⑦</t>
  </si>
  <si>
    <t>プロパー型</t>
    <rPh sb="4" eb="5">
      <t>ガタ</t>
    </rPh>
    <phoneticPr fontId="15"/>
  </si>
  <si>
    <t>二者間センタ・マッチング型</t>
    <rPh sb="0" eb="3">
      <t>ニシャカン</t>
    </rPh>
    <rPh sb="12" eb="13">
      <t>ガタ</t>
    </rPh>
    <phoneticPr fontId="15"/>
  </si>
  <si>
    <r>
      <t xml:space="preserve">* </t>
    </r>
    <r>
      <rPr>
        <sz val="8"/>
        <rFont val="ＭＳ ゴシック"/>
        <family val="3"/>
        <charset val="128"/>
      </rPr>
      <t>外国株式、ETF、ETN、REIT、カントリーファンド、インフラファンド、優先株、優先出資証券及び新株予約権証券等</t>
    </r>
    <rPh sb="2" eb="4">
      <t>ガイコク</t>
    </rPh>
    <rPh sb="4" eb="6">
      <t>カブシキ</t>
    </rPh>
    <rPh sb="39" eb="41">
      <t>ユウセン</t>
    </rPh>
    <rPh sb="41" eb="42">
      <t>カブ</t>
    </rPh>
    <rPh sb="43" eb="45">
      <t>ユウセン</t>
    </rPh>
    <rPh sb="45" eb="47">
      <t>シュッシ</t>
    </rPh>
    <rPh sb="47" eb="49">
      <t>ショウケン</t>
    </rPh>
    <rPh sb="49" eb="50">
      <t>オヨ</t>
    </rPh>
    <rPh sb="51" eb="56">
      <t>シンカブヨヤクケン</t>
    </rPh>
    <rPh sb="56" eb="58">
      <t>ショウケン</t>
    </rPh>
    <rPh sb="58" eb="59">
      <t>トウ</t>
    </rPh>
    <phoneticPr fontId="15"/>
  </si>
  <si>
    <t>◎株式の新規記録について、照合利用する業態（「株主名簿管理人」・「払込取扱銀行」）に「○」を記入してください。</t>
    <rPh sb="1" eb="3">
      <t>カブシキ</t>
    </rPh>
    <rPh sb="13" eb="15">
      <t>ショウゴウ</t>
    </rPh>
    <rPh sb="15" eb="17">
      <t>リヨウ</t>
    </rPh>
    <rPh sb="19" eb="21">
      <t>ギョウタイ</t>
    </rPh>
    <rPh sb="23" eb="25">
      <t>カブヌシ</t>
    </rPh>
    <rPh sb="25" eb="27">
      <t>メイボ</t>
    </rPh>
    <rPh sb="27" eb="30">
      <t>カンリニン</t>
    </rPh>
    <rPh sb="33" eb="35">
      <t>ハライコミ</t>
    </rPh>
    <rPh sb="35" eb="37">
      <t>トリアツカ</t>
    </rPh>
    <rPh sb="37" eb="39">
      <t>ギンコウ</t>
    </rPh>
    <phoneticPr fontId="15"/>
  </si>
  <si>
    <t>◎ＣＢの新規記録について、「発行代理人」として照合利用する場合に「○」を記入してください。</t>
    <rPh sb="4" eb="6">
      <t>シンキ</t>
    </rPh>
    <rPh sb="6" eb="8">
      <t>キロク</t>
    </rPh>
    <rPh sb="14" eb="16">
      <t>ハッコウ</t>
    </rPh>
    <rPh sb="16" eb="19">
      <t>ダイリニン</t>
    </rPh>
    <rPh sb="23" eb="25">
      <t>ショウゴウ</t>
    </rPh>
    <rPh sb="25" eb="27">
      <t>リヨウ</t>
    </rPh>
    <rPh sb="29" eb="31">
      <t>バアイ</t>
    </rPh>
    <rPh sb="36" eb="38">
      <t>キニュウ</t>
    </rPh>
    <phoneticPr fontId="15"/>
  </si>
  <si>
    <t>運用指図サポート対象外型</t>
    <phoneticPr fontId="15"/>
  </si>
  <si>
    <t>◎一般債の売買・レポ・現先について、以下の取引を照合対象とする場合は表内の該当取引番号にも「○」を記入してください。</t>
    <rPh sb="1" eb="3">
      <t>イッパン</t>
    </rPh>
    <rPh sb="3" eb="4">
      <t>サイ</t>
    </rPh>
    <phoneticPr fontId="15"/>
  </si>
  <si>
    <t>　なお、③から⑥の取引は、運用上は照合対象外となりますが、当事者間の合意のもとで照合の対象とすることが可能です。</t>
    <rPh sb="9" eb="11">
      <t>トリヒキ</t>
    </rPh>
    <rPh sb="13" eb="15">
      <t>ウンヨウ</t>
    </rPh>
    <rPh sb="15" eb="16">
      <t>ジョウ</t>
    </rPh>
    <rPh sb="17" eb="19">
      <t>ショウゴウ</t>
    </rPh>
    <rPh sb="19" eb="22">
      <t>タイショウガイ</t>
    </rPh>
    <rPh sb="29" eb="32">
      <t>トウジシャ</t>
    </rPh>
    <rPh sb="32" eb="33">
      <t>カン</t>
    </rPh>
    <rPh sb="34" eb="36">
      <t>ゴウイ</t>
    </rPh>
    <rPh sb="40" eb="42">
      <t>ショウゴウ</t>
    </rPh>
    <rPh sb="43" eb="45">
      <t>タイショウ</t>
    </rPh>
    <rPh sb="51" eb="53">
      <t>カノウ</t>
    </rPh>
    <phoneticPr fontId="15"/>
  </si>
  <si>
    <t>　⑦から⑩の取引は、「決済照合から利用」型でご利用いただく取引ですが、個別ニーズがあれば、当事者間で合意のもと約定照合の対象とすることが可能です。</t>
    <rPh sb="6" eb="8">
      <t>トリヒキ</t>
    </rPh>
    <rPh sb="11" eb="13">
      <t>ケッサイ</t>
    </rPh>
    <rPh sb="13" eb="15">
      <t>ショウゴウ</t>
    </rPh>
    <rPh sb="17" eb="19">
      <t>リヨウ</t>
    </rPh>
    <rPh sb="20" eb="21">
      <t>カタ</t>
    </rPh>
    <rPh sb="23" eb="25">
      <t>リヨウ</t>
    </rPh>
    <rPh sb="29" eb="31">
      <t>トリヒキ</t>
    </rPh>
    <rPh sb="35" eb="37">
      <t>コベツ</t>
    </rPh>
    <rPh sb="45" eb="48">
      <t>トウジシャ</t>
    </rPh>
    <rPh sb="48" eb="49">
      <t>カン</t>
    </rPh>
    <rPh sb="50" eb="52">
      <t>ゴウイ</t>
    </rPh>
    <rPh sb="55" eb="57">
      <t>ヤクジョウ</t>
    </rPh>
    <rPh sb="57" eb="59">
      <t>ショウゴウ</t>
    </rPh>
    <rPh sb="60" eb="62">
      <t>タイショウ</t>
    </rPh>
    <rPh sb="68" eb="70">
      <t>カノウ</t>
    </rPh>
    <phoneticPr fontId="15"/>
  </si>
  <si>
    <t>サブスティチューション</t>
  </si>
  <si>
    <t>サブスティチューション　原約定訂正</t>
    <rPh sb="12" eb="13">
      <t>ゲン</t>
    </rPh>
    <rPh sb="13" eb="15">
      <t>ヤクジョウ</t>
    </rPh>
    <rPh sb="15" eb="17">
      <t>テイセイ</t>
    </rPh>
    <phoneticPr fontId="15"/>
  </si>
  <si>
    <t>決済照合システム商品別参加ステータス（国内取引・その他金融機関）</t>
    <rPh sb="26" eb="27">
      <t>タ</t>
    </rPh>
    <rPh sb="27" eb="29">
      <t>キンユウ</t>
    </rPh>
    <rPh sb="29" eb="31">
      <t>キカン</t>
    </rPh>
    <phoneticPr fontId="15"/>
  </si>
  <si>
    <t>　また、他の利用者に対して連絡事項等がある場合は、備考欄にその旨を記入してください。</t>
    <rPh sb="4" eb="5">
      <t>タ</t>
    </rPh>
    <rPh sb="6" eb="9">
      <t>リヨウシャ</t>
    </rPh>
    <rPh sb="10" eb="11">
      <t>タイ</t>
    </rPh>
    <rPh sb="13" eb="15">
      <t>レンラク</t>
    </rPh>
    <rPh sb="15" eb="17">
      <t>ジコウ</t>
    </rPh>
    <rPh sb="17" eb="18">
      <t>トウ</t>
    </rPh>
    <rPh sb="21" eb="23">
      <t>バアイ</t>
    </rPh>
    <rPh sb="25" eb="27">
      <t>ビコウ</t>
    </rPh>
    <rPh sb="27" eb="28">
      <t>ラン</t>
    </rPh>
    <rPh sb="31" eb="32">
      <t>ムネ</t>
    </rPh>
    <rPh sb="33" eb="35">
      <t>キニュウ</t>
    </rPh>
    <phoneticPr fontId="15"/>
  </si>
  <si>
    <t>引受
証券会社</t>
    <rPh sb="0" eb="1">
      <t>ヒ</t>
    </rPh>
    <rPh sb="1" eb="2">
      <t>ウ</t>
    </rPh>
    <rPh sb="3" eb="5">
      <t>ショウケン</t>
    </rPh>
    <rPh sb="5" eb="7">
      <t>カイシャ</t>
    </rPh>
    <phoneticPr fontId="15"/>
  </si>
  <si>
    <t>発行
代理人</t>
    <rPh sb="0" eb="2">
      <t>ハッコウ</t>
    </rPh>
    <rPh sb="3" eb="6">
      <t>ダイリニン</t>
    </rPh>
    <phoneticPr fontId="15"/>
  </si>
  <si>
    <t>引受
代理人</t>
    <rPh sb="0" eb="1">
      <t>ヒ</t>
    </rPh>
    <rPh sb="1" eb="2">
      <t>ウ</t>
    </rPh>
    <rPh sb="3" eb="6">
      <t>ダイリニン</t>
    </rPh>
    <phoneticPr fontId="15"/>
  </si>
  <si>
    <t>◎株式の新規記録について、照合利用する業態（「株主名簿管理人」・「払込取扱銀行」・「引受証券会社」）に「○」を記入してください。</t>
    <rPh sb="1" eb="3">
      <t>カブシキ</t>
    </rPh>
    <rPh sb="13" eb="15">
      <t>ショウゴウ</t>
    </rPh>
    <rPh sb="15" eb="17">
      <t>リヨウ</t>
    </rPh>
    <rPh sb="19" eb="21">
      <t>ギョウタイ</t>
    </rPh>
    <rPh sb="23" eb="25">
      <t>カブヌシ</t>
    </rPh>
    <rPh sb="25" eb="27">
      <t>メイボ</t>
    </rPh>
    <rPh sb="27" eb="30">
      <t>カンリニン</t>
    </rPh>
    <rPh sb="33" eb="35">
      <t>ハライコミ</t>
    </rPh>
    <rPh sb="35" eb="37">
      <t>トリアツカ</t>
    </rPh>
    <rPh sb="37" eb="39">
      <t>ギンコウ</t>
    </rPh>
    <rPh sb="42" eb="43">
      <t>ヒ</t>
    </rPh>
    <rPh sb="43" eb="44">
      <t>ウ</t>
    </rPh>
    <rPh sb="44" eb="46">
      <t>ショウケン</t>
    </rPh>
    <rPh sb="46" eb="48">
      <t>カイシャ</t>
    </rPh>
    <phoneticPr fontId="15"/>
  </si>
  <si>
    <t xml:space="preserve">  ⑤</t>
    <phoneticPr fontId="27"/>
  </si>
  <si>
    <t>売買報告
送信</t>
    <rPh sb="0" eb="2">
      <t>バイバイ</t>
    </rPh>
    <rPh sb="2" eb="4">
      <t>ホウコク</t>
    </rPh>
    <rPh sb="5" eb="7">
      <t>ソウシン</t>
    </rPh>
    <phoneticPr fontId="15"/>
  </si>
  <si>
    <t>売買報告
送信</t>
    <rPh sb="0" eb="2">
      <t>バイバイ</t>
    </rPh>
    <rPh sb="2" eb="4">
      <t>ホウコク</t>
    </rPh>
    <phoneticPr fontId="15"/>
  </si>
  <si>
    <t>決済照合システム商品別参加ステータス（非居住者取引）</t>
    <rPh sb="19" eb="23">
      <t>ヒキョジュウシャ</t>
    </rPh>
    <rPh sb="23" eb="25">
      <t>トリヒキ</t>
    </rPh>
    <phoneticPr fontId="15"/>
  </si>
  <si>
    <t>　決済照合システムにおける送信対象の商品に「○」を記入してください。</t>
    <rPh sb="1" eb="3">
      <t>ケッサイ</t>
    </rPh>
    <rPh sb="3" eb="5">
      <t>ショウゴウ</t>
    </rPh>
    <rPh sb="18" eb="20">
      <t>ショウヒン</t>
    </rPh>
    <phoneticPr fontId="15"/>
  </si>
  <si>
    <t>　（記入例）国債に係るデータはYYYY年MM月DD日より送受信を行います。</t>
    <rPh sb="6" eb="8">
      <t>コクサイ</t>
    </rPh>
    <rPh sb="9" eb="10">
      <t>カカ</t>
    </rPh>
    <rPh sb="19" eb="20">
      <t>ネン</t>
    </rPh>
    <rPh sb="22" eb="23">
      <t>ガツ</t>
    </rPh>
    <rPh sb="25" eb="26">
      <t>ニチ</t>
    </rPh>
    <rPh sb="28" eb="31">
      <t>ソウジュシン</t>
    </rPh>
    <rPh sb="32" eb="33">
      <t>オコナ</t>
    </rPh>
    <phoneticPr fontId="15"/>
  </si>
  <si>
    <t>一 般 債</t>
    <rPh sb="0" eb="1">
      <t>イッ</t>
    </rPh>
    <rPh sb="2" eb="3">
      <t>ハン</t>
    </rPh>
    <rPh sb="4" eb="5">
      <t>サイ</t>
    </rPh>
    <phoneticPr fontId="15"/>
  </si>
  <si>
    <t>短 期 社 債</t>
    <rPh sb="0" eb="1">
      <t>タン</t>
    </rPh>
    <rPh sb="2" eb="3">
      <t>キ</t>
    </rPh>
    <rPh sb="4" eb="5">
      <t>シャ</t>
    </rPh>
    <rPh sb="6" eb="7">
      <t>サイ</t>
    </rPh>
    <phoneticPr fontId="15"/>
  </si>
  <si>
    <t>非居住者取引</t>
    <rPh sb="0" eb="4">
      <t>ヒキョジュウシャ</t>
    </rPh>
    <rPh sb="4" eb="6">
      <t>トリヒキ</t>
    </rPh>
    <phoneticPr fontId="1"/>
  </si>
  <si>
    <t>適用開始年月日（マス管用）</t>
    <rPh sb="0" eb="2">
      <t>テキヨウ</t>
    </rPh>
    <rPh sb="2" eb="4">
      <t>カイシ</t>
    </rPh>
    <rPh sb="4" eb="7">
      <t>ネンガッピ</t>
    </rPh>
    <phoneticPr fontId="5"/>
  </si>
  <si>
    <t>代表者役職名：</t>
    <rPh sb="0" eb="3">
      <t>ダイヒョウシャ</t>
    </rPh>
    <rPh sb="3" eb="6">
      <t>ヤクショクメイ</t>
    </rPh>
    <phoneticPr fontId="1"/>
  </si>
  <si>
    <t>代表者名：</t>
    <rPh sb="0" eb="3">
      <t>ダイヒョウシャ</t>
    </rPh>
    <rPh sb="3" eb="4">
      <t>メイ</t>
    </rPh>
    <phoneticPr fontId="1"/>
  </si>
  <si>
    <t>*組織名称（ＣＯ用）</t>
    <rPh sb="1" eb="3">
      <t>ソシキ</t>
    </rPh>
    <rPh sb="3" eb="5">
      <t>メイショウ</t>
    </rPh>
    <phoneticPr fontId="1"/>
  </si>
  <si>
    <t>*利用開始年月日（ＣＯ用）</t>
    <rPh sb="1" eb="3">
      <t>リヨウ</t>
    </rPh>
    <rPh sb="3" eb="5">
      <t>カイシ</t>
    </rPh>
    <rPh sb="5" eb="8">
      <t>ネンガッピ</t>
    </rPh>
    <phoneticPr fontId="9"/>
  </si>
  <si>
    <t>*レコード開始年月日（ＣＯ用）</t>
    <rPh sb="5" eb="7">
      <t>カイシ</t>
    </rPh>
    <rPh sb="7" eb="10">
      <t>ネンガッピ</t>
    </rPh>
    <phoneticPr fontId="9"/>
  </si>
  <si>
    <t>*レコード終了年月日（ＣＯ用）</t>
    <rPh sb="5" eb="7">
      <t>シュウリョウ</t>
    </rPh>
    <rPh sb="7" eb="10">
      <t>ネンガッピ</t>
    </rPh>
    <phoneticPr fontId="9"/>
  </si>
  <si>
    <t>*利用終了年月日（ＣＯ用）</t>
    <rPh sb="1" eb="3">
      <t>リヨウ</t>
    </rPh>
    <rPh sb="3" eb="5">
      <t>シュウリョウ</t>
    </rPh>
    <rPh sb="5" eb="8">
      <t>ネンガッピ</t>
    </rPh>
    <phoneticPr fontId="9"/>
  </si>
  <si>
    <t>記</t>
    <rPh sb="0" eb="1">
      <t>キ</t>
    </rPh>
    <phoneticPr fontId="1"/>
  </si>
  <si>
    <t>記</t>
    <rPh sb="0" eb="1">
      <t>シル</t>
    </rPh>
    <phoneticPr fontId="1"/>
  </si>
  <si>
    <t>原則として営業日（西暦・半角）で御記入ください。</t>
    <phoneticPr fontId="1"/>
  </si>
  <si>
    <t>売買報告データ等を送信する、主に証券会社が利用する機能です。</t>
    <phoneticPr fontId="1"/>
  </si>
  <si>
    <t>新規記録情報データを送信する、引受証券会社（株式／ＣＢ）、引受会社・社債権者（一般債）が利用する機能です。</t>
    <phoneticPr fontId="1"/>
  </si>
  <si>
    <t>新規記録情報データを承認する、株主名簿管理人（株式）、払込取扱銀行（株式）又は発行代理人（ＣＢ・一般債）が利用する機能です。</t>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</si>
  <si>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</si>
  <si>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</si>
  <si>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（決済照合システム）</t>
    <phoneticPr fontId="1"/>
  </si>
  <si>
    <t>申請の別</t>
    <rPh sb="0" eb="2">
      <t>シンセイ</t>
    </rPh>
    <rPh sb="3" eb="4">
      <t>ベツ</t>
    </rPh>
    <phoneticPr fontId="1"/>
  </si>
  <si>
    <t>本店所在地：</t>
    <rPh sb="0" eb="2">
      <t>ホンテン</t>
    </rPh>
    <rPh sb="2" eb="5">
      <t>ショザイチ</t>
    </rPh>
    <phoneticPr fontId="1"/>
  </si>
  <si>
    <t>※1</t>
    <phoneticPr fontId="1"/>
  </si>
  <si>
    <t>※3</t>
    <phoneticPr fontId="1"/>
  </si>
  <si>
    <t>※4</t>
    <phoneticPr fontId="1"/>
  </si>
  <si>
    <t>※1</t>
    <phoneticPr fontId="1"/>
  </si>
  <si>
    <t>※2</t>
    <phoneticPr fontId="1"/>
  </si>
  <si>
    <t>1．基本事項</t>
    <rPh sb="2" eb="4">
      <t>キホン</t>
    </rPh>
    <rPh sb="4" eb="6">
      <t>ジコウ</t>
    </rPh>
    <phoneticPr fontId="1"/>
  </si>
  <si>
    <t>※4</t>
    <phoneticPr fontId="1"/>
  </si>
  <si>
    <t>※5</t>
    <phoneticPr fontId="1"/>
  </si>
  <si>
    <t>※6</t>
    <phoneticPr fontId="1"/>
  </si>
  <si>
    <t>※7</t>
    <phoneticPr fontId="1"/>
  </si>
  <si>
    <t>※3</t>
    <phoneticPr fontId="1"/>
  </si>
  <si>
    <t>※5</t>
    <phoneticPr fontId="1"/>
  </si>
  <si>
    <t>※7</t>
    <phoneticPr fontId="1"/>
  </si>
  <si>
    <t>[入力規則]
・7桁
・下２桁は00のみを許容
空白の場合、Null値を設定</t>
    <rPh sb="1" eb="3">
      <t>ニュウリョク</t>
    </rPh>
    <rPh sb="3" eb="5">
      <t>キソク</t>
    </rPh>
    <rPh sb="9" eb="10">
      <t>ケタ</t>
    </rPh>
    <rPh sb="12" eb="13">
      <t>シモ</t>
    </rPh>
    <rPh sb="14" eb="15">
      <t>ケタ</t>
    </rPh>
    <rPh sb="21" eb="23">
      <t>キョヨウ</t>
    </rPh>
    <rPh sb="24" eb="26">
      <t>クウハク</t>
    </rPh>
    <rPh sb="27" eb="29">
      <t>バアイ</t>
    </rPh>
    <rPh sb="34" eb="35">
      <t>チ</t>
    </rPh>
    <rPh sb="36" eb="38">
      <t>セッテイ</t>
    </rPh>
    <phoneticPr fontId="1"/>
  </si>
  <si>
    <t>[入力規則]
・7桁
・下２桁は00のみを許容
空白の場合、Null値を設定</t>
    <rPh sb="1" eb="3">
      <t>ニュウリョク</t>
    </rPh>
    <rPh sb="3" eb="5">
      <t>キソク</t>
    </rPh>
    <rPh sb="9" eb="10">
      <t>ケタ</t>
    </rPh>
    <rPh sb="12" eb="13">
      <t>シモ</t>
    </rPh>
    <rPh sb="14" eb="15">
      <t>ケタ</t>
    </rPh>
    <rPh sb="21" eb="23">
      <t>キョヨウ</t>
    </rPh>
    <phoneticPr fontId="1"/>
  </si>
  <si>
    <t>[関数]
利用サービスの株式貸借業務フローを「スルー型」を選択した場合、「1」（利用する）を設定、それ以外の場合は「0」（利用しない）を設定する。</t>
    <rPh sb="5" eb="7">
      <t>リヨウ</t>
    </rPh>
    <rPh sb="12" eb="14">
      <t>カブシキ</t>
    </rPh>
    <rPh sb="14" eb="16">
      <t>タイシャク</t>
    </rPh>
    <rPh sb="16" eb="18">
      <t>ギョウム</t>
    </rPh>
    <rPh sb="26" eb="27">
      <t>ガタ</t>
    </rPh>
    <rPh sb="29" eb="31">
      <t>センタク</t>
    </rPh>
    <rPh sb="33" eb="35">
      <t>バアイ</t>
    </rPh>
    <rPh sb="40" eb="42">
      <t>リヨウ</t>
    </rPh>
    <rPh sb="61" eb="63">
      <t>リヨウ</t>
    </rPh>
    <phoneticPr fontId="1"/>
  </si>
  <si>
    <t>＜本申請に係る連絡先＞</t>
    <rPh sb="1" eb="2">
      <t>ホン</t>
    </rPh>
    <rPh sb="5" eb="6">
      <t>カカ</t>
    </rPh>
    <rPh sb="7" eb="10">
      <t>レンラクサキ</t>
    </rPh>
    <phoneticPr fontId="1"/>
  </si>
  <si>
    <t>申請事項</t>
    <rPh sb="2" eb="4">
      <t>ジコウ</t>
    </rPh>
    <phoneticPr fontId="1"/>
  </si>
  <si>
    <t>申請内容</t>
    <rPh sb="2" eb="4">
      <t>ナイヨウ</t>
    </rPh>
    <phoneticPr fontId="1"/>
  </si>
  <si>
    <t>　当社は、決済照合システムの利用に必要な事項を、下記のとおり申請いたします。</t>
    <rPh sb="17" eb="19">
      <t>ヒツヨウ</t>
    </rPh>
    <rPh sb="20" eb="22">
      <t>ジコウ</t>
    </rPh>
    <rPh sb="30" eb="32">
      <t>シンセイ</t>
    </rPh>
    <phoneticPr fontId="1"/>
  </si>
  <si>
    <t>Ｃ　Ｂ</t>
    <phoneticPr fontId="15"/>
  </si>
  <si>
    <t xml:space="preserve">
</t>
    <phoneticPr fontId="15"/>
  </si>
  <si>
    <t>③</t>
    <phoneticPr fontId="15"/>
  </si>
  <si>
    <t>④</t>
    <phoneticPr fontId="15"/>
  </si>
  <si>
    <t>⑤</t>
    <phoneticPr fontId="15"/>
  </si>
  <si>
    <t>約定時に決済日の適用利率が未決定の変動利付債の売買</t>
    <phoneticPr fontId="15"/>
  </si>
  <si>
    <t>１．株式・ＣＢ・国債・先物・オプション</t>
    <phoneticPr fontId="15"/>
  </si>
  <si>
    <t>⑦</t>
    <phoneticPr fontId="15"/>
  </si>
  <si>
    <t>①a</t>
    <phoneticPr fontId="15"/>
  </si>
  <si>
    <t>①b</t>
    <phoneticPr fontId="15"/>
  </si>
  <si>
    <t>①c</t>
    <phoneticPr fontId="15"/>
  </si>
  <si>
    <t>④a</t>
    <phoneticPr fontId="15"/>
  </si>
  <si>
    <t>④b</t>
    <phoneticPr fontId="15"/>
  </si>
  <si>
    <t>④c</t>
    <phoneticPr fontId="15"/>
  </si>
  <si>
    <t>　なお、④から⑦の取引は運用上では照合対象外となりますが、当事者間で合意のもと、照合の対象とすることが可能な取引です。</t>
    <phoneticPr fontId="15"/>
  </si>
  <si>
    <t>　①</t>
    <phoneticPr fontId="27"/>
  </si>
  <si>
    <t>　②</t>
    <phoneticPr fontId="27"/>
  </si>
  <si>
    <t>現先　サブスティチューション</t>
    <phoneticPr fontId="15"/>
  </si>
  <si>
    <t>　③</t>
    <phoneticPr fontId="27"/>
  </si>
  <si>
    <t>④</t>
    <phoneticPr fontId="27"/>
  </si>
  <si>
    <t>レポ　エンド（最終マージンコール後の確定した約定照合）</t>
    <phoneticPr fontId="15"/>
  </si>
  <si>
    <t>⑥</t>
    <phoneticPr fontId="27"/>
  </si>
  <si>
    <t>レポ　オープンエンド</t>
    <phoneticPr fontId="15"/>
  </si>
  <si>
    <t>⑦</t>
    <phoneticPr fontId="27"/>
  </si>
  <si>
    <t>現先　オープンエンド</t>
    <phoneticPr fontId="15"/>
  </si>
  <si>
    <t>③a</t>
    <phoneticPr fontId="15"/>
  </si>
  <si>
    <t>③b</t>
    <phoneticPr fontId="15"/>
  </si>
  <si>
    <t>③c</t>
    <phoneticPr fontId="15"/>
  </si>
  <si>
    <t>⑧</t>
    <phoneticPr fontId="15"/>
  </si>
  <si>
    <t>⑩</t>
    <phoneticPr fontId="15"/>
  </si>
  <si>
    <t>　なお、③から⑥の取引は運用上では照合対象外となりますが、当事者間で合意のもと照合の対象とすることが可能な取引です。</t>
    <phoneticPr fontId="15"/>
  </si>
  <si>
    <t>⑤</t>
    <phoneticPr fontId="27"/>
  </si>
  <si>
    <t>現先　サブスティチューション　原約定訂正</t>
    <phoneticPr fontId="15"/>
  </si>
  <si>
    <t>短　期　社　債</t>
    <phoneticPr fontId="15"/>
  </si>
  <si>
    <t>貸　借　取　引</t>
    <phoneticPr fontId="15"/>
  </si>
  <si>
    <t>三者間センタ・マッチング／
スルー型</t>
    <phoneticPr fontId="15"/>
  </si>
  <si>
    <t>デュプレックス型</t>
    <phoneticPr fontId="15"/>
  </si>
  <si>
    <t>◎国債の売買・レポ・現先について、以下の取引を照合対象とする場合は表内の該当取引番号にも「○」を記入してください。</t>
    <phoneticPr fontId="15"/>
  </si>
  <si>
    <t>ＷＩ取引　　【ａ：売買　ｂ：レポ　ｃ：現先】</t>
    <phoneticPr fontId="15"/>
  </si>
  <si>
    <t>現先　リプライシング</t>
    <phoneticPr fontId="15"/>
  </si>
  <si>
    <t>　④</t>
    <phoneticPr fontId="27"/>
  </si>
  <si>
    <t>約定時に決済日（現先の場合はエンド日）の適用利率が未決定の変動利付債【ａ：売買　ｂ：旧現先　ｃ：新現先のはだか取引】</t>
    <phoneticPr fontId="15"/>
  </si>
  <si>
    <t xml:space="preserve">  ⑥</t>
    <phoneticPr fontId="15"/>
  </si>
  <si>
    <t xml:space="preserve">  ⑦</t>
    <phoneticPr fontId="15"/>
  </si>
  <si>
    <t>　①</t>
    <phoneticPr fontId="15"/>
  </si>
  <si>
    <t>リプライシング</t>
    <phoneticPr fontId="15"/>
  </si>
  <si>
    <t>Ｃ　Ｂ</t>
    <phoneticPr fontId="15"/>
  </si>
  <si>
    <t xml:space="preserve">③b </t>
    <phoneticPr fontId="15"/>
  </si>
  <si>
    <t>[関数]
適用開始日の日付を取得し、YYYY/MM/DD形式で格納する。</t>
    <rPh sb="1" eb="3">
      <t>カンスウ</t>
    </rPh>
    <rPh sb="5" eb="7">
      <t>テキヨウ</t>
    </rPh>
    <rPh sb="7" eb="9">
      <t>カイシ</t>
    </rPh>
    <rPh sb="9" eb="10">
      <t>ビ</t>
    </rPh>
    <rPh sb="11" eb="13">
      <t>ヒヅケ</t>
    </rPh>
    <rPh sb="14" eb="16">
      <t>シュトク</t>
    </rPh>
    <rPh sb="28" eb="30">
      <t>ケイシキ</t>
    </rPh>
    <rPh sb="31" eb="33">
      <t>カクノウ</t>
    </rPh>
    <phoneticPr fontId="1"/>
  </si>
  <si>
    <t>提出日：</t>
    <rPh sb="0" eb="2">
      <t>テイシュツ</t>
    </rPh>
    <rPh sb="2" eb="3">
      <t>ビ</t>
    </rPh>
    <phoneticPr fontId="1"/>
  </si>
  <si>
    <t>　当社は、有価証券の取引等の決済条件の照合等に関する規則第６条第１項又は第９条第１項第４号の規定に基づき、下記のとおり決済照合システムの利用を申請します。</t>
    <rPh sb="53" eb="55">
      <t>カキ</t>
    </rPh>
    <phoneticPr fontId="1"/>
  </si>
  <si>
    <t>届出</t>
    <rPh sb="0" eb="1">
      <t>トド</t>
    </rPh>
    <rPh sb="1" eb="2">
      <t>デ</t>
    </rPh>
    <phoneticPr fontId="1"/>
  </si>
  <si>
    <t>[関数]
「1」：利用する　「0」：利用しない</t>
    <rPh sb="1" eb="3">
      <t>カンスウ</t>
    </rPh>
    <rPh sb="9" eb="11">
      <t>リヨウ</t>
    </rPh>
    <rPh sb="18" eb="20">
      <t>リヨウ</t>
    </rPh>
    <phoneticPr fontId="1"/>
  </si>
  <si>
    <t>[関数]
届出書上の「適用開始日」を設定する。</t>
    <rPh sb="1" eb="3">
      <t>カンスウ</t>
    </rPh>
    <rPh sb="5" eb="8">
      <t>トドケデショ</t>
    </rPh>
    <rPh sb="8" eb="9">
      <t>ジョウ</t>
    </rPh>
    <rPh sb="11" eb="13">
      <t>テキヨウ</t>
    </rPh>
    <rPh sb="13" eb="16">
      <t>カイシビ</t>
    </rPh>
    <rPh sb="18" eb="20">
      <t>セッテイ</t>
    </rPh>
    <phoneticPr fontId="1"/>
  </si>
  <si>
    <t>条件必須</t>
    <rPh sb="0" eb="2">
      <t>ジョウケン</t>
    </rPh>
    <rPh sb="2" eb="4">
      <t>ヒッス</t>
    </rPh>
    <phoneticPr fontId="1"/>
  </si>
  <si>
    <t>[関数]
株式利用フラグが「利用する」場合、届出書上の「適用開始年月日」を転記する。「利用しない」場合には、Null値とする。</t>
    <rPh sb="1" eb="3">
      <t>カンスウ</t>
    </rPh>
    <phoneticPr fontId="1"/>
  </si>
  <si>
    <t>[関数]
株式利用フラグが「利用する」場合、「29991231」を設定する。「利用しない」場合には、Null値とする。</t>
    <rPh sb="33" eb="35">
      <t>セッテイ</t>
    </rPh>
    <phoneticPr fontId="1"/>
  </si>
  <si>
    <t>[関数]
転換社債利用フラグが「利用する」場合、届出書上の「適用開始年月日」を転記する。「利用しない」場合には、Null値とする。</t>
    <rPh sb="1" eb="3">
      <t>カンスウ</t>
    </rPh>
    <phoneticPr fontId="1"/>
  </si>
  <si>
    <t>[関数]
転換社債利用フラグが「利用する」場合、「29991231」を設定する。「利用しない」場合には、Null値とする。</t>
    <rPh sb="35" eb="37">
      <t>セッテイ</t>
    </rPh>
    <phoneticPr fontId="1"/>
  </si>
  <si>
    <t>[関数]
株式貸借利用フラグが「利用する」場合、届出書上の「適用開始年月日」を転記する。「利用しない」場合には、Null値とする。</t>
    <rPh sb="1" eb="3">
      <t>カンスウ</t>
    </rPh>
    <phoneticPr fontId="1"/>
  </si>
  <si>
    <t>[関数]
株式貸借利用フラグが「利用する」場合、「29991231」を設定する。「利用しない」場合には、Null値とする。</t>
    <rPh sb="35" eb="37">
      <t>セッテイ</t>
    </rPh>
    <phoneticPr fontId="1"/>
  </si>
  <si>
    <t>[関数]
国債利用フラグが「利用する」場合、届出書上の「適用開始年月日」を転記する。「利用しない」場合には、Null値とする。</t>
    <rPh sb="1" eb="3">
      <t>カンスウ</t>
    </rPh>
    <phoneticPr fontId="1"/>
  </si>
  <si>
    <t>[関数]
国債利用フラグが「利用する」場合、「29991231」を設定する。「利用しない」場合には、Null値とする。</t>
    <rPh sb="33" eb="35">
      <t>セッテイ</t>
    </rPh>
    <phoneticPr fontId="1"/>
  </si>
  <si>
    <t>[関数]
一般債利用フラグが「利用する」場合、届出書上の「適用開始年月日」を転記する。「利用しない」場合には、Null値とする。</t>
    <rPh sb="1" eb="3">
      <t>カンスウ</t>
    </rPh>
    <phoneticPr fontId="1"/>
  </si>
  <si>
    <t>[関数]
一般債利用フラグが「利用する」場合、「29991231」を設定する。「利用しない」場合には、Null値とする。</t>
    <rPh sb="34" eb="36">
      <t>セッテイ</t>
    </rPh>
    <phoneticPr fontId="1"/>
  </si>
  <si>
    <t>[関数]
短期社債利用フラグが「利用する」場合、届出書上の「適用開始年月日」を転記する。「利用しない」場合には、Null値とする。</t>
    <rPh sb="1" eb="3">
      <t>カンスウ</t>
    </rPh>
    <phoneticPr fontId="1"/>
  </si>
  <si>
    <t>[関数]
短期社債利用フラグが「利用する」場合、「29991231」を設定する。「利用しない」場合には、Null値とする。</t>
    <rPh sb="35" eb="37">
      <t>セッテイ</t>
    </rPh>
    <phoneticPr fontId="1"/>
  </si>
  <si>
    <t>[関数]
先物・オプション利用フラグが「利用する」場合、届出書上の「適用開始年月日」を転記する。「利用しない」場合には、Null値とする。</t>
    <rPh sb="1" eb="3">
      <t>カンスウ</t>
    </rPh>
    <phoneticPr fontId="1"/>
  </si>
  <si>
    <t>[関数]
先物・オプション利用フラグが「利用する」場合、「29991231」を設定する。「利用しない」場合には、Null値とする。</t>
    <rPh sb="39" eb="41">
      <t>セッテイ</t>
    </rPh>
    <phoneticPr fontId="1"/>
  </si>
  <si>
    <t>[関数]
投資信託利用フラグが「利用する」場合、届出書上の「適用開始年月日」を転記する。「利用しない」場合には、Null値とする。</t>
    <rPh sb="1" eb="3">
      <t>カンスウ</t>
    </rPh>
    <phoneticPr fontId="1"/>
  </si>
  <si>
    <t>[関数]
投資信託利用フラグが「利用する」場合、「29991231」を設定する。「利用しない」場合には、Null値とする。</t>
    <rPh sb="35" eb="37">
      <t>セッテイ</t>
    </rPh>
    <phoneticPr fontId="1"/>
  </si>
  <si>
    <t>[関数]
届出書上の取扱商品の先物・オプションが「利用する」、売買報告承認機能が「利用する」、送信完了報告データが「受信する」場合、「適用開始日」を設定する。それ以外の場合には、Null値とする。</t>
    <rPh sb="67" eb="69">
      <t>テキヨウ</t>
    </rPh>
    <rPh sb="69" eb="71">
      <t>カイシ</t>
    </rPh>
    <rPh sb="71" eb="72">
      <t>ビ</t>
    </rPh>
    <phoneticPr fontId="1"/>
  </si>
  <si>
    <t>[関数]
届出書上の取扱商品の投資信託が「利用する」、売買報告承認機能が「利用する」、送信完了報告データが「受信する」場合、「1」を設定する。それ以外の場合には、Null値とする。</t>
    <rPh sb="10" eb="12">
      <t>トリアツカイ</t>
    </rPh>
    <rPh sb="12" eb="14">
      <t>ショウヒン</t>
    </rPh>
    <rPh sb="15" eb="17">
      <t>トウシ</t>
    </rPh>
    <rPh sb="17" eb="19">
      <t>シンタク</t>
    </rPh>
    <rPh sb="21" eb="23">
      <t>リヨウ</t>
    </rPh>
    <rPh sb="27" eb="29">
      <t>バイバイ</t>
    </rPh>
    <rPh sb="29" eb="31">
      <t>ホウコク</t>
    </rPh>
    <rPh sb="31" eb="33">
      <t>ショウニン</t>
    </rPh>
    <rPh sb="43" eb="45">
      <t>ソウシン</t>
    </rPh>
    <rPh sb="45" eb="47">
      <t>カンリョウ</t>
    </rPh>
    <rPh sb="47" eb="49">
      <t>ホウコク</t>
    </rPh>
    <rPh sb="54" eb="56">
      <t>ジュシン</t>
    </rPh>
    <rPh sb="59" eb="61">
      <t>バアイ</t>
    </rPh>
    <rPh sb="66" eb="68">
      <t>セッテイ</t>
    </rPh>
    <rPh sb="73" eb="75">
      <t>イガイ</t>
    </rPh>
    <phoneticPr fontId="1"/>
  </si>
  <si>
    <t>[関数]
届出書上の取扱商品の投資信託が「利用する」、売買報告承認機能が「利用する」、送信完了報告データが「受信する」場合、「適用開始日」を設定する。それ以外の場合には、Null値とする。</t>
    <rPh sb="63" eb="65">
      <t>テキヨウ</t>
    </rPh>
    <rPh sb="65" eb="67">
      <t>カイシ</t>
    </rPh>
    <rPh sb="67" eb="68">
      <t>ビ</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</si>
  <si>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</si>
  <si>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</si>
  <si>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決済照合利用会社</t>
    <rPh sb="0" eb="2">
      <t>ケッサイ</t>
    </rPh>
    <rPh sb="2" eb="4">
      <t>ショウゴウ</t>
    </rPh>
    <rPh sb="4" eb="6">
      <t>リヨウ</t>
    </rPh>
    <rPh sb="6" eb="8">
      <t>ガイシャ</t>
    </rPh>
    <phoneticPr fontId="1"/>
  </si>
  <si>
    <t>PSMS-B01_決済照合システム利用申請書・決済照合システム二者間・売買報告データ（コピー）受信に関する届出書</t>
    <rPh sb="9" eb="11">
      <t>ケッサイ</t>
    </rPh>
    <rPh sb="11" eb="13">
      <t>ショウゴウ</t>
    </rPh>
    <rPh sb="17" eb="19">
      <t>リヨウ</t>
    </rPh>
    <rPh sb="19" eb="22">
      <t>シンセイショ</t>
    </rPh>
    <rPh sb="23" eb="25">
      <t>ケッサイ</t>
    </rPh>
    <rPh sb="25" eb="27">
      <t>ショウゴウ</t>
    </rPh>
    <rPh sb="31" eb="32">
      <t>フタ</t>
    </rPh>
    <rPh sb="32" eb="33">
      <t>シャ</t>
    </rPh>
    <rPh sb="33" eb="34">
      <t>カン</t>
    </rPh>
    <rPh sb="35" eb="37">
      <t>バイバイ</t>
    </rPh>
    <rPh sb="37" eb="39">
      <t>ホウコク</t>
    </rPh>
    <rPh sb="47" eb="49">
      <t>ジュシン</t>
    </rPh>
    <rPh sb="50" eb="51">
      <t>カン</t>
    </rPh>
    <rPh sb="53" eb="56">
      <t>トドケデショ</t>
    </rPh>
    <phoneticPr fontId="1"/>
  </si>
  <si>
    <t>決済照合</t>
    <rPh sb="0" eb="1">
      <t>ケツ</t>
    </rPh>
    <rPh sb="1" eb="2">
      <t>スミ</t>
    </rPh>
    <rPh sb="2" eb="3">
      <t>アキラ</t>
    </rPh>
    <rPh sb="3" eb="4">
      <t>アイ</t>
    </rPh>
    <phoneticPr fontId="15"/>
  </si>
  <si>
    <t>利用申請書</t>
    <rPh sb="0" eb="2">
      <t>リヨウ</t>
    </rPh>
    <rPh sb="2" eb="5">
      <t>シンセイショ</t>
    </rPh>
    <phoneticPr fontId="1"/>
  </si>
  <si>
    <t>商品別参加ステータス（国内取引）</t>
    <rPh sb="0" eb="2">
      <t>ショウヒン</t>
    </rPh>
    <rPh sb="2" eb="3">
      <t>ベツ</t>
    </rPh>
    <rPh sb="3" eb="5">
      <t>サンカ</t>
    </rPh>
    <rPh sb="11" eb="13">
      <t>コクナイ</t>
    </rPh>
    <rPh sb="13" eb="15">
      <t>トリヒキ</t>
    </rPh>
    <phoneticPr fontId="1"/>
  </si>
  <si>
    <t>プルダウンから、次のとおり新規又は変更を選択してください。
　新規：決済照合システムを新規に利用する場合
　変更：既利用の場合で内容を変更する場合</t>
    <rPh sb="8" eb="9">
      <t>ツギ</t>
    </rPh>
    <rPh sb="13" eb="15">
      <t>シンキ</t>
    </rPh>
    <rPh sb="15" eb="16">
      <t>マタ</t>
    </rPh>
    <rPh sb="17" eb="19">
      <t>ヘンコウ</t>
    </rPh>
    <rPh sb="20" eb="22">
      <t>センタク</t>
    </rPh>
    <rPh sb="31" eb="33">
      <t>シンキ</t>
    </rPh>
    <rPh sb="34" eb="36">
      <t>ケッサイ</t>
    </rPh>
    <rPh sb="36" eb="38">
      <t>ショウゴウ</t>
    </rPh>
    <rPh sb="43" eb="45">
      <t>シンキ</t>
    </rPh>
    <rPh sb="46" eb="48">
      <t>リヨウ</t>
    </rPh>
    <rPh sb="50" eb="52">
      <t>バアイ</t>
    </rPh>
    <rPh sb="54" eb="56">
      <t>ヘンコウ</t>
    </rPh>
    <rPh sb="57" eb="58">
      <t>スデ</t>
    </rPh>
    <rPh sb="58" eb="60">
      <t>リヨウ</t>
    </rPh>
    <rPh sb="61" eb="63">
      <t>バアイ</t>
    </rPh>
    <rPh sb="64" eb="66">
      <t>ナイヨウ</t>
    </rPh>
    <rPh sb="67" eb="69">
      <t>ヘンコウ</t>
    </rPh>
    <rPh sb="71" eb="73">
      <t>バアイ</t>
    </rPh>
    <phoneticPr fontId="1"/>
  </si>
  <si>
    <t>2．国内取引の取扱い</t>
    <rPh sb="2" eb="4">
      <t>コクナイ</t>
    </rPh>
    <rPh sb="4" eb="6">
      <t>トリヒキ</t>
    </rPh>
    <rPh sb="7" eb="9">
      <t>トリアツカ</t>
    </rPh>
    <phoneticPr fontId="1"/>
  </si>
  <si>
    <t>1．対象取引の申請</t>
    <rPh sb="2" eb="4">
      <t>タイショウ</t>
    </rPh>
    <rPh sb="4" eb="6">
      <t>トリヒキ</t>
    </rPh>
    <rPh sb="7" eb="9">
      <t>シンセイ</t>
    </rPh>
    <phoneticPr fontId="1"/>
  </si>
  <si>
    <t>株式等
（貸借取引含む）</t>
    <rPh sb="0" eb="2">
      <t>カブシキ</t>
    </rPh>
    <rPh sb="2" eb="3">
      <t>トウ</t>
    </rPh>
    <rPh sb="5" eb="7">
      <t>タイシャク</t>
    </rPh>
    <rPh sb="7" eb="9">
      <t>トリヒキ</t>
    </rPh>
    <rPh sb="9" eb="10">
      <t>フク</t>
    </rPh>
    <phoneticPr fontId="1"/>
  </si>
  <si>
    <t>業務フロー</t>
    <rPh sb="0" eb="2">
      <t>ギョウム</t>
    </rPh>
    <phoneticPr fontId="1"/>
  </si>
  <si>
    <t>3．非居住者取引の取扱い</t>
    <rPh sb="2" eb="6">
      <t>ヒキョジュウシャ</t>
    </rPh>
    <rPh sb="9" eb="11">
      <t>トリアツカ</t>
    </rPh>
    <phoneticPr fontId="1"/>
  </si>
  <si>
    <t>（1）申請対象商品</t>
    <rPh sb="3" eb="5">
      <t>シンセイ</t>
    </rPh>
    <phoneticPr fontId="1"/>
  </si>
  <si>
    <t>（2）利用サービス</t>
    <rPh sb="3" eb="5">
      <t>リヨウ</t>
    </rPh>
    <phoneticPr fontId="1"/>
  </si>
  <si>
    <t>貸借</t>
    <rPh sb="0" eb="2">
      <t>タイシャク</t>
    </rPh>
    <phoneticPr fontId="1"/>
  </si>
  <si>
    <t>※8</t>
    <phoneticPr fontId="1"/>
  </si>
  <si>
    <t>※9</t>
    <phoneticPr fontId="1"/>
  </si>
  <si>
    <t>※11</t>
    <phoneticPr fontId="1"/>
  </si>
  <si>
    <t>※9</t>
    <phoneticPr fontId="1"/>
  </si>
  <si>
    <t>※8</t>
    <phoneticPr fontId="1"/>
  </si>
  <si>
    <r>
      <t>運用会社</t>
    </r>
    <r>
      <rPr>
        <sz val="8"/>
        <rFont val="游ゴシック"/>
        <family val="3"/>
        <charset val="128"/>
        <scheme val="minor"/>
      </rPr>
      <t>【別紙2-1】</t>
    </r>
    <rPh sb="0" eb="2">
      <t>ウンヨウ</t>
    </rPh>
    <rPh sb="2" eb="4">
      <t>カイシャ</t>
    </rPh>
    <phoneticPr fontId="1"/>
  </si>
  <si>
    <r>
      <t>信託銀行</t>
    </r>
    <r>
      <rPr>
        <sz val="8"/>
        <rFont val="游ゴシック"/>
        <family val="3"/>
        <charset val="128"/>
        <scheme val="minor"/>
      </rPr>
      <t>【別紙2-3】</t>
    </r>
    <rPh sb="0" eb="2">
      <t>シンタク</t>
    </rPh>
    <rPh sb="2" eb="4">
      <t>ギンコウ</t>
    </rPh>
    <phoneticPr fontId="1"/>
  </si>
  <si>
    <r>
      <t>証券会社</t>
    </r>
    <r>
      <rPr>
        <sz val="8"/>
        <rFont val="游ゴシック"/>
        <family val="3"/>
        <charset val="128"/>
        <scheme val="minor"/>
      </rPr>
      <t>【別紙2-2】</t>
    </r>
    <phoneticPr fontId="1"/>
  </si>
  <si>
    <r>
      <t>その他　</t>
    </r>
    <r>
      <rPr>
        <sz val="8"/>
        <rFont val="游ゴシック"/>
        <family val="3"/>
        <charset val="128"/>
        <scheme val="minor"/>
      </rPr>
      <t>【別紙2-4】</t>
    </r>
    <rPh sb="2" eb="3">
      <t>タ</t>
    </rPh>
    <phoneticPr fontId="1"/>
  </si>
  <si>
    <r>
      <t>商品別参加ステータス（非居住者取引）</t>
    </r>
    <r>
      <rPr>
        <sz val="8"/>
        <rFont val="游ゴシック"/>
        <family val="3"/>
        <charset val="128"/>
        <scheme val="minor"/>
      </rPr>
      <t>【別紙3】</t>
    </r>
    <rPh sb="0" eb="2">
      <t>ショウヒン</t>
    </rPh>
    <rPh sb="2" eb="3">
      <t>ベツ</t>
    </rPh>
    <rPh sb="3" eb="5">
      <t>サンカ</t>
    </rPh>
    <rPh sb="11" eb="15">
      <t>ヒキョジュウシャ</t>
    </rPh>
    <rPh sb="15" eb="17">
      <t>トリヒキ</t>
    </rPh>
    <phoneticPr fontId="1"/>
  </si>
  <si>
    <t>転換社債（転換社債型
新株予約権付社債）</t>
    <rPh sb="0" eb="2">
      <t>テンカン</t>
    </rPh>
    <rPh sb="2" eb="4">
      <t>シャサイ</t>
    </rPh>
    <phoneticPr fontId="1"/>
  </si>
  <si>
    <t>※1</t>
    <phoneticPr fontId="1"/>
  </si>
  <si>
    <t>適用開始日</t>
    <phoneticPr fontId="1"/>
  </si>
  <si>
    <t>※2</t>
    <phoneticPr fontId="1"/>
  </si>
  <si>
    <t>※3</t>
    <phoneticPr fontId="1"/>
  </si>
  <si>
    <t>※4</t>
    <phoneticPr fontId="1"/>
  </si>
  <si>
    <t>※5</t>
    <phoneticPr fontId="1"/>
  </si>
  <si>
    <t>2．申請の対象</t>
    <rPh sb="2" eb="4">
      <t>シンセイ</t>
    </rPh>
    <rPh sb="5" eb="7">
      <t>タイショウ</t>
    </rPh>
    <phoneticPr fontId="1"/>
  </si>
  <si>
    <t>申請内容</t>
    <rPh sb="0" eb="2">
      <t>シンセイ</t>
    </rPh>
    <rPh sb="2" eb="4">
      <t>ナイヨウ</t>
    </rPh>
    <phoneticPr fontId="1"/>
  </si>
  <si>
    <t>申請事項</t>
    <rPh sb="0" eb="2">
      <t>シンセイ</t>
    </rPh>
    <rPh sb="2" eb="4">
      <t>ジコウ</t>
    </rPh>
    <phoneticPr fontId="1"/>
  </si>
  <si>
    <t>対象</t>
    <rPh sb="0" eb="2">
      <t>タイショウ</t>
    </rPh>
    <phoneticPr fontId="1"/>
  </si>
  <si>
    <r>
      <t>利用内容に関する申請</t>
    </r>
    <r>
      <rPr>
        <sz val="8"/>
        <rFont val="游ゴシック"/>
        <family val="3"/>
        <charset val="128"/>
        <scheme val="minor"/>
      </rPr>
      <t>【別紙１】</t>
    </r>
    <rPh sb="0" eb="2">
      <t>リヨウ</t>
    </rPh>
    <rPh sb="2" eb="4">
      <t>ナイヨウ</t>
    </rPh>
    <rPh sb="5" eb="6">
      <t>カン</t>
    </rPh>
    <rPh sb="8" eb="10">
      <t>シンセイ</t>
    </rPh>
    <rPh sb="11" eb="13">
      <t>ベッシ</t>
    </rPh>
    <phoneticPr fontId="1"/>
  </si>
  <si>
    <t>（別紙１）利用内容に関する申請</t>
    <rPh sb="1" eb="3">
      <t>ベッシ</t>
    </rPh>
    <rPh sb="5" eb="7">
      <t>リヨウ</t>
    </rPh>
    <rPh sb="7" eb="9">
      <t>ナイヨウ</t>
    </rPh>
    <rPh sb="10" eb="11">
      <t>カン</t>
    </rPh>
    <phoneticPr fontId="1"/>
  </si>
  <si>
    <t>※3</t>
    <phoneticPr fontId="1"/>
  </si>
  <si>
    <t>※4</t>
    <phoneticPr fontId="1"/>
  </si>
  <si>
    <t>※5</t>
    <phoneticPr fontId="1"/>
  </si>
  <si>
    <t xml:space="preserve">決済照合システム利用時の金融機関識別コードを半角英数字で御記入ください。
</t>
    <rPh sb="0" eb="2">
      <t>ケッサイ</t>
    </rPh>
    <rPh sb="2" eb="4">
      <t>ショウゴウ</t>
    </rPh>
    <rPh sb="8" eb="10">
      <t>リヨウ</t>
    </rPh>
    <rPh sb="10" eb="11">
      <t>ジ</t>
    </rPh>
    <rPh sb="12" eb="14">
      <t>キンユウ</t>
    </rPh>
    <rPh sb="14" eb="16">
      <t>キカン</t>
    </rPh>
    <rPh sb="16" eb="18">
      <t>シキベツ</t>
    </rPh>
    <rPh sb="22" eb="24">
      <t>ハンカク</t>
    </rPh>
    <rPh sb="24" eb="25">
      <t>エイ</t>
    </rPh>
    <rPh sb="25" eb="27">
      <t>スウジ</t>
    </rPh>
    <rPh sb="28" eb="29">
      <t>ゴ</t>
    </rPh>
    <rPh sb="29" eb="31">
      <t>キニュウ</t>
    </rPh>
    <phoneticPr fontId="1"/>
  </si>
  <si>
    <t>プルダウンで「〇」を選択の上、別紙１を御記入ください。</t>
    <rPh sb="10" eb="12">
      <t>センタク</t>
    </rPh>
    <rPh sb="13" eb="14">
      <t>ウエ</t>
    </rPh>
    <rPh sb="15" eb="17">
      <t>ベッシ</t>
    </rPh>
    <rPh sb="19" eb="20">
      <t>オン</t>
    </rPh>
    <rPh sb="20" eb="22">
      <t>キニュウ</t>
    </rPh>
    <phoneticPr fontId="1"/>
  </si>
  <si>
    <t>（2）利用サービス</t>
    <phoneticPr fontId="1"/>
  </si>
  <si>
    <t>（3）二者間センタ・マッチング型業務フローにおける売買報告データ（コピーデータ）受信</t>
    <rPh sb="3" eb="6">
      <t>ニシャカン</t>
    </rPh>
    <rPh sb="15" eb="16">
      <t>ガタ</t>
    </rPh>
    <rPh sb="16" eb="18">
      <t>ギョウム</t>
    </rPh>
    <rPh sb="25" eb="27">
      <t>バイバイ</t>
    </rPh>
    <rPh sb="27" eb="29">
      <t>ホウコク</t>
    </rPh>
    <rPh sb="40" eb="42">
      <t>ジュシン</t>
    </rPh>
    <phoneticPr fontId="1"/>
  </si>
  <si>
    <t>（4）株式貸借におけるエクスクルーシブ方式の業務フロー</t>
    <rPh sb="3" eb="5">
      <t>カブシキ</t>
    </rPh>
    <rPh sb="5" eb="7">
      <t>タイシャク</t>
    </rPh>
    <rPh sb="19" eb="21">
      <t>ホウシキ</t>
    </rPh>
    <rPh sb="22" eb="24">
      <t>ギョウム</t>
    </rPh>
    <phoneticPr fontId="1"/>
  </si>
  <si>
    <t>（1）申請対象商品</t>
    <phoneticPr fontId="1"/>
  </si>
  <si>
    <t>約定照合又は決済照合の各業務処理を未完了の状態でオンライン終了となった場合、翌営業日にその旨を機構から貴社へ送信する機能です。</t>
    <rPh sb="51" eb="53">
      <t>キシャ</t>
    </rPh>
    <phoneticPr fontId="1"/>
  </si>
  <si>
    <t>[条件付書式]
プルダウンによる選択（受信するor受信しない）</t>
    <rPh sb="1" eb="4">
      <t>ジョウケンツキ</t>
    </rPh>
    <rPh sb="4" eb="6">
      <t>ショシキ</t>
    </rPh>
    <rPh sb="16" eb="18">
      <t>センタク</t>
    </rPh>
    <rPh sb="19" eb="21">
      <t>ジュシン</t>
    </rPh>
    <rPh sb="25" eb="27">
      <t>ジュシン</t>
    </rPh>
    <phoneticPr fontId="1"/>
  </si>
  <si>
    <t>[関数]
国債のコピーデータが「受信する」の場合「1」、それ以外の場合には「0」を設定する。</t>
    <rPh sb="1" eb="3">
      <t>カンスウ</t>
    </rPh>
    <rPh sb="5" eb="7">
      <t>コクサイ</t>
    </rPh>
    <rPh sb="22" eb="24">
      <t>バアイ</t>
    </rPh>
    <rPh sb="30" eb="32">
      <t>イガイ</t>
    </rPh>
    <rPh sb="33" eb="35">
      <t>バアイ</t>
    </rPh>
    <phoneticPr fontId="1"/>
  </si>
  <si>
    <t>[関数]
一般債のコピーデータが「受信する」の場合「1」、それ以外の場合には「0」を設定する。</t>
    <rPh sb="1" eb="3">
      <t>カンスウ</t>
    </rPh>
    <rPh sb="5" eb="7">
      <t>イッパン</t>
    </rPh>
    <rPh sb="7" eb="8">
      <t>サイ</t>
    </rPh>
    <rPh sb="23" eb="25">
      <t>バアイ</t>
    </rPh>
    <rPh sb="31" eb="33">
      <t>イガイ</t>
    </rPh>
    <rPh sb="34" eb="36">
      <t>バアイ</t>
    </rPh>
    <phoneticPr fontId="1"/>
  </si>
  <si>
    <t>[関数]
短期社債のコピーデータが「受信する」の場合「1」、それ以外の場合には「0」を設定する。</t>
    <rPh sb="1" eb="3">
      <t>カンスウ</t>
    </rPh>
    <rPh sb="5" eb="7">
      <t>タンキ</t>
    </rPh>
    <rPh sb="7" eb="9">
      <t>シャサイ</t>
    </rPh>
    <rPh sb="24" eb="26">
      <t>バアイ</t>
    </rPh>
    <rPh sb="32" eb="34">
      <t>イガイ</t>
    </rPh>
    <rPh sb="35" eb="37">
      <t>バアイ</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</si>
  <si>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</si>
  <si>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国内取引を御利用の場合、プルダウンで「商品別参加ステータス（国内取引）」欄及び該当する業態欄に「〇」を選択の上、別紙2-1から2-4のいずれかを御記入ください。
非居住者取引を御利用の場合、プルダウンで「商品別参加ステータス（非居住者取引）」欄に「〇」を選択の上、別紙3を御記入ください。</t>
    <rPh sb="0" eb="2">
      <t>コクナイ</t>
    </rPh>
    <rPh sb="2" eb="4">
      <t>トリヒキ</t>
    </rPh>
    <rPh sb="5" eb="8">
      <t>ゴリヨウ</t>
    </rPh>
    <rPh sb="9" eb="11">
      <t>バアイ</t>
    </rPh>
    <rPh sb="36" eb="37">
      <t>ラン</t>
    </rPh>
    <rPh sb="37" eb="38">
      <t>オヨ</t>
    </rPh>
    <rPh sb="39" eb="41">
      <t>ガイトウ</t>
    </rPh>
    <rPh sb="43" eb="45">
      <t>ギョウタイ</t>
    </rPh>
    <rPh sb="45" eb="46">
      <t>ラン</t>
    </rPh>
    <rPh sb="51" eb="53">
      <t>センタク</t>
    </rPh>
    <rPh sb="54" eb="55">
      <t>ウエ</t>
    </rPh>
    <rPh sb="56" eb="58">
      <t>ベッシ</t>
    </rPh>
    <rPh sb="72" eb="75">
      <t>ゴキニュウ</t>
    </rPh>
    <rPh sb="81" eb="85">
      <t>ヒキョジュウシャ</t>
    </rPh>
    <rPh sb="85" eb="87">
      <t>トリヒキ</t>
    </rPh>
    <rPh sb="88" eb="91">
      <t>ゴリヨウ</t>
    </rPh>
    <rPh sb="92" eb="94">
      <t>バアイ</t>
    </rPh>
    <rPh sb="113" eb="117">
      <t>ヒキョジュウシャ</t>
    </rPh>
    <rPh sb="132" eb="134">
      <t>ベッシ</t>
    </rPh>
    <rPh sb="136" eb="139">
      <t>ゴキニュウ</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</si>
  <si>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</si>
  <si>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</si>
  <si>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</si>
  <si>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</si>
  <si>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</si>
  <si>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9"/>
  </si>
  <si>
    <t>シス投入データ</t>
    <rPh sb="2" eb="4">
      <t>トウニュウ</t>
    </rPh>
    <phoneticPr fontId="9"/>
  </si>
  <si>
    <t>他部署等補記データ</t>
    <rPh sb="0" eb="1">
      <t>タ</t>
    </rPh>
    <rPh sb="1" eb="3">
      <t>ブショ</t>
    </rPh>
    <rPh sb="3" eb="4">
      <t>トウ</t>
    </rPh>
    <rPh sb="4" eb="6">
      <t>ホキ</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</si>
  <si>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</si>
  <si>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会社コード</t>
    <rPh sb="0" eb="2">
      <t>カイシャ</t>
    </rPh>
    <phoneticPr fontId="9"/>
  </si>
  <si>
    <t>適用開始年月日</t>
  </si>
  <si>
    <t>統合ＷＥＢ代行会社会社コード</t>
    <rPh sb="0" eb="2">
      <t>トウゴウ</t>
    </rPh>
    <rPh sb="5" eb="9">
      <t>ダイコウカイシャ</t>
    </rPh>
    <rPh sb="9" eb="11">
      <t>カイシャ</t>
    </rPh>
    <phoneticPr fontId="9"/>
  </si>
  <si>
    <t>統合ＷＥＢ代行会社予備会社コード</t>
    <rPh sb="0" eb="2">
      <t>トウゴウ</t>
    </rPh>
    <rPh sb="5" eb="9">
      <t>ダイコウカイシャ</t>
    </rPh>
    <rPh sb="9" eb="11">
      <t>ヨビ</t>
    </rPh>
    <rPh sb="11" eb="13">
      <t>カイシャ</t>
    </rPh>
    <phoneticPr fontId="9"/>
  </si>
  <si>
    <t>YYYY/MM/DD形式で記載</t>
    <rPh sb="10" eb="12">
      <t>ケイシキ</t>
    </rPh>
    <rPh sb="13" eb="15">
      <t>キサイ</t>
    </rPh>
    <phoneticPr fontId="1"/>
  </si>
  <si>
    <t>ＣＰ機構加入者</t>
    <phoneticPr fontId="9"/>
  </si>
  <si>
    <t>投信機構加入者</t>
    <phoneticPr fontId="9"/>
  </si>
  <si>
    <t>銘柄情報計算会社会社コード</t>
    <rPh sb="0" eb="2">
      <t>メイガラ</t>
    </rPh>
    <rPh sb="2" eb="4">
      <t>ジョウホウ</t>
    </rPh>
    <rPh sb="4" eb="8">
      <t>ケイサンカイシャ</t>
    </rPh>
    <rPh sb="8" eb="10">
      <t>カイシャ</t>
    </rPh>
    <phoneticPr fontId="9"/>
  </si>
  <si>
    <t>口座系</t>
    <rPh sb="0" eb="2">
      <t>コウザ</t>
    </rPh>
    <rPh sb="2" eb="3">
      <t>ケイ</t>
    </rPh>
    <phoneticPr fontId="9"/>
  </si>
  <si>
    <t>口座系番号</t>
    <rPh sb="0" eb="2">
      <t>コウザ</t>
    </rPh>
    <rPh sb="2" eb="3">
      <t>ケイ</t>
    </rPh>
    <rPh sb="3" eb="5">
      <t>バンゴウ</t>
    </rPh>
    <phoneticPr fontId="9"/>
  </si>
  <si>
    <t>株式等口座</t>
    <rPh sb="0" eb="2">
      <t>カブシキ</t>
    </rPh>
    <rPh sb="2" eb="3">
      <t>トウ</t>
    </rPh>
    <rPh sb="3" eb="5">
      <t>コウザ</t>
    </rPh>
    <phoneticPr fontId="9"/>
  </si>
  <si>
    <t>区分口座コード</t>
    <rPh sb="0" eb="2">
      <t>クブン</t>
    </rPh>
    <rPh sb="2" eb="4">
      <t>コウザ</t>
    </rPh>
    <phoneticPr fontId="9"/>
  </si>
  <si>
    <t>接続会社利用フラグ</t>
  </si>
  <si>
    <t>ＭＪ夜間バッチ結果配信フラグ</t>
  </si>
  <si>
    <t>口座振替計算会社会社コード</t>
  </si>
  <si>
    <t>株主通知計算会社会社コード</t>
    <phoneticPr fontId="9"/>
  </si>
  <si>
    <t>元利金計算会社会社コード</t>
  </si>
  <si>
    <t>統合ＷＥＢ代行会社会社コード</t>
  </si>
  <si>
    <t>統合ＷＥＢ代行会社予備会社コード</t>
  </si>
  <si>
    <t>加入者ＷＥＢ代行会社会社コード</t>
  </si>
  <si>
    <t>外株口座</t>
    <phoneticPr fontId="9"/>
  </si>
  <si>
    <t>計算会社会社コード</t>
    <phoneticPr fontId="9"/>
  </si>
  <si>
    <t>ＳＢ口座</t>
    <rPh sb="2" eb="4">
      <t>コウザ</t>
    </rPh>
    <phoneticPr fontId="9"/>
  </si>
  <si>
    <t>銘柄情報計算会社会社コード</t>
  </si>
  <si>
    <t>ＣＰ口座</t>
    <phoneticPr fontId="9"/>
  </si>
  <si>
    <t>計算会社会社コード</t>
    <phoneticPr fontId="9"/>
  </si>
  <si>
    <t>投信口座</t>
    <rPh sb="0" eb="2">
      <t>トウシン</t>
    </rPh>
    <rPh sb="2" eb="4">
      <t>コウザ</t>
    </rPh>
    <phoneticPr fontId="9"/>
  </si>
  <si>
    <t>株式等代理人</t>
    <rPh sb="0" eb="3">
      <t>カブシキナド</t>
    </rPh>
    <rPh sb="3" eb="6">
      <t>ダイリニン</t>
    </rPh>
    <phoneticPr fontId="9"/>
  </si>
  <si>
    <t>社債権者計算会社会社コード</t>
  </si>
  <si>
    <t>ＳＢ代理人</t>
    <rPh sb="2" eb="5">
      <t>ダイリニン</t>
    </rPh>
    <phoneticPr fontId="9"/>
  </si>
  <si>
    <t>ＣＰ代理人</t>
    <phoneticPr fontId="9"/>
  </si>
  <si>
    <t>株式等資金決済会社</t>
    <rPh sb="0" eb="2">
      <t>カブシキ</t>
    </rPh>
    <rPh sb="2" eb="3">
      <t>トウ</t>
    </rPh>
    <rPh sb="3" eb="5">
      <t>シキン</t>
    </rPh>
    <rPh sb="5" eb="7">
      <t>ケッサイ</t>
    </rPh>
    <rPh sb="7" eb="9">
      <t>ガイシャ</t>
    </rPh>
    <phoneticPr fontId="9"/>
  </si>
  <si>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</si>
  <si>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</si>
  <si>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</si>
  <si>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</si>
  <si>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</si>
  <si>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</si>
  <si>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</si>
  <si>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9"/>
  </si>
  <si>
    <t>ＣＰ資金決済会社</t>
    <phoneticPr fontId="9"/>
  </si>
  <si>
    <t>投信資金決済会社</t>
    <phoneticPr fontId="9"/>
  </si>
  <si>
    <t>投信受託会社</t>
    <phoneticPr fontId="9"/>
  </si>
  <si>
    <t>株式等発行者</t>
    <phoneticPr fontId="9"/>
  </si>
  <si>
    <t>ＣＰ発行者</t>
    <phoneticPr fontId="9"/>
  </si>
  <si>
    <t>投信発行者</t>
    <phoneticPr fontId="9"/>
  </si>
  <si>
    <t>ＴＡ</t>
    <phoneticPr fontId="9"/>
  </si>
  <si>
    <t>株式事務取扱機関</t>
    <phoneticPr fontId="9"/>
  </si>
  <si>
    <t>決済照合利用会社</t>
    <phoneticPr fontId="9"/>
  </si>
  <si>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</si>
  <si>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</si>
  <si>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</si>
  <si>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</si>
  <si>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</si>
  <si>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</si>
  <si>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</si>
  <si>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</si>
  <si>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</si>
  <si>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</si>
  <si>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</si>
  <si>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db182</t>
    <phoneticPr fontId="1"/>
  </si>
  <si>
    <t>[関数]
届出書上の該当箇所が「新規」なら1を設定する。それ以外の場合はNULLとする。</t>
    <rPh sb="1" eb="3">
      <t>カンスウ</t>
    </rPh>
    <rPh sb="5" eb="8">
      <t>トドケデショ</t>
    </rPh>
    <rPh sb="8" eb="9">
      <t>ジョウ</t>
    </rPh>
    <rPh sb="10" eb="12">
      <t>ガイトウ</t>
    </rPh>
    <rPh sb="12" eb="14">
      <t>カショ</t>
    </rPh>
    <rPh sb="16" eb="18">
      <t>シンキ</t>
    </rPh>
    <rPh sb="23" eb="25">
      <t>セッテイ</t>
    </rPh>
    <rPh sb="30" eb="32">
      <t>イガイ</t>
    </rPh>
    <rPh sb="33" eb="35">
      <t>バアイ</t>
    </rPh>
    <phoneticPr fontId="1"/>
  </si>
  <si>
    <t>[関数]
適用開始日8桁の適切な位置に/を挿入し、10桁の日付とする。</t>
    <rPh sb="1" eb="3">
      <t>カンスウ</t>
    </rPh>
    <rPh sb="5" eb="7">
      <t>テキヨウ</t>
    </rPh>
    <rPh sb="7" eb="9">
      <t>カイシ</t>
    </rPh>
    <rPh sb="9" eb="10">
      <t>ビ</t>
    </rPh>
    <rPh sb="11" eb="12">
      <t>ケタ</t>
    </rPh>
    <rPh sb="13" eb="15">
      <t>テキセツ</t>
    </rPh>
    <rPh sb="16" eb="18">
      <t>イチ</t>
    </rPh>
    <rPh sb="21" eb="23">
      <t>ソウニュウ</t>
    </rPh>
    <rPh sb="27" eb="28">
      <t>ケタ</t>
    </rPh>
    <rPh sb="29" eb="31">
      <t>ヒヅケ</t>
    </rPh>
    <phoneticPr fontId="1"/>
  </si>
  <si>
    <t>＊他ＤＢでは変更等を想定し、変更時にはNullになるように設定しているが、利用会社Ｅは手作業で変更を処理するため、新規時には一律適用開始日を設定する。</t>
    <rPh sb="1" eb="2">
      <t>ホカ</t>
    </rPh>
    <rPh sb="6" eb="8">
      <t>ヘンコウ</t>
    </rPh>
    <rPh sb="8" eb="9">
      <t>ナド</t>
    </rPh>
    <rPh sb="10" eb="12">
      <t>ソウテイ</t>
    </rPh>
    <rPh sb="14" eb="16">
      <t>ヘンコウ</t>
    </rPh>
    <rPh sb="16" eb="17">
      <t>ジ</t>
    </rPh>
    <rPh sb="29" eb="31">
      <t>セッテイ</t>
    </rPh>
    <rPh sb="37" eb="39">
      <t>リヨウ</t>
    </rPh>
    <rPh sb="39" eb="41">
      <t>カイシャ</t>
    </rPh>
    <rPh sb="43" eb="46">
      <t>テサギョウ</t>
    </rPh>
    <rPh sb="47" eb="49">
      <t>ヘンコウ</t>
    </rPh>
    <rPh sb="50" eb="52">
      <t>ショリ</t>
    </rPh>
    <rPh sb="57" eb="59">
      <t>シンキ</t>
    </rPh>
    <rPh sb="59" eb="60">
      <t>ジ</t>
    </rPh>
    <rPh sb="62" eb="64">
      <t>イチリツ</t>
    </rPh>
    <rPh sb="64" eb="66">
      <t>テキヨウ</t>
    </rPh>
    <rPh sb="66" eb="68">
      <t>カイシ</t>
    </rPh>
    <rPh sb="68" eb="69">
      <t>ビ</t>
    </rPh>
    <rPh sb="70" eb="72">
      <t>セッテイ</t>
    </rPh>
    <phoneticPr fontId="1"/>
  </si>
  <si>
    <t>日証協から申請書P-90を受けて、手入力
＊P-90が利用希望者の正本提出後遅れて提出される見込みであるため、本項目は、いったんNull値で取り込みの上、P-90受領後、ＣＯ上で本項目を上書きする。</t>
    <rPh sb="0" eb="3">
      <t>ニッショウキョウ</t>
    </rPh>
    <rPh sb="5" eb="8">
      <t>シンセイショ</t>
    </rPh>
    <rPh sb="13" eb="14">
      <t>ウ</t>
    </rPh>
    <rPh sb="17" eb="18">
      <t>テ</t>
    </rPh>
    <rPh sb="18" eb="20">
      <t>ニュウリョク</t>
    </rPh>
    <rPh sb="27" eb="29">
      <t>リヨウ</t>
    </rPh>
    <rPh sb="29" eb="32">
      <t>キボウシャ</t>
    </rPh>
    <rPh sb="33" eb="35">
      <t>セイホン</t>
    </rPh>
    <rPh sb="35" eb="37">
      <t>テイシュツ</t>
    </rPh>
    <rPh sb="37" eb="38">
      <t>ゴ</t>
    </rPh>
    <rPh sb="38" eb="39">
      <t>オク</t>
    </rPh>
    <rPh sb="41" eb="43">
      <t>テイシュツ</t>
    </rPh>
    <rPh sb="46" eb="48">
      <t>ミコ</t>
    </rPh>
    <rPh sb="55" eb="56">
      <t>ホン</t>
    </rPh>
    <rPh sb="56" eb="58">
      <t>コウモク</t>
    </rPh>
    <rPh sb="68" eb="69">
      <t>チ</t>
    </rPh>
    <rPh sb="70" eb="71">
      <t>ト</t>
    </rPh>
    <rPh sb="72" eb="73">
      <t>コ</t>
    </rPh>
    <rPh sb="75" eb="76">
      <t>ウエ</t>
    </rPh>
    <rPh sb="81" eb="83">
      <t>ジュリョウ</t>
    </rPh>
    <rPh sb="83" eb="84">
      <t>ゴ</t>
    </rPh>
    <rPh sb="87" eb="88">
      <t>ジョウ</t>
    </rPh>
    <rPh sb="89" eb="90">
      <t>ホン</t>
    </rPh>
    <rPh sb="90" eb="92">
      <t>コウモク</t>
    </rPh>
    <rPh sb="93" eb="95">
      <t>ウワガ</t>
    </rPh>
    <phoneticPr fontId="1"/>
  </si>
  <si>
    <t>国内取引・ファンド・ＳＳＩ閲覧フラグ</t>
    <phoneticPr fontId="1"/>
  </si>
  <si>
    <t>利用しない</t>
  </si>
  <si>
    <t>受信しない</t>
  </si>
  <si>
    <t>該当商品を「利用しない」場合、入力必須。</t>
    <rPh sb="0" eb="2">
      <t>ガイトウ</t>
    </rPh>
    <rPh sb="2" eb="4">
      <t>ショウヒン</t>
    </rPh>
    <rPh sb="6" eb="8">
      <t>リヨウ</t>
    </rPh>
    <rPh sb="12" eb="14">
      <t>バアイ</t>
    </rPh>
    <rPh sb="15" eb="17">
      <t>ニュウリョク</t>
    </rPh>
    <rPh sb="17" eb="19">
      <t>ヒッス</t>
    </rPh>
    <phoneticPr fontId="1"/>
  </si>
  <si>
    <t>該当商品を「受信しない」場合、入力必須。</t>
    <rPh sb="0" eb="2">
      <t>ガイトウ</t>
    </rPh>
    <rPh sb="2" eb="4">
      <t>ショウヒン</t>
    </rPh>
    <rPh sb="6" eb="8">
      <t>ジュシン</t>
    </rPh>
    <rPh sb="12" eb="14">
      <t>バアイ</t>
    </rPh>
    <rPh sb="15" eb="17">
      <t>ニュウリョク</t>
    </rPh>
    <rPh sb="17" eb="19">
      <t>ヒッス</t>
    </rPh>
    <phoneticPr fontId="1"/>
  </si>
  <si>
    <t>・運用指図データ等を送信する、主に機関投資家が利用する機能です。
・基準価額データ又は外国投資勘定データを送信する場合も本機能を選択してください。</t>
    <phoneticPr fontId="1"/>
  </si>
  <si>
    <t>現先（銘柄後決め方式）</t>
    <rPh sb="3" eb="5">
      <t>メイガラ</t>
    </rPh>
    <rPh sb="5" eb="6">
      <t>アト</t>
    </rPh>
    <rPh sb="6" eb="7">
      <t>キ</t>
    </rPh>
    <rPh sb="8" eb="10">
      <t>ホウシキ</t>
    </rPh>
    <phoneticPr fontId="15"/>
  </si>
  <si>
    <t>　データ送信対象が空白の場合、業務フロー区分については『運用指図サポート対象外型』に「○」を記入してください。</t>
    <rPh sb="4" eb="6">
      <t>ソウシン</t>
    </rPh>
    <rPh sb="6" eb="8">
      <t>タイショウ</t>
    </rPh>
    <rPh sb="9" eb="11">
      <t>クウハク</t>
    </rPh>
    <rPh sb="12" eb="14">
      <t>バアイ</t>
    </rPh>
    <phoneticPr fontId="15"/>
  </si>
  <si>
    <t>※10</t>
    <phoneticPr fontId="1"/>
  </si>
  <si>
    <t>決済照合の各業務処理を未完了の状態でオンライン終了となった場合、翌営業日にその旨を機構から貴社へ送信する機能です。</t>
    <rPh sb="45" eb="47">
      <t>キシャ</t>
    </rPh>
    <phoneticPr fontId="1"/>
  </si>
  <si>
    <t>※10</t>
    <phoneticPr fontId="1"/>
  </si>
  <si>
    <t>＜備考＞</t>
  </si>
  <si>
    <t>⑧</t>
    <phoneticPr fontId="1"/>
  </si>
  <si>
    <t>⑧</t>
    <phoneticPr fontId="27"/>
  </si>
  <si>
    <t>現先（銘柄後決め方式）</t>
    <phoneticPr fontId="1"/>
  </si>
  <si>
    <t>・売買報告データを承認する、主に信託銀行が利用する機能です。
・転換社債（転換社債型新株予約権付社債）（以下「CB」という。）の業者間取引で売買報告データを受信する可能性がある場合も、本機能を選択してください。なお、「二者間センタ・マッチング」型の業務フローが利用可能なCB以外の業者間取引については、本機能の選択は不要です。</t>
    <rPh sb="52" eb="54">
      <t>イカ</t>
    </rPh>
    <phoneticPr fontId="1"/>
  </si>
  <si>
    <t xml:space="preserve">取引相手の当営業日におけるすべてのデータ送信が完了した旨を機構から貴社へ送信（通知）する機能です。「売買報告承認サービス」を利用し、かつ先物・オプション取引又は基準価額データを利用する場合のみ、選択可能です。
</t>
    <rPh sb="33" eb="35">
      <t>キシャ</t>
    </rPh>
    <phoneticPr fontId="1"/>
  </si>
  <si>
    <t>国内取引において、二者間センタ・マッチング型の業務フローで約定照合を行う際に、照合相手の売買報告データのコピーデータ受信を希望する場合、対象となる商品を選択してください。</t>
    <rPh sb="10" eb="11">
      <t>モノ</t>
    </rPh>
    <rPh sb="68" eb="70">
      <t>タイショウ</t>
    </rPh>
    <rPh sb="73" eb="75">
      <t>ショウヒン</t>
    </rPh>
    <rPh sb="76" eb="78">
      <t>センタク</t>
    </rPh>
    <phoneticPr fontId="1"/>
  </si>
  <si>
    <t xml:space="preserve">エクスクルーシブ取引において、マーケットルール上のデータ送信単位を遵守できない場合、本項目を選択申請することによって、ファンドの設定業務フローに関わらず、スルー型の業務フローを指定できます。
株式の貸借取引（エクスクルーシブ取引）においてファンドの設定値に関わらずスルー型を選択する場合は、「スルー型」を選択してください。
新規に申請いただく場合で、常にファンドの設定に従う場合は、本設定は不要です。
「ファンドの設定に従う」は過去に御提出いただいた「スルー型」の設定を解除する場合に選択してください。
</t>
    <rPh sb="42" eb="43">
      <t>ホン</t>
    </rPh>
    <phoneticPr fontId="1"/>
  </si>
  <si>
    <t>決済日のカットオフタイム時点において、照合ステータスが「照合一致（受渡実行不可）」となっている場合、機構から貴社へその旨を送信する機能です。</t>
    <rPh sb="28" eb="30">
      <t>ショウゴウ</t>
    </rPh>
    <rPh sb="54" eb="56">
      <t>キシャ</t>
    </rPh>
    <phoneticPr fontId="1"/>
  </si>
  <si>
    <t>＜基本情報＞</t>
    <phoneticPr fontId="1"/>
  </si>
  <si>
    <t>共通参考情報</t>
    <phoneticPr fontId="1"/>
  </si>
  <si>
    <t>目的地等参考情報</t>
    <phoneticPr fontId="1"/>
  </si>
  <si>
    <t>CO</t>
    <phoneticPr fontId="1"/>
  </si>
  <si>
    <t>-</t>
    <phoneticPr fontId="1"/>
  </si>
  <si>
    <t>T</t>
    <phoneticPr fontId="1"/>
  </si>
  <si>
    <t>db182</t>
    <phoneticPr fontId="1"/>
  </si>
  <si>
    <t>-</t>
    <phoneticPr fontId="1"/>
  </si>
  <si>
    <t>-</t>
    <phoneticPr fontId="1"/>
  </si>
  <si>
    <t>-</t>
    <phoneticPr fontId="1"/>
  </si>
  <si>
    <t>-</t>
    <phoneticPr fontId="1"/>
  </si>
  <si>
    <t>db182</t>
    <phoneticPr fontId="1"/>
  </si>
  <si>
    <t>T</t>
    <phoneticPr fontId="1"/>
  </si>
  <si>
    <t>T</t>
    <phoneticPr fontId="1"/>
  </si>
  <si>
    <t>規定値（"710000"）</t>
    <phoneticPr fontId="1"/>
  </si>
  <si>
    <t>決済照合利用会社</t>
    <phoneticPr fontId="1"/>
  </si>
  <si>
    <t>T</t>
    <phoneticPr fontId="1"/>
  </si>
  <si>
    <t>INS</t>
    <phoneticPr fontId="1"/>
  </si>
  <si>
    <t>決済照合利用会社</t>
    <phoneticPr fontId="1"/>
  </si>
  <si>
    <t>〇</t>
    <phoneticPr fontId="1"/>
  </si>
  <si>
    <t>T</t>
    <phoneticPr fontId="1"/>
  </si>
  <si>
    <t>-</t>
    <phoneticPr fontId="1"/>
  </si>
  <si>
    <t>F</t>
    <phoneticPr fontId="1"/>
  </si>
  <si>
    <t>〇</t>
    <phoneticPr fontId="1"/>
  </si>
  <si>
    <t>A</t>
    <phoneticPr fontId="1"/>
  </si>
  <si>
    <t>F</t>
    <phoneticPr fontId="1"/>
  </si>
  <si>
    <t>決済照合利用会社</t>
    <phoneticPr fontId="1"/>
  </si>
  <si>
    <t>A</t>
    <phoneticPr fontId="1"/>
  </si>
  <si>
    <t>決済照合利用会社</t>
    <phoneticPr fontId="1"/>
  </si>
  <si>
    <t>F</t>
    <phoneticPr fontId="1"/>
  </si>
  <si>
    <t>決済照合利用会社</t>
    <phoneticPr fontId="1"/>
  </si>
  <si>
    <t>国内取引・利用商品・株式・利用終了年月日</t>
    <phoneticPr fontId="1"/>
  </si>
  <si>
    <t>A</t>
    <phoneticPr fontId="1"/>
  </si>
  <si>
    <t>国内取引・利用商品・転換社債（転換社債型新株予約権付社債）・利用開始年月日</t>
    <phoneticPr fontId="1"/>
  </si>
  <si>
    <t>〇</t>
    <phoneticPr fontId="1"/>
  </si>
  <si>
    <t>〇</t>
    <phoneticPr fontId="1"/>
  </si>
  <si>
    <t>A</t>
    <phoneticPr fontId="1"/>
  </si>
  <si>
    <t>決済照合利用会社</t>
    <phoneticPr fontId="1"/>
  </si>
  <si>
    <t>-</t>
    <phoneticPr fontId="1"/>
  </si>
  <si>
    <t>F</t>
    <phoneticPr fontId="1"/>
  </si>
  <si>
    <t>A</t>
    <phoneticPr fontId="1"/>
  </si>
  <si>
    <t>国内取引・利用商品・株式貸借</t>
    <phoneticPr fontId="1"/>
  </si>
  <si>
    <t>〇</t>
    <phoneticPr fontId="1"/>
  </si>
  <si>
    <t>A</t>
    <phoneticPr fontId="1"/>
  </si>
  <si>
    <t>国内取引・利用商品・株式貸借・利用開始年月日</t>
    <phoneticPr fontId="1"/>
  </si>
  <si>
    <t>決済照合利用会社</t>
    <phoneticPr fontId="1"/>
  </si>
  <si>
    <t>国内取引・利用商品・国債</t>
    <phoneticPr fontId="1"/>
  </si>
  <si>
    <t>-</t>
    <phoneticPr fontId="1"/>
  </si>
  <si>
    <t>国内取引・利用商品・国債・接続会社・会社コード</t>
    <phoneticPr fontId="1"/>
  </si>
  <si>
    <t>F</t>
    <phoneticPr fontId="1"/>
  </si>
  <si>
    <t>国内取引・利用商品・一般債</t>
    <phoneticPr fontId="1"/>
  </si>
  <si>
    <t>国内取引・利用商品・一般債・利用開始年月日</t>
    <phoneticPr fontId="1"/>
  </si>
  <si>
    <t>国内取引・利用商品・一般債・接続会社・会社コード</t>
    <phoneticPr fontId="1"/>
  </si>
  <si>
    <t>国内取引・利用商品・短期社債</t>
    <phoneticPr fontId="1"/>
  </si>
  <si>
    <t>-</t>
    <phoneticPr fontId="1"/>
  </si>
  <si>
    <t>国内取引・利用商品・先物・オプション</t>
    <phoneticPr fontId="1"/>
  </si>
  <si>
    <t>国内取引・利用商品・先物・オプション・利用開始年月日</t>
    <phoneticPr fontId="1"/>
  </si>
  <si>
    <t>国内取引・利用商品・投資信託</t>
    <phoneticPr fontId="1"/>
  </si>
  <si>
    <t>国内取引・利用商品・投資信託・利用開始年月日</t>
    <phoneticPr fontId="1"/>
  </si>
  <si>
    <t>国内取引・利用サービス・運用指図サービス</t>
    <phoneticPr fontId="1"/>
  </si>
  <si>
    <t>国内取引・利用サービス・売買報告サービス</t>
    <phoneticPr fontId="1"/>
  </si>
  <si>
    <t>-</t>
    <phoneticPr fontId="1"/>
  </si>
  <si>
    <t>F</t>
    <phoneticPr fontId="1"/>
  </si>
  <si>
    <t>国内取引・利用サービス・売買報告承認サービス</t>
    <phoneticPr fontId="1"/>
  </si>
  <si>
    <t>国内取引・利用サービス・新規記録サービス</t>
    <phoneticPr fontId="1"/>
  </si>
  <si>
    <t>国内取引・利用サービス・新規記録承認サービス</t>
    <phoneticPr fontId="1"/>
  </si>
  <si>
    <t>〇</t>
    <phoneticPr fontId="1"/>
  </si>
  <si>
    <t>[関数]
「1」：閲覧する　「0」：閲覧しない</t>
    <phoneticPr fontId="1"/>
  </si>
  <si>
    <t>国内取引・抑止情報・約定繰越データ</t>
    <phoneticPr fontId="1"/>
  </si>
  <si>
    <t>[関数]
届出書上の繰越通知の受信機能が「利用する」の場合には「0」を、「利用しない」なら「1」、それ以外ならNull値を設定する。</t>
    <rPh sb="51" eb="53">
      <t>イガイ</t>
    </rPh>
    <rPh sb="59" eb="60">
      <t>アタイ</t>
    </rPh>
    <rPh sb="61" eb="63">
      <t>セッテイ</t>
    </rPh>
    <phoneticPr fontId="1"/>
  </si>
  <si>
    <t>[関数]
「1」：抑止する　「0」：抑止しない</t>
    <phoneticPr fontId="1"/>
  </si>
  <si>
    <t>[関数]
届出書上の繰越通知の受信機能が「利用しない」場合、届出書上の「適用開始年月日」を転記する。</t>
    <phoneticPr fontId="1"/>
  </si>
  <si>
    <t>[関数]
届出書上の繰越通知の受信機能が「利用しない」場合、「29991231」を設定する。「利用する」場合には、Null値とする。</t>
    <phoneticPr fontId="1"/>
  </si>
  <si>
    <t>国内取引・抑止情報・決済繰越データ</t>
    <phoneticPr fontId="1"/>
  </si>
  <si>
    <t>[関数]
届出書上の繰越通知の受信機能が「利用する」の場合には「0」を、「利用しない」なら「1」、それ以外ならNull値を設定する。</t>
    <phoneticPr fontId="1"/>
  </si>
  <si>
    <t>[関数]
届出書上の繰越通知の受信機能が「利用しない」場合、届出書上の「適用開始年月日」を転記する。</t>
    <phoneticPr fontId="1"/>
  </si>
  <si>
    <t>国内取引・送信完了報告データ送信先管理情報・売買報告送信完了報告データ（先物・オプション）</t>
    <phoneticPr fontId="1"/>
  </si>
  <si>
    <t>[関数]
届出書上の取扱商品の先物・オプションが「利用する」、売買報告承認機能が「利用する」、送信完了報告データが「受信する」場合、「29991231」を設定する。それ以外の場合には、Null値とする。</t>
    <phoneticPr fontId="1"/>
  </si>
  <si>
    <t>該当商品を「利用する」場合、入力必須。</t>
    <phoneticPr fontId="1"/>
  </si>
  <si>
    <t>[関数]
届出書上の取扱商品の先物・オプションが「利用する」、売買報告承認機能が「利用する」、送信完了報告データが「受信する」場合、「29991231」を設定する。それ以外の場合には、Null値とする。</t>
    <phoneticPr fontId="1"/>
  </si>
  <si>
    <t>該当商品を「利用する」場合、入力必須。</t>
    <phoneticPr fontId="1"/>
  </si>
  <si>
    <t>[関数]
届出書上の取扱商品の先物・オプションが「利用する」、売買報告承認機能が「利用する」、送信完了報告データが「受信する」場合、「29991231」を設定する。それ以外の場合には、Null値とする。</t>
    <phoneticPr fontId="1"/>
  </si>
  <si>
    <t>該当商品を「利用する」場合、入力必須。</t>
    <phoneticPr fontId="1"/>
  </si>
  <si>
    <t>[関数]
届出書上の取扱商品の投資信託が「利用する」、売買報告承認機能が「利用する」、送信完了報告データが「受信する」場合、「29991231」を設定する。それ以外の場合には、Null値とする。</t>
    <phoneticPr fontId="1"/>
  </si>
  <si>
    <t>[関数]
届出書上の取扱商品の投資信託が「利用する」、売買報告承認機能が「利用する」、送信完了報告データが「受信する」場合、「29991231」を設定する。それ以外の場合には、Null値とする。</t>
    <phoneticPr fontId="1"/>
  </si>
  <si>
    <t>該当商品を「利用する」場合、入力必須。</t>
    <phoneticPr fontId="1"/>
  </si>
  <si>
    <t>国内取引・コピーデータ送信先情報・株式</t>
    <phoneticPr fontId="1"/>
  </si>
  <si>
    <t>[関数]
株式/貸株のコピーデータが「受信する」の場合、届出書上の「適用開始年月日」を転記する。それ以外の場合には、Null値とする。</t>
    <phoneticPr fontId="1"/>
  </si>
  <si>
    <t>[関数]
株式/貸株のコピーデータが「受信する」の場合、「29991231」を設定する。それ以外の場合には、Null値とする。</t>
    <phoneticPr fontId="1"/>
  </si>
  <si>
    <t>国内取引・コピーデータ送信先情報・国債</t>
    <phoneticPr fontId="1"/>
  </si>
  <si>
    <t>[関数]
国債のコピーデータが「受信する」の場合、届出書上の「適用開始年月日」を転記する。それ以外の場合には、Null値とする。</t>
    <phoneticPr fontId="1"/>
  </si>
  <si>
    <t>[関数]
国債のコピーデータが「受信する」の場合、「29991231」を設定する。それ以外の場合には、Null値とする。</t>
    <phoneticPr fontId="1"/>
  </si>
  <si>
    <t>国内取引・コピーデータ送信先情報・一般債</t>
    <phoneticPr fontId="1"/>
  </si>
  <si>
    <t>[関数]
一般債のコピーデータが「受信する」の場合、届出書上の「適用開始年月日」を転記する。それ以外の場合には、Null値とする。</t>
    <phoneticPr fontId="1"/>
  </si>
  <si>
    <t>[関数]
一般債のコピーデータが「受信する」の場合、「29991231」を設定する。それ以外の場合には、Null値とする。</t>
    <phoneticPr fontId="1"/>
  </si>
  <si>
    <t>[関数]
短期社債のコピーデータが「受信する」の場合、届出書上の「適用開始年月日」を転記する。それ以外の場合には、Null値とする。</t>
    <phoneticPr fontId="1"/>
  </si>
  <si>
    <t>[関数]
短期社債のコピーデータが「受信する」の場合、「29991231」を設定する。それ以外の場合には、Null値とする。</t>
    <phoneticPr fontId="1"/>
  </si>
  <si>
    <t>非居住者取引・利用商品・株式</t>
    <phoneticPr fontId="1"/>
  </si>
  <si>
    <t>非居住者取引・利用商品・株式・利用開始年月日</t>
    <phoneticPr fontId="1"/>
  </si>
  <si>
    <t>F</t>
    <phoneticPr fontId="1"/>
  </si>
  <si>
    <t>非居住者取引・利用商品・転換社債（転換社債型新株予約権付社債）</t>
    <phoneticPr fontId="1"/>
  </si>
  <si>
    <t>非居住者取引・利用商品・転換社債（転換社債型新株予約権付社債）・利用開始年月日</t>
    <phoneticPr fontId="1"/>
  </si>
  <si>
    <t>A</t>
    <phoneticPr fontId="1"/>
  </si>
  <si>
    <t>該当商品を「利用する」場合,入力必須</t>
    <phoneticPr fontId="1"/>
  </si>
  <si>
    <t>非居住者取引・利用商品・国債</t>
    <phoneticPr fontId="1"/>
  </si>
  <si>
    <t>非居住者取引・利用商品・国債・利用開始年月日</t>
    <phoneticPr fontId="1"/>
  </si>
  <si>
    <t>〇</t>
    <phoneticPr fontId="1"/>
  </si>
  <si>
    <t>非居住者取引・利用商品・一般債</t>
    <phoneticPr fontId="1"/>
  </si>
  <si>
    <t>非居住者取引・利用商品・短期社債</t>
    <phoneticPr fontId="1"/>
  </si>
  <si>
    <t>非居住者取引・利用商品・短期社債・利用開始年月日</t>
    <phoneticPr fontId="1"/>
  </si>
  <si>
    <t>非居住者取引・抑止情報・決済繰越データ</t>
    <phoneticPr fontId="1"/>
  </si>
  <si>
    <t>[関数]
届出書上の繰越通知の受信機能が「受信する」の場合には「0」を、「受信しない」なら「1」、それ以外ならNull値を設定する。</t>
    <phoneticPr fontId="1"/>
  </si>
  <si>
    <t>[関数]
届出書上の繰越通知の受信機能が「受信しない」場合、届出書上の「適用開始年月日」を転記する。</t>
    <phoneticPr fontId="1"/>
  </si>
  <si>
    <t>[関数]
届出書上の繰越通知の受信機能が「受信しない」場合、「29991231」を設定する。「受信する」場合には、Null値とする。</t>
    <phoneticPr fontId="1"/>
  </si>
  <si>
    <t>非居住者取引・抑止情報・カットオフタイム警告データ</t>
    <phoneticPr fontId="1"/>
  </si>
  <si>
    <t>[関数]
届出書上のカットオフタイム時の通知受信機能が「受信する」の場合には「0」を、「受信しない」なら「1」、それ以外ならNull値を設定する。</t>
    <phoneticPr fontId="1"/>
  </si>
  <si>
    <t>[関数]
届出書上のカットオフタイム時の通知受信機能が「受信しない」場合、届出書上の「適用開始年月日」を転記する。</t>
    <phoneticPr fontId="1"/>
  </si>
  <si>
    <t>該当商品を「利用する」場合、入力必須。</t>
    <phoneticPr fontId="1"/>
  </si>
  <si>
    <t>[関数]
届出書上のカットオフタイム時の通知受信機能が「受信しない」場合、「29991231」を設定する。「受信する」場合には、Null値とする。</t>
    <phoneticPr fontId="1"/>
  </si>
  <si>
    <t>T</t>
    <phoneticPr fontId="1"/>
  </si>
  <si>
    <t>ルックアップ</t>
    <phoneticPr fontId="1"/>
  </si>
  <si>
    <t>株式</t>
    <rPh sb="0" eb="2">
      <t>カブシキ</t>
    </rPh>
    <phoneticPr fontId="1"/>
  </si>
  <si>
    <t>CB/予約権</t>
    <rPh sb="3" eb="5">
      <t>ヨヤク</t>
    </rPh>
    <rPh sb="5" eb="6">
      <t>ケン</t>
    </rPh>
    <phoneticPr fontId="1"/>
  </si>
  <si>
    <t>貸株</t>
    <rPh sb="0" eb="1">
      <t>カシ</t>
    </rPh>
    <rPh sb="1" eb="2">
      <t>カブ</t>
    </rPh>
    <phoneticPr fontId="1"/>
  </si>
  <si>
    <t>国債</t>
    <rPh sb="0" eb="2">
      <t>コクサイ</t>
    </rPh>
    <phoneticPr fontId="1"/>
  </si>
  <si>
    <t>SB</t>
  </si>
  <si>
    <t>SB</t>
    <phoneticPr fontId="1"/>
  </si>
  <si>
    <t>CP</t>
  </si>
  <si>
    <t>CP</t>
    <phoneticPr fontId="1"/>
  </si>
  <si>
    <t>先OP</t>
    <rPh sb="0" eb="1">
      <t>サキ</t>
    </rPh>
    <phoneticPr fontId="1"/>
  </si>
  <si>
    <t>投信</t>
    <rPh sb="0" eb="2">
      <t>トウシン</t>
    </rPh>
    <phoneticPr fontId="1"/>
  </si>
  <si>
    <t>運用指図サービス</t>
    <rPh sb="0" eb="2">
      <t>ウンヨウ</t>
    </rPh>
    <rPh sb="2" eb="4">
      <t>サシズ</t>
    </rPh>
    <phoneticPr fontId="1"/>
  </si>
  <si>
    <t>売買報告サービス</t>
    <rPh sb="0" eb="2">
      <t>バイバイ</t>
    </rPh>
    <rPh sb="2" eb="4">
      <t>ホウコク</t>
    </rPh>
    <phoneticPr fontId="1"/>
  </si>
  <si>
    <t>売買報告承認サービス</t>
    <rPh sb="0" eb="4">
      <t>バイバイホウコク</t>
    </rPh>
    <rPh sb="4" eb="6">
      <t>ショウニン</t>
    </rPh>
    <phoneticPr fontId="1"/>
  </si>
  <si>
    <t>新規記録サービス</t>
    <rPh sb="0" eb="2">
      <t>シンキ</t>
    </rPh>
    <rPh sb="2" eb="4">
      <t>キロク</t>
    </rPh>
    <phoneticPr fontId="1"/>
  </si>
  <si>
    <t>新規記録承認サービス</t>
    <rPh sb="0" eb="4">
      <t>シンキキロク</t>
    </rPh>
    <rPh sb="4" eb="6">
      <t>ショウニン</t>
    </rPh>
    <phoneticPr fontId="1"/>
  </si>
  <si>
    <t>ファンドSSI閲覧フラグ</t>
    <rPh sb="7" eb="9">
      <t>エツラン</t>
    </rPh>
    <phoneticPr fontId="1"/>
  </si>
  <si>
    <r>
      <rPr>
        <b/>
        <u/>
        <sz val="16"/>
        <rFont val="游ゴシック"/>
        <family val="3"/>
        <charset val="128"/>
        <scheme val="minor"/>
      </rPr>
      <t>約定</t>
    </r>
    <r>
      <rPr>
        <sz val="11"/>
        <rFont val="游ゴシック"/>
        <family val="2"/>
        <charset val="128"/>
        <scheme val="minor"/>
      </rPr>
      <t>繰越抑止要否</t>
    </r>
    <rPh sb="0" eb="2">
      <t>ヤクジョウ</t>
    </rPh>
    <rPh sb="2" eb="4">
      <t>クリコシ</t>
    </rPh>
    <rPh sb="4" eb="6">
      <t>ヨクシ</t>
    </rPh>
    <rPh sb="6" eb="8">
      <t>ヨウヒ</t>
    </rPh>
    <phoneticPr fontId="1"/>
  </si>
  <si>
    <r>
      <rPr>
        <b/>
        <u/>
        <sz val="16"/>
        <rFont val="游ゴシック"/>
        <family val="3"/>
        <charset val="128"/>
        <scheme val="minor"/>
      </rPr>
      <t>決済</t>
    </r>
    <r>
      <rPr>
        <sz val="11"/>
        <rFont val="游ゴシック"/>
        <family val="2"/>
        <charset val="128"/>
        <scheme val="minor"/>
      </rPr>
      <t>繰越抑止要否</t>
    </r>
    <rPh sb="0" eb="2">
      <t>ケッサイ</t>
    </rPh>
    <rPh sb="2" eb="4">
      <t>クリコシ</t>
    </rPh>
    <rPh sb="4" eb="6">
      <t>ヨクシ</t>
    </rPh>
    <rPh sb="6" eb="8">
      <t>ヨウヒ</t>
    </rPh>
    <phoneticPr fontId="1"/>
  </si>
  <si>
    <t>先OP＆売買報告承認サービス＞
売買報告送信完了</t>
    <rPh sb="0" eb="1">
      <t>サキ</t>
    </rPh>
    <rPh sb="4" eb="6">
      <t>バイバイ</t>
    </rPh>
    <rPh sb="6" eb="8">
      <t>ホウコク</t>
    </rPh>
    <rPh sb="8" eb="10">
      <t>ショウニン</t>
    </rPh>
    <rPh sb="16" eb="18">
      <t>バイバイ</t>
    </rPh>
    <rPh sb="18" eb="20">
      <t>ホウコク</t>
    </rPh>
    <rPh sb="20" eb="22">
      <t>ソウシン</t>
    </rPh>
    <rPh sb="22" eb="24">
      <t>カンリョウ</t>
    </rPh>
    <phoneticPr fontId="1"/>
  </si>
  <si>
    <t>先OP＆売買報告承認サービス＞
運用指図送信完了</t>
    <rPh sb="0" eb="1">
      <t>サキ</t>
    </rPh>
    <rPh sb="4" eb="6">
      <t>バイバイ</t>
    </rPh>
    <rPh sb="6" eb="8">
      <t>ホウコク</t>
    </rPh>
    <rPh sb="8" eb="10">
      <t>ショウニン</t>
    </rPh>
    <rPh sb="16" eb="18">
      <t>ウンヨウ</t>
    </rPh>
    <rPh sb="18" eb="20">
      <t>サシズ</t>
    </rPh>
    <rPh sb="20" eb="22">
      <t>ソウシン</t>
    </rPh>
    <rPh sb="22" eb="24">
      <t>カンリョウ</t>
    </rPh>
    <phoneticPr fontId="1"/>
  </si>
  <si>
    <t>先OP＆売買報告承認サービス＞
受渡代金送信完了</t>
    <rPh sb="0" eb="1">
      <t>サキ</t>
    </rPh>
    <rPh sb="4" eb="6">
      <t>バイバイ</t>
    </rPh>
    <rPh sb="6" eb="8">
      <t>ホウコク</t>
    </rPh>
    <rPh sb="8" eb="10">
      <t>ショウニン</t>
    </rPh>
    <rPh sb="16" eb="18">
      <t>ウケワタシ</t>
    </rPh>
    <rPh sb="18" eb="20">
      <t>ダイキン</t>
    </rPh>
    <rPh sb="20" eb="22">
      <t>ソウシン</t>
    </rPh>
    <rPh sb="22" eb="24">
      <t>カンリョウ</t>
    </rPh>
    <phoneticPr fontId="1"/>
  </si>
  <si>
    <t>投信＆売買報告承認サービス＞
基準価額(OP)送信完了</t>
    <rPh sb="0" eb="2">
      <t>トウシン</t>
    </rPh>
    <rPh sb="3" eb="5">
      <t>バイバイ</t>
    </rPh>
    <rPh sb="5" eb="7">
      <t>ホウコク</t>
    </rPh>
    <rPh sb="7" eb="9">
      <t>ショウニン</t>
    </rPh>
    <rPh sb="15" eb="17">
      <t>キジュン</t>
    </rPh>
    <rPh sb="17" eb="19">
      <t>カガク</t>
    </rPh>
    <rPh sb="23" eb="25">
      <t>ソウシン</t>
    </rPh>
    <rPh sb="25" eb="27">
      <t>カンリョウ</t>
    </rPh>
    <phoneticPr fontId="1"/>
  </si>
  <si>
    <t>投信＆売買報告承認サービス＞
基準価額(UNT)送信完了</t>
    <rPh sb="0" eb="2">
      <t>トウシン</t>
    </rPh>
    <rPh sb="3" eb="5">
      <t>バイバイ</t>
    </rPh>
    <rPh sb="5" eb="7">
      <t>ホウコク</t>
    </rPh>
    <rPh sb="7" eb="9">
      <t>ショウニン</t>
    </rPh>
    <rPh sb="15" eb="17">
      <t>キジュン</t>
    </rPh>
    <rPh sb="17" eb="19">
      <t>カガク</t>
    </rPh>
    <rPh sb="24" eb="26">
      <t>ソウシン</t>
    </rPh>
    <rPh sb="26" eb="28">
      <t>カンリョウ</t>
    </rPh>
    <phoneticPr fontId="1"/>
  </si>
  <si>
    <t>貸株業務フロー申請</t>
    <rPh sb="0" eb="1">
      <t>カシ</t>
    </rPh>
    <rPh sb="1" eb="2">
      <t>カブ</t>
    </rPh>
    <rPh sb="2" eb="4">
      <t>ギョウム</t>
    </rPh>
    <rPh sb="7" eb="9">
      <t>シンセイ</t>
    </rPh>
    <phoneticPr fontId="1"/>
  </si>
  <si>
    <r>
      <t>株・CB・貸株＆売買報告利用＞
コピーデータ</t>
    </r>
    <r>
      <rPr>
        <b/>
        <u/>
        <sz val="16"/>
        <rFont val="游ゴシック"/>
        <family val="3"/>
        <charset val="128"/>
        <scheme val="minor"/>
      </rPr>
      <t>（株式）</t>
    </r>
    <r>
      <rPr>
        <sz val="11"/>
        <rFont val="游ゴシック"/>
        <family val="2"/>
        <charset val="128"/>
        <scheme val="minor"/>
      </rPr>
      <t>フラグ</t>
    </r>
    <rPh sb="0" eb="1">
      <t>カブ</t>
    </rPh>
    <rPh sb="5" eb="6">
      <t>カシ</t>
    </rPh>
    <rPh sb="6" eb="7">
      <t>カブ</t>
    </rPh>
    <rPh sb="8" eb="10">
      <t>バイバイ</t>
    </rPh>
    <rPh sb="10" eb="12">
      <t>ホウコク</t>
    </rPh>
    <rPh sb="12" eb="14">
      <t>リヨウ</t>
    </rPh>
    <rPh sb="23" eb="25">
      <t>カブシキ</t>
    </rPh>
    <phoneticPr fontId="1"/>
  </si>
  <si>
    <r>
      <t>国債＆売買報告利用＞
コピーデータ</t>
    </r>
    <r>
      <rPr>
        <b/>
        <u/>
        <sz val="16"/>
        <rFont val="游ゴシック"/>
        <family val="3"/>
        <charset val="128"/>
        <scheme val="minor"/>
      </rPr>
      <t>（国債）</t>
    </r>
    <r>
      <rPr>
        <sz val="11"/>
        <rFont val="游ゴシック"/>
        <family val="2"/>
        <charset val="128"/>
        <scheme val="minor"/>
      </rPr>
      <t>フラグ</t>
    </r>
    <rPh sb="0" eb="2">
      <t>コクサイ</t>
    </rPh>
    <rPh sb="3" eb="5">
      <t>バイバイ</t>
    </rPh>
    <rPh sb="5" eb="7">
      <t>ホウコク</t>
    </rPh>
    <rPh sb="7" eb="9">
      <t>リヨウ</t>
    </rPh>
    <rPh sb="18" eb="20">
      <t>コクサイ</t>
    </rPh>
    <phoneticPr fontId="1"/>
  </si>
  <si>
    <r>
      <t>SB＆売買報告利用＞
コピーデータ</t>
    </r>
    <r>
      <rPr>
        <b/>
        <u/>
        <sz val="16"/>
        <rFont val="游ゴシック"/>
        <family val="3"/>
        <charset val="128"/>
        <scheme val="minor"/>
      </rPr>
      <t>（SB）</t>
    </r>
    <r>
      <rPr>
        <sz val="11"/>
        <rFont val="游ゴシック"/>
        <family val="2"/>
        <charset val="128"/>
        <scheme val="minor"/>
      </rPr>
      <t>フラグ</t>
    </r>
    <rPh sb="3" eb="5">
      <t>バイバイ</t>
    </rPh>
    <rPh sb="5" eb="7">
      <t>ホウコク</t>
    </rPh>
    <rPh sb="7" eb="9">
      <t>リヨウ</t>
    </rPh>
    <phoneticPr fontId="1"/>
  </si>
  <si>
    <r>
      <t>CP＆売買報告利用＞
コピーデータ</t>
    </r>
    <r>
      <rPr>
        <b/>
        <u/>
        <sz val="16"/>
        <rFont val="游ゴシック"/>
        <family val="3"/>
        <charset val="128"/>
        <scheme val="minor"/>
      </rPr>
      <t>（CP）</t>
    </r>
    <r>
      <rPr>
        <sz val="11"/>
        <rFont val="游ゴシック"/>
        <family val="2"/>
        <charset val="128"/>
        <scheme val="minor"/>
      </rPr>
      <t>フラグ</t>
    </r>
    <rPh sb="3" eb="5">
      <t>バイバイ</t>
    </rPh>
    <rPh sb="5" eb="7">
      <t>ホウコク</t>
    </rPh>
    <rPh sb="7" eb="9">
      <t>リヨウ</t>
    </rPh>
    <phoneticPr fontId="1"/>
  </si>
  <si>
    <t>SB＆売買報告利用＞
社債取引情報抽出対象会社フラグ</t>
    <rPh sb="3" eb="5">
      <t>バイバイ</t>
    </rPh>
    <rPh sb="5" eb="7">
      <t>ホウコク</t>
    </rPh>
    <rPh sb="7" eb="9">
      <t>リヨウ</t>
    </rPh>
    <rPh sb="11" eb="13">
      <t>シャサイ</t>
    </rPh>
    <rPh sb="13" eb="15">
      <t>トリヒキ</t>
    </rPh>
    <rPh sb="15" eb="17">
      <t>ジョウホウ</t>
    </rPh>
    <rPh sb="17" eb="19">
      <t>チュウシュツ</t>
    </rPh>
    <rPh sb="19" eb="21">
      <t>タイショウ</t>
    </rPh>
    <rPh sb="21" eb="23">
      <t>カイシャ</t>
    </rPh>
    <phoneticPr fontId="1"/>
  </si>
  <si>
    <t>【非居住】
株式</t>
    <rPh sb="1" eb="2">
      <t>ヒ</t>
    </rPh>
    <rPh sb="2" eb="4">
      <t>キョジュウ</t>
    </rPh>
    <rPh sb="6" eb="8">
      <t>カブシキ</t>
    </rPh>
    <phoneticPr fontId="1"/>
  </si>
  <si>
    <t>【非居住】
CB/予約権</t>
    <rPh sb="1" eb="2">
      <t>ヒ</t>
    </rPh>
    <rPh sb="2" eb="4">
      <t>キョジュウ</t>
    </rPh>
    <rPh sb="9" eb="12">
      <t>ヨヤクケン</t>
    </rPh>
    <phoneticPr fontId="1"/>
  </si>
  <si>
    <t>【非居住】
国債</t>
    <rPh sb="1" eb="2">
      <t>ヒ</t>
    </rPh>
    <rPh sb="2" eb="4">
      <t>キョジュウ</t>
    </rPh>
    <rPh sb="6" eb="8">
      <t>コクサイ</t>
    </rPh>
    <phoneticPr fontId="1"/>
  </si>
  <si>
    <t>【非居住】
SB</t>
    <rPh sb="1" eb="2">
      <t>ヒ</t>
    </rPh>
    <rPh sb="2" eb="4">
      <t>キョジュウ</t>
    </rPh>
    <phoneticPr fontId="1"/>
  </si>
  <si>
    <t>【非居住】
CP</t>
    <rPh sb="1" eb="2">
      <t>ヒ</t>
    </rPh>
    <rPh sb="2" eb="4">
      <t>キョジュウ</t>
    </rPh>
    <phoneticPr fontId="1"/>
  </si>
  <si>
    <t>【非居住】
決済繰越データ抑止</t>
    <rPh sb="1" eb="2">
      <t>ヒ</t>
    </rPh>
    <rPh sb="2" eb="4">
      <t>キョジュウ</t>
    </rPh>
    <rPh sb="6" eb="8">
      <t>ケッサイ</t>
    </rPh>
    <rPh sb="8" eb="10">
      <t>クリコシ</t>
    </rPh>
    <rPh sb="13" eb="15">
      <t>ヨクシ</t>
    </rPh>
    <phoneticPr fontId="1"/>
  </si>
  <si>
    <t>【非居住】
カットオフタイム警告データ抑止</t>
    <rPh sb="1" eb="2">
      <t>ヒ</t>
    </rPh>
    <rPh sb="2" eb="4">
      <t>キョジュウ</t>
    </rPh>
    <rPh sb="14" eb="16">
      <t>ケイコク</t>
    </rPh>
    <rPh sb="19" eb="21">
      <t>ヨクシ</t>
    </rPh>
    <phoneticPr fontId="1"/>
  </si>
  <si>
    <t>条件設定の詳細は入力値マニュアルを参考のこと</t>
    <rPh sb="0" eb="2">
      <t>ジョウケン</t>
    </rPh>
    <rPh sb="2" eb="4">
      <t>セッテイ</t>
    </rPh>
    <rPh sb="5" eb="7">
      <t>ショウサイ</t>
    </rPh>
    <rPh sb="8" eb="11">
      <t>ニュウリョクチ</t>
    </rPh>
    <rPh sb="17" eb="19">
      <t>サンコウ</t>
    </rPh>
    <phoneticPr fontId="1"/>
  </si>
  <si>
    <r>
      <t>【補記必須】
YYYYMMDD形式の数字8桁で、対象者の制度参加日を入力する。
原則として、表紙に記入された適用開始と、左記補記欄に記入する適用開始日は同日となるが、</t>
    </r>
    <r>
      <rPr>
        <b/>
        <u/>
        <sz val="11"/>
        <color theme="1"/>
        <rFont val="游ゴシック"/>
        <family val="3"/>
        <charset val="128"/>
        <scheme val="minor"/>
      </rPr>
      <t>DVP機構加入者と決済照合利用者で同時参加する場合のみ、例外として次の対応とする</t>
    </r>
    <r>
      <rPr>
        <sz val="11"/>
        <color theme="1"/>
        <rFont val="游ゴシック"/>
        <family val="2"/>
        <charset val="128"/>
        <scheme val="minor"/>
      </rPr>
      <t>（ＤＶＰ機構加入者と照合利用会社の整合性エラー回避のため。）。
・DVP機構加入者（この届出書とは別の届出書・参考情報）
適用開始年月日←参加者基金の関係で利用開始日の2営業日前を登録
利用開始年月日←制度参加日を登録
・決済照合利用会社（この届出書の話）
適用開始年月日←DVP機構加入者と合わせる
利用開始年月日←制度参加日を登録（表紙の適用開始日から自動取得）</t>
    </r>
    <rPh sb="1" eb="3">
      <t>ホキ</t>
    </rPh>
    <rPh sb="3" eb="5">
      <t>ヒッス</t>
    </rPh>
    <rPh sb="15" eb="17">
      <t>ケイシキ</t>
    </rPh>
    <rPh sb="18" eb="20">
      <t>スウジ</t>
    </rPh>
    <rPh sb="21" eb="22">
      <t>ケタ</t>
    </rPh>
    <rPh sb="24" eb="27">
      <t>タイショウシャ</t>
    </rPh>
    <rPh sb="28" eb="30">
      <t>セイド</t>
    </rPh>
    <rPh sb="30" eb="32">
      <t>サンカ</t>
    </rPh>
    <rPh sb="32" eb="33">
      <t>ヒ</t>
    </rPh>
    <rPh sb="34" eb="36">
      <t>ニュウリョク</t>
    </rPh>
    <rPh sb="41" eb="43">
      <t>ゲンソク</t>
    </rPh>
    <rPh sb="47" eb="49">
      <t>ヒョウシ</t>
    </rPh>
    <rPh sb="50" eb="52">
      <t>キニュウ</t>
    </rPh>
    <rPh sb="55" eb="57">
      <t>テキヨウ</t>
    </rPh>
    <rPh sb="57" eb="59">
      <t>カイシ</t>
    </rPh>
    <rPh sb="61" eb="63">
      <t>サキ</t>
    </rPh>
    <rPh sb="63" eb="65">
      <t>ホキ</t>
    </rPh>
    <rPh sb="65" eb="66">
      <t>ラン</t>
    </rPh>
    <rPh sb="67" eb="69">
      <t>キニュウ</t>
    </rPh>
    <rPh sb="71" eb="73">
      <t>テキヨウ</t>
    </rPh>
    <rPh sb="73" eb="75">
      <t>カイシ</t>
    </rPh>
    <rPh sb="75" eb="76">
      <t>ビ</t>
    </rPh>
    <rPh sb="77" eb="79">
      <t>ドウジツ</t>
    </rPh>
    <rPh sb="112" eb="114">
      <t>レイガイ</t>
    </rPh>
    <rPh sb="117" eb="118">
      <t>ツギ</t>
    </rPh>
    <rPh sb="119" eb="121">
      <t>タイオウ</t>
    </rPh>
    <rPh sb="128" eb="130">
      <t>キコウ</t>
    </rPh>
    <rPh sb="130" eb="133">
      <t>カニュウシャ</t>
    </rPh>
    <rPh sb="134" eb="136">
      <t>ショウゴウ</t>
    </rPh>
    <rPh sb="136" eb="138">
      <t>リヨウ</t>
    </rPh>
    <rPh sb="138" eb="140">
      <t>ガイシャ</t>
    </rPh>
    <rPh sb="141" eb="144">
      <t>セイゴウセイ</t>
    </rPh>
    <rPh sb="147" eb="149">
      <t>カイヒ</t>
    </rPh>
    <rPh sb="169" eb="172">
      <t>トドケデショ</t>
    </rPh>
    <rPh sb="174" eb="175">
      <t>ベツ</t>
    </rPh>
    <rPh sb="176" eb="179">
      <t>トドケデショ</t>
    </rPh>
    <rPh sb="180" eb="182">
      <t>サンコウ</t>
    </rPh>
    <rPh sb="182" eb="184">
      <t>ジョウホウ</t>
    </rPh>
    <rPh sb="248" eb="251">
      <t>トドケデショ</t>
    </rPh>
    <rPh sb="252" eb="253">
      <t>ハナシ</t>
    </rPh>
    <rPh sb="294" eb="296">
      <t>ヒョウシ</t>
    </rPh>
    <rPh sb="297" eb="299">
      <t>テキヨウ</t>
    </rPh>
    <rPh sb="299" eb="301">
      <t>カイシ</t>
    </rPh>
    <rPh sb="301" eb="302">
      <t>ビ</t>
    </rPh>
    <rPh sb="304" eb="306">
      <t>ジドウ</t>
    </rPh>
    <rPh sb="306" eb="308">
      <t>シュトク</t>
    </rPh>
    <phoneticPr fontId="1"/>
  </si>
  <si>
    <t>現先</t>
    <phoneticPr fontId="1"/>
  </si>
  <si>
    <t>現先
（銘柄後決め方式）</t>
    <phoneticPr fontId="1"/>
  </si>
  <si>
    <t>◎一般債の募集取引とは、債券の新規発行時における引受会社－投資家間の取引を指します。</t>
    <phoneticPr fontId="15"/>
  </si>
  <si>
    <t>◎一般債の売買・レポ・現先について、以下の取引を照合対象とする場合は表内の該当取引番号にも「○」を記入してください。</t>
    <phoneticPr fontId="15"/>
  </si>
  <si>
    <t>◎業務フロー区分の「上記以外」については、「１．株式・ＣＢ・国債・先物・オプション」に記載の特記事項（１点目）参照</t>
    <rPh sb="1" eb="3">
      <t>ギョウム</t>
    </rPh>
    <rPh sb="6" eb="8">
      <t>クブン</t>
    </rPh>
    <rPh sb="10" eb="12">
      <t>ジョウキ</t>
    </rPh>
    <rPh sb="12" eb="14">
      <t>イガイ</t>
    </rPh>
    <rPh sb="43" eb="45">
      <t>キサイ</t>
    </rPh>
    <rPh sb="46" eb="48">
      <t>トッキ</t>
    </rPh>
    <rPh sb="48" eb="50">
      <t>ジコウ</t>
    </rPh>
    <rPh sb="52" eb="53">
      <t>テン</t>
    </rPh>
    <rPh sb="53" eb="54">
      <t>メ</t>
    </rPh>
    <rPh sb="55" eb="57">
      <t>サンショウ</t>
    </rPh>
    <phoneticPr fontId="15"/>
  </si>
  <si>
    <t>◎新規記録について、照合利用する業態（「発行代理人」・「社債権者」・「引受会社」）に「○」を記入してください。</t>
    <rPh sb="10" eb="12">
      <t>ショウゴウ</t>
    </rPh>
    <rPh sb="12" eb="14">
      <t>リヨウ</t>
    </rPh>
    <rPh sb="16" eb="18">
      <t>ギョウタイ</t>
    </rPh>
    <rPh sb="20" eb="22">
      <t>ハッコウ</t>
    </rPh>
    <rPh sb="22" eb="25">
      <t>ダイリニン</t>
    </rPh>
    <rPh sb="28" eb="30">
      <t>シャサイ</t>
    </rPh>
    <rPh sb="30" eb="31">
      <t>ケン</t>
    </rPh>
    <rPh sb="31" eb="32">
      <t>シャ</t>
    </rPh>
    <rPh sb="35" eb="36">
      <t>ヒ</t>
    </rPh>
    <rPh sb="36" eb="37">
      <t>ウ</t>
    </rPh>
    <rPh sb="37" eb="39">
      <t>カイシャ</t>
    </rPh>
    <phoneticPr fontId="15"/>
  </si>
  <si>
    <t>　（①から⑩の詳細は「２．一般債」に記載の特記事項（２点目）参照）</t>
    <rPh sb="7" eb="9">
      <t>ショウサイ</t>
    </rPh>
    <rPh sb="13" eb="15">
      <t>イッパン</t>
    </rPh>
    <rPh sb="15" eb="16">
      <t>サイ</t>
    </rPh>
    <rPh sb="18" eb="20">
      <t>キサイ</t>
    </rPh>
    <rPh sb="21" eb="23">
      <t>トッキ</t>
    </rPh>
    <rPh sb="23" eb="25">
      <t>ジコウ</t>
    </rPh>
    <rPh sb="27" eb="28">
      <t>テン</t>
    </rPh>
    <rPh sb="28" eb="29">
      <t>メ</t>
    </rPh>
    <rPh sb="30" eb="32">
      <t>サンショウ</t>
    </rPh>
    <phoneticPr fontId="15"/>
  </si>
  <si>
    <t>◎売買報告データを送信する場合、「売買報告送信」欄に「○」を記入してください。</t>
    <rPh sb="1" eb="3">
      <t>バイバイ</t>
    </rPh>
    <rPh sb="3" eb="5">
      <t>ホウコク</t>
    </rPh>
    <rPh sb="9" eb="11">
      <t>ソウシン</t>
    </rPh>
    <rPh sb="13" eb="15">
      <t>バアイ</t>
    </rPh>
    <rPh sb="17" eb="18">
      <t>バイ</t>
    </rPh>
    <rPh sb="18" eb="19">
      <t>カ</t>
    </rPh>
    <rPh sb="19" eb="21">
      <t>ホウコク</t>
    </rPh>
    <rPh sb="21" eb="23">
      <t>ソウシン</t>
    </rPh>
    <rPh sb="24" eb="25">
      <t>ラン</t>
    </rPh>
    <rPh sb="30" eb="32">
      <t>キニュウ</t>
    </rPh>
    <phoneticPr fontId="15"/>
  </si>
  <si>
    <r>
      <t>【補記必須】
対象の利用希望者が、
〇運用会社及び信託銀行等である場合。具体的には、商品別参加ステータスにおける業態区分が「運用会社、信託銀行、信用組合、事業法人等」である場合。　→</t>
    </r>
    <r>
      <rPr>
        <sz val="11"/>
        <color rgb="FFFF0000"/>
        <rFont val="游ゴシック"/>
        <family val="3"/>
        <charset val="128"/>
        <scheme val="minor"/>
      </rPr>
      <t>【「0」：閲覧しない】</t>
    </r>
    <r>
      <rPr>
        <sz val="11"/>
        <rFont val="游ゴシック"/>
        <family val="3"/>
        <charset val="128"/>
        <scheme val="minor"/>
      </rPr>
      <t>を設定。
〇上記以外である場合。具体的には、商品別参加ステータスにおける業態区分が「証券会社、生損保その他、地銀、第二地銀、信金、信連・農協・信漁連」である場合。　→</t>
    </r>
    <r>
      <rPr>
        <sz val="11"/>
        <color rgb="FFFF0000"/>
        <rFont val="游ゴシック"/>
        <family val="3"/>
        <charset val="128"/>
        <scheme val="minor"/>
      </rPr>
      <t>【「1」：閲覧する】</t>
    </r>
    <r>
      <rPr>
        <sz val="11"/>
        <rFont val="游ゴシック"/>
        <family val="3"/>
        <charset val="128"/>
        <scheme val="minor"/>
      </rPr>
      <t>を設定。
※商品別参加ステータスにおける業態区分と閲覧フラグ設定値が結びつくため、表紙「2. 申請の対象」から判断できるケースと、ポストレ部に照会する必要があるケースが発生する。
・運用会社【別紙2-1】、信託銀行【別紙2-3】　→「0」を設定
・証券会社【別紙2-2】　→「1」を設定
・その他【別紙2-4】　→業態区分をポストレ部に確認し、「0か1」を設定</t>
    </r>
    <rPh sb="1" eb="3">
      <t>ホキ</t>
    </rPh>
    <rPh sb="3" eb="5">
      <t>ヒッス</t>
    </rPh>
    <rPh sb="7" eb="9">
      <t>タイショウ</t>
    </rPh>
    <rPh sb="10" eb="12">
      <t>リヨウ</t>
    </rPh>
    <rPh sb="12" eb="15">
      <t>キボウシャ</t>
    </rPh>
    <rPh sb="33" eb="35">
      <t>バアイ</t>
    </rPh>
    <rPh sb="96" eb="98">
      <t>エツラン</t>
    </rPh>
    <rPh sb="103" eb="105">
      <t>セッテイ</t>
    </rPh>
    <rPh sb="115" eb="117">
      <t>バアイ</t>
    </rPh>
    <rPh sb="118" eb="121">
      <t>グタイテキ</t>
    </rPh>
    <rPh sb="190" eb="192">
      <t>エツラン</t>
    </rPh>
    <rPh sb="196" eb="198">
      <t>セッテイ</t>
    </rPh>
    <rPh sb="237" eb="239">
      <t>ヒョウシ</t>
    </rPh>
    <rPh sb="316" eb="318">
      <t>セッテイ</t>
    </rPh>
    <rPh sb="337" eb="339">
      <t>セッテイ</t>
    </rPh>
    <rPh sb="374" eb="376">
      <t>セッテイ</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</si>
  <si>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</si>
  <si>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</si>
  <si>
    <t>利用しない</t>
    <phoneticPr fontId="1"/>
  </si>
  <si>
    <t>三者間センタ・マッチング型</t>
    <rPh sb="0" eb="3">
      <t>サンシャカン</t>
    </rPh>
    <rPh sb="12" eb="13">
      <t>ガタ</t>
    </rPh>
    <phoneticPr fontId="15"/>
  </si>
  <si>
    <t>業務フロー区分</t>
    <phoneticPr fontId="1"/>
  </si>
  <si>
    <t>◎データ送信対象を「○」とする場合、業務フロー区分については『三者間センタ・マッチング型』、『スルー型』（株式の貸借取引の場合は『三者間センタ・マッチング／スルー型』）のいずれかに「○」を記入してください。</t>
    <phoneticPr fontId="15"/>
  </si>
  <si>
    <t>◎業務フロー区分の「上記以外」は｢三者間センタマッチング型｣、「運用指図サポート対象外型」、｢スルー型｣及び「プロパー取引型」の形態を指します。</t>
    <rPh sb="1" eb="3">
      <t>ギョウム</t>
    </rPh>
    <rPh sb="6" eb="8">
      <t>クブン</t>
    </rPh>
    <rPh sb="10" eb="12">
      <t>ジョウキ</t>
    </rPh>
    <rPh sb="12" eb="14">
      <t>イガイ</t>
    </rPh>
    <rPh sb="52" eb="53">
      <t>オヨ</t>
    </rPh>
    <rPh sb="67" eb="68">
      <t>サ</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</si>
</sst>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color theme="0"/>
      <name val="游ゴシック"/>
      <family val="2"/>
      <charset val="128"/>
      <scheme val="minor"/>
    </font>
    <font>
      <sz val="11"/>
      <name val="游ゴシック"/>
      <family val="2"/>
      <charset val="128"/>
      <scheme val="minor"/>
    </font>
    <font>
      <u/>
      <sz val="11"/>
      <name val="游ゴシック"/>
      <family val="3"/>
      <charset val="128"/>
      <scheme val="minor"/>
    </font>
    <font>
      <sz val="11"/>
      <color theme="1"/>
      <name val="游ゴシック"/>
      <family val="2"/>
      <scheme val="minor"/>
    </font>
    <font>
      <sz val="6"/>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6"/>
      <name val="ＭＳ ゴシック"/>
      <family val="3"/>
      <charset val="128"/>
    </font>
    <font>
      <b/>
      <u/>
      <sz val="16"/>
      <name val="ＭＳ ゴシック"/>
      <family val="3"/>
      <charset val="128"/>
    </font>
    <font>
      <sz val="10"/>
      <name val="ＭＳ ゴシック"/>
      <family val="3"/>
      <charset val="128"/>
    </font>
    <font>
      <sz val="9"/>
      <color theme="1"/>
      <name val="ＭＳ ゴシック"/>
      <family val="3"/>
      <charset val="128"/>
    </font>
    <font>
      <sz val="9"/>
      <color indexed="8"/>
      <name val="ＭＳ ゴシック"/>
      <family val="3"/>
      <charset val="128"/>
    </font>
    <font>
      <sz val="9"/>
      <color rgb="FFFF0000"/>
      <name val="ＭＳ ゴシック"/>
      <family val="3"/>
      <charset val="128"/>
    </font>
    <font>
      <sz val="12"/>
      <name val="ＭＳ ゴシック"/>
      <family val="3"/>
      <charset val="128"/>
    </font>
    <font>
      <sz val="9"/>
      <name val="ＭＳ ゴシック"/>
      <family val="3"/>
      <charset val="128"/>
    </font>
    <font>
      <sz val="8"/>
      <color rgb="FFFF0000"/>
      <name val="ＭＳ ゴシック"/>
      <family val="3"/>
      <charset val="128"/>
    </font>
    <font>
      <sz val="8"/>
      <name val="ＭＳ ゴシック"/>
      <family val="3"/>
      <charset val="128"/>
    </font>
    <font>
      <b/>
      <u/>
      <sz val="10"/>
      <name val="ＭＳ ゴシック"/>
      <family val="3"/>
      <charset val="128"/>
    </font>
    <font>
      <sz val="12"/>
      <color indexed="8"/>
      <name val="ＭＳ ゴシック"/>
      <family val="3"/>
      <charset val="128"/>
    </font>
    <font>
      <sz val="6"/>
      <name val="ＭＳ Ｐゴシック"/>
      <family val="3"/>
      <charset val="128"/>
    </font>
    <font>
      <sz val="10"/>
      <color indexed="8"/>
      <name val="ＭＳ ゴシック"/>
      <family val="3"/>
      <charset val="128"/>
    </font>
    <font>
      <u/>
      <sz val="10"/>
      <name val="ＭＳ ゴシック"/>
      <family val="3"/>
      <charset val="128"/>
    </font>
    <font>
      <u/>
      <sz val="9"/>
      <name val="ＭＳ ゴシック"/>
      <family val="3"/>
      <charset val="128"/>
    </font>
    <font>
      <sz val="14"/>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color rgb="FFFF0000"/>
      <name val="游ゴシック"/>
      <family val="2"/>
      <charset val="128"/>
      <scheme val="minor"/>
    </font>
    <font>
      <b/>
      <u/>
      <sz val="9"/>
      <name val="ＭＳ ゴシック"/>
      <family val="3"/>
      <charset val="128"/>
    </font>
    <font>
      <sz val="11"/>
      <color theme="1"/>
      <name val="ＭＳ ゴシック"/>
      <family val="3"/>
      <charset val="128"/>
    </font>
    <font>
      <sz val="9"/>
      <name val="游ゴシック"/>
      <family val="3"/>
      <charset val="128"/>
      <scheme val="minor"/>
    </font>
    <font>
      <sz val="8"/>
      <name val="游ゴシック"/>
      <family val="3"/>
      <charset val="128"/>
      <scheme val="minor"/>
    </font>
    <font>
      <sz val="10.5"/>
      <name val="游ゴシック"/>
      <family val="3"/>
      <charset val="128"/>
      <scheme val="minor"/>
    </font>
    <font>
      <sz val="9"/>
      <name val="游ゴシック"/>
      <family val="2"/>
      <charset val="128"/>
      <scheme val="minor"/>
    </font>
    <font>
      <b/>
      <sz val="11"/>
      <name val="游ゴシック"/>
      <family val="3"/>
      <charset val="128"/>
      <scheme val="minor"/>
    </font>
    <font>
      <sz val="8"/>
      <color rgb="FFFF0000"/>
      <name val="游ゴシック"/>
      <family val="3"/>
      <charset val="128"/>
      <scheme val="minor"/>
    </font>
    <font>
      <b/>
      <u/>
      <sz val="16"/>
      <name val="游ゴシック"/>
      <family val="3"/>
      <charset val="128"/>
      <scheme val="minor"/>
    </font>
    <font>
      <b/>
      <u/>
      <sz val="11"/>
      <color theme="1"/>
      <name val="游ゴシック"/>
      <family val="3"/>
      <charset val="128"/>
      <scheme val="minor"/>
    </font>
    <font>
      <sz val="11"/>
      <color rgb="FFFF0000"/>
      <name val="游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FF"/>
        <bgColor indexed="64"/>
      </patternFill>
    </fill>
    <fill>
      <patternFill patternType="solid">
        <fgColor indexed="9"/>
        <bgColor indexed="64"/>
      </patternFill>
    </fill>
    <fill>
      <patternFill patternType="solid">
        <fgColor theme="0" tint="-0.14999847407452621"/>
        <bgColor indexed="64"/>
      </patternFill>
    </fill>
  </fills>
  <borders count="210">
    <border>
      <left/>
      <right/>
      <top/>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style="thin">
        <color indexed="64"/>
      </left>
      <right style="thick">
        <color indexed="64"/>
      </right>
      <top style="dotted">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ck">
        <color indexed="64"/>
      </right>
      <top style="hair">
        <color indexed="64"/>
      </top>
      <bottom/>
      <diagonal/>
    </border>
    <border>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right style="thick">
        <color indexed="64"/>
      </right>
      <top style="dotted">
        <color indexed="64"/>
      </top>
      <bottom style="hair">
        <color indexed="64"/>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right/>
      <top style="thin">
        <color indexed="64"/>
      </top>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diagonal/>
    </border>
    <border diagonalUp="1">
      <left/>
      <right/>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thin">
        <color indexed="64"/>
      </top>
      <bottom style="thin">
        <color indexed="64"/>
      </bottom>
      <diagonal style="thin">
        <color indexed="64"/>
      </diagonal>
    </border>
    <border>
      <left/>
      <right style="thin">
        <color indexed="9"/>
      </right>
      <top/>
      <bottom/>
      <diagonal/>
    </border>
    <border>
      <left/>
      <right style="thin">
        <color indexed="64"/>
      </right>
      <top style="medium">
        <color indexed="64"/>
      </top>
      <bottom/>
      <diagonal/>
    </border>
    <border diagonalUp="1">
      <left/>
      <right style="thin">
        <color indexed="64"/>
      </right>
      <top style="thin">
        <color indexed="64"/>
      </top>
      <bottom style="medium">
        <color indexed="64"/>
      </bottom>
      <diagonal style="thin">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dotted">
        <color indexed="64"/>
      </top>
      <bottom style="thin">
        <color auto="1"/>
      </bottom>
      <diagonal/>
    </border>
    <border>
      <left style="hair">
        <color indexed="64"/>
      </left>
      <right style="hair">
        <color indexed="64"/>
      </right>
      <top style="dotted">
        <color indexed="64"/>
      </top>
      <bottom style="thin">
        <color auto="1"/>
      </bottom>
      <diagonal/>
    </border>
    <border>
      <left style="hair">
        <color indexed="64"/>
      </left>
      <right style="thin">
        <color indexed="64"/>
      </right>
      <top style="dotted">
        <color indexed="64"/>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ck">
        <color indexed="64"/>
      </right>
      <top style="hair">
        <color indexed="64"/>
      </top>
      <bottom style="thin">
        <color auto="1"/>
      </bottom>
      <diagonal/>
    </border>
    <border>
      <left/>
      <right style="thick">
        <color indexed="64"/>
      </right>
      <top style="thick">
        <color indexed="64"/>
      </top>
      <bottom/>
      <diagonal/>
    </border>
    <border>
      <left style="thin">
        <color indexed="64"/>
      </left>
      <right style="thick">
        <color indexed="64"/>
      </right>
      <top style="dotted">
        <color indexed="64"/>
      </top>
      <bottom style="dotted">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rgb="FFFF0000"/>
      </left>
      <right style="double">
        <color rgb="FFFF0000"/>
      </right>
      <top/>
      <bottom style="hair">
        <color indexed="64"/>
      </bottom>
      <diagonal/>
    </border>
    <border>
      <left style="thin">
        <color indexed="64"/>
      </left>
      <right style="thin">
        <color indexed="64"/>
      </right>
      <top style="mediumDashed">
        <color indexed="64"/>
      </top>
      <bottom style="hair">
        <color indexed="64"/>
      </bottom>
      <diagonal/>
    </border>
    <border>
      <left/>
      <right style="thick">
        <color indexed="64"/>
      </right>
      <top style="mediumDashed">
        <color indexed="64"/>
      </top>
      <bottom style="hair">
        <color indexed="64"/>
      </bottom>
      <diagonal/>
    </border>
    <border>
      <left/>
      <right style="thin">
        <color indexed="64"/>
      </right>
      <top style="mediumDashed">
        <color indexed="64"/>
      </top>
      <bottom style="hair">
        <color indexed="64"/>
      </bottom>
      <diagonal/>
    </border>
    <border>
      <left style="thin">
        <color indexed="64"/>
      </left>
      <right/>
      <top style="mediumDashed">
        <color indexed="64"/>
      </top>
      <bottom style="hair">
        <color indexed="64"/>
      </bottom>
      <diagonal/>
    </border>
    <border>
      <left style="double">
        <color rgb="FFFF0000"/>
      </left>
      <right style="double">
        <color rgb="FFFF0000"/>
      </right>
      <top style="mediumDashed">
        <color indexed="64"/>
      </top>
      <bottom style="hair">
        <color indexed="64"/>
      </bottom>
      <diagonal/>
    </border>
    <border>
      <left style="thin">
        <color indexed="64"/>
      </left>
      <right style="thin">
        <color indexed="64"/>
      </right>
      <top style="hair">
        <color indexed="64"/>
      </top>
      <bottom style="mediumDashed">
        <color indexed="64"/>
      </bottom>
      <diagonal/>
    </border>
    <border>
      <left/>
      <right style="thick">
        <color indexed="64"/>
      </right>
      <top style="hair">
        <color indexed="64"/>
      </top>
      <bottom style="mediumDashed">
        <color indexed="64"/>
      </bottom>
      <diagonal/>
    </border>
    <border>
      <left/>
      <right style="thin">
        <color indexed="64"/>
      </right>
      <top style="hair">
        <color indexed="64"/>
      </top>
      <bottom style="mediumDashed">
        <color indexed="64"/>
      </bottom>
      <diagonal/>
    </border>
    <border>
      <left style="thin">
        <color indexed="64"/>
      </left>
      <right/>
      <top style="hair">
        <color indexed="64"/>
      </top>
      <bottom style="mediumDashed">
        <color indexed="64"/>
      </bottom>
      <diagonal/>
    </border>
    <border>
      <left style="double">
        <color rgb="FFFF0000"/>
      </left>
      <right style="double">
        <color rgb="FFFF0000"/>
      </right>
      <top style="hair">
        <color indexed="64"/>
      </top>
      <bottom style="mediumDashed">
        <color indexed="64"/>
      </bottom>
      <diagonal/>
    </border>
    <border>
      <left style="double">
        <color rgb="FFFF0000"/>
      </left>
      <right style="double">
        <color rgb="FFFF0000"/>
      </right>
      <top/>
      <bottom/>
      <diagonal/>
    </border>
    <border>
      <left/>
      <right style="thick">
        <color indexed="64"/>
      </right>
      <top/>
      <bottom/>
      <diagonal/>
    </border>
    <border>
      <left style="thin">
        <color auto="1"/>
      </left>
      <right style="thin">
        <color auto="1"/>
      </right>
      <top style="mediumDashed">
        <color indexed="64"/>
      </top>
      <bottom/>
      <diagonal/>
    </border>
    <border>
      <left style="double">
        <color rgb="FFFF0000"/>
      </left>
      <right style="double">
        <color rgb="FFFF0000"/>
      </right>
      <top style="mediumDashed">
        <color indexed="64"/>
      </top>
      <bottom/>
      <diagonal/>
    </border>
    <border>
      <left/>
      <right style="thick">
        <color indexed="64"/>
      </right>
      <top style="mediumDashed">
        <color indexed="64"/>
      </top>
      <bottom/>
      <diagonal/>
    </border>
    <border>
      <left style="double">
        <color rgb="FFFF0000"/>
      </left>
      <right style="thick">
        <color indexed="64"/>
      </right>
      <top style="mediumDashed">
        <color theme="1"/>
      </top>
      <bottom style="hair">
        <color indexed="64"/>
      </bottom>
      <diagonal/>
    </border>
    <border>
      <left style="double">
        <color rgb="FFFF0000"/>
      </left>
      <right style="thick">
        <color indexed="64"/>
      </right>
      <top style="hair">
        <color indexed="64"/>
      </top>
      <bottom style="hair">
        <color indexed="64"/>
      </bottom>
      <diagonal/>
    </border>
    <border>
      <left style="double">
        <color rgb="FFFF0000"/>
      </left>
      <right style="thick">
        <color indexed="64"/>
      </right>
      <top style="hair">
        <color indexed="64"/>
      </top>
      <bottom style="mediumDashed">
        <color theme="1"/>
      </bottom>
      <diagonal/>
    </border>
    <border>
      <left style="double">
        <color rgb="FFFF0000"/>
      </left>
      <right style="thick">
        <color indexed="64"/>
      </right>
      <top style="mediumDashed">
        <color indexed="64"/>
      </top>
      <bottom style="hair">
        <color indexed="64"/>
      </bottom>
      <diagonal/>
    </border>
    <border>
      <left style="thick">
        <color indexed="64"/>
      </left>
      <right style="thin">
        <color indexed="64"/>
      </right>
      <top/>
      <bottom style="hair">
        <color indexed="64"/>
      </bottom>
      <diagonal/>
    </border>
    <border>
      <left style="double">
        <color rgb="FFFF0000"/>
      </left>
      <right style="thick">
        <color indexed="64"/>
      </right>
      <top style="hair">
        <color auto="1"/>
      </top>
      <bottom style="mediumDashed">
        <color indexed="64"/>
      </bottom>
      <diagonal/>
    </border>
    <border diagonalUp="1">
      <left style="medium">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s>
  <cellStyleXfs count="7">
    <xf numFmtId="0" fontId="0" fillId="0" borderId="0">
      <alignment vertical="center"/>
    </xf>
    <xf numFmtId="0" fontId="2" fillId="0" borderId="0" applyNumberFormat="0" applyFill="0" applyBorder="0" applyAlignment="0" applyProtection="0">
      <alignment vertical="center"/>
    </xf>
    <xf numFmtId="0" fontId="8" fillId="0" borderId="0"/>
    <xf numFmtId="0" fontId="17" fillId="0" borderId="0"/>
    <xf numFmtId="0" fontId="14" fillId="0" borderId="0">
      <alignment vertical="center"/>
    </xf>
    <xf numFmtId="0" fontId="22" fillId="0" borderId="0">
      <alignment vertical="center"/>
    </xf>
    <xf numFmtId="0" fontId="22" fillId="0" borderId="0">
      <alignment vertical="center"/>
    </xf>
  </cellStyleXfs>
  <cellXfs count="966">
    <xf numFmtId="0" fontId="0" fillId="0" borderId="0" xfId="0">
      <alignment vertical="center"/>
    </xf>
    <xf numFmtId="0" fontId="0" fillId="0" borderId="0" xfId="0" applyAlignment="1">
      <alignment horizontal="center" vertical="center" wrapText="1"/>
    </xf>
    <xf numFmtId="0" fontId="0" fillId="2" borderId="4" xfId="0" applyFill="1" applyBorder="1" applyAlignment="1">
      <alignment horizontal="center" vertical="center" wrapText="1"/>
    </xf>
    <xf numFmtId="0" fontId="4" fillId="0" borderId="0" xfId="0" applyFont="1">
      <alignment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6"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7" fillId="0" borderId="1" xfId="1" applyFont="1" applyFill="1" applyBorder="1">
      <alignment vertical="center"/>
    </xf>
    <xf numFmtId="0" fontId="3" fillId="0" borderId="1" xfId="0" applyFont="1" applyFill="1" applyBorder="1" applyAlignment="1">
      <alignment vertical="center" wrapText="1"/>
    </xf>
    <xf numFmtId="0" fontId="3" fillId="0" borderId="1" xfId="1" applyFont="1" applyFill="1" applyBorder="1" applyAlignment="1">
      <alignment vertical="center" wrapText="1"/>
    </xf>
    <xf numFmtId="0" fontId="3" fillId="0" borderId="1" xfId="0" quotePrefix="1" applyFont="1" applyFill="1" applyBorder="1" applyAlignment="1">
      <alignment vertical="center" wrapText="1"/>
    </xf>
    <xf numFmtId="0" fontId="3" fillId="0"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1" xfId="0" applyFont="1" applyFill="1" applyBorder="1" applyAlignment="1">
      <alignment vertical="center" wrapText="1"/>
    </xf>
    <xf numFmtId="0" fontId="0" fillId="2" borderId="22" xfId="0" applyFill="1" applyBorder="1">
      <alignment vertical="center"/>
    </xf>
    <xf numFmtId="0" fontId="0" fillId="2" borderId="23"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5"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1"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xf>
    <xf numFmtId="0" fontId="4" fillId="2" borderId="34"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35" xfId="0" applyFont="1" applyFill="1" applyBorder="1" applyAlignment="1">
      <alignment horizontal="center" vertical="center"/>
    </xf>
    <xf numFmtId="0" fontId="4" fillId="2" borderId="16" xfId="0" applyFont="1" applyFill="1" applyBorder="1" applyAlignment="1">
      <alignment horizontal="left" vertical="center" wrapText="1"/>
    </xf>
    <xf numFmtId="0" fontId="6" fillId="0" borderId="40" xfId="0" applyFont="1" applyFill="1" applyBorder="1">
      <alignment vertical="center"/>
    </xf>
    <xf numFmtId="0" fontId="6" fillId="0" borderId="20" xfId="0" applyFont="1" applyFill="1" applyBorder="1">
      <alignment vertical="center"/>
    </xf>
    <xf numFmtId="0" fontId="6" fillId="0" borderId="41" xfId="0" applyFont="1" applyFill="1" applyBorder="1">
      <alignment vertical="center"/>
    </xf>
    <xf numFmtId="0" fontId="6" fillId="0" borderId="42" xfId="0" applyFont="1" applyFill="1" applyBorder="1">
      <alignment vertical="center"/>
    </xf>
    <xf numFmtId="0" fontId="6" fillId="0" borderId="43" xfId="0" applyFont="1" applyFill="1" applyBorder="1" applyAlignment="1">
      <alignment horizontal="right" vertical="center"/>
    </xf>
    <xf numFmtId="0" fontId="6" fillId="0" borderId="42" xfId="0" applyFont="1" applyFill="1" applyBorder="1" applyAlignment="1">
      <alignment horizontal="right" vertical="center"/>
    </xf>
    <xf numFmtId="0" fontId="3" fillId="0" borderId="40" xfId="0" applyFont="1" applyFill="1" applyBorder="1">
      <alignment vertical="center"/>
    </xf>
    <xf numFmtId="0" fontId="3" fillId="0" borderId="45" xfId="0" applyFont="1" applyFill="1" applyBorder="1">
      <alignment vertical="center"/>
    </xf>
    <xf numFmtId="0" fontId="3" fillId="0" borderId="41" xfId="0" applyFont="1" applyFill="1" applyBorder="1" applyAlignment="1">
      <alignment horizontal="center" vertical="center"/>
    </xf>
    <xf numFmtId="0" fontId="3" fillId="0" borderId="40" xfId="0" applyFont="1" applyFill="1" applyBorder="1" applyAlignment="1">
      <alignment horizontal="right" vertical="center"/>
    </xf>
    <xf numFmtId="0" fontId="3" fillId="0" borderId="42" xfId="0" applyFont="1" applyFill="1" applyBorder="1" applyAlignment="1">
      <alignment horizontal="left" vertical="center" wrapText="1"/>
    </xf>
    <xf numFmtId="0" fontId="0" fillId="0" borderId="0" xfId="0" applyFill="1">
      <alignment vertical="center"/>
    </xf>
    <xf numFmtId="0" fontId="6" fillId="0" borderId="47" xfId="0" applyFont="1" applyFill="1" applyBorder="1" applyAlignment="1">
      <alignment horizontal="right" vertical="center"/>
    </xf>
    <xf numFmtId="0" fontId="3" fillId="0" borderId="1" xfId="1" applyFont="1" applyFill="1" applyBorder="1">
      <alignment vertical="center"/>
    </xf>
    <xf numFmtId="0" fontId="3" fillId="0" borderId="40" xfId="0" applyFont="1" applyFill="1" applyBorder="1" applyAlignment="1">
      <alignment vertical="center" wrapText="1"/>
    </xf>
    <xf numFmtId="0" fontId="3" fillId="0" borderId="45" xfId="0" applyFont="1" applyFill="1" applyBorder="1" applyAlignment="1">
      <alignment vertical="center" wrapText="1"/>
    </xf>
    <xf numFmtId="0" fontId="3" fillId="0" borderId="42" xfId="0" applyFont="1" applyFill="1" applyBorder="1">
      <alignment vertical="center"/>
    </xf>
    <xf numFmtId="0" fontId="6" fillId="0" borderId="45" xfId="0" applyFont="1" applyFill="1" applyBorder="1">
      <alignment vertical="center"/>
    </xf>
    <xf numFmtId="0" fontId="3" fillId="0" borderId="41" xfId="0" applyFont="1" applyFill="1" applyBorder="1" applyAlignment="1">
      <alignment horizontal="center" vertical="center" wrapText="1"/>
    </xf>
    <xf numFmtId="0" fontId="6" fillId="0" borderId="45" xfId="0" applyFont="1" applyFill="1" applyBorder="1" applyAlignment="1">
      <alignment vertical="center" wrapText="1"/>
    </xf>
    <xf numFmtId="0" fontId="3" fillId="0" borderId="50" xfId="0" applyFont="1" applyFill="1" applyBorder="1" applyAlignment="1">
      <alignment vertical="center" wrapText="1"/>
    </xf>
    <xf numFmtId="0" fontId="3" fillId="0" borderId="51" xfId="0" applyFont="1" applyFill="1" applyBorder="1" applyAlignment="1">
      <alignment vertical="center" wrapText="1"/>
    </xf>
    <xf numFmtId="0" fontId="3" fillId="0" borderId="19" xfId="1" applyFont="1" applyFill="1" applyBorder="1" applyAlignment="1">
      <alignment vertical="center" wrapText="1"/>
    </xf>
    <xf numFmtId="0" fontId="6" fillId="0" borderId="19" xfId="0" applyFont="1" applyFill="1" applyBorder="1">
      <alignment vertical="center"/>
    </xf>
    <xf numFmtId="0" fontId="6" fillId="0" borderId="53" xfId="0" applyFont="1" applyFill="1" applyBorder="1" applyAlignment="1">
      <alignment horizontal="right" vertical="center"/>
    </xf>
    <xf numFmtId="0" fontId="6" fillId="0" borderId="52" xfId="0" applyFont="1" applyFill="1" applyBorder="1" applyAlignment="1">
      <alignment horizontal="right" vertical="center"/>
    </xf>
    <xf numFmtId="0" fontId="5" fillId="4" borderId="1" xfId="0" applyFont="1" applyFill="1" applyBorder="1">
      <alignment vertical="center"/>
    </xf>
    <xf numFmtId="0" fontId="0" fillId="0" borderId="2" xfId="0" applyBorder="1">
      <alignment vertical="center"/>
    </xf>
    <xf numFmtId="0" fontId="0" fillId="0" borderId="2" xfId="0" applyBorder="1" applyAlignment="1">
      <alignment horizontal="center" vertical="center"/>
    </xf>
    <xf numFmtId="0" fontId="6" fillId="0" borderId="48" xfId="0" applyFont="1" applyFill="1" applyBorder="1">
      <alignment vertical="center"/>
    </xf>
    <xf numFmtId="0" fontId="5" fillId="4" borderId="42" xfId="0" applyFont="1" applyFill="1" applyBorder="1">
      <alignment vertical="center"/>
    </xf>
    <xf numFmtId="0" fontId="4" fillId="2" borderId="55" xfId="0" applyFont="1" applyFill="1" applyBorder="1" applyAlignment="1">
      <alignment horizontal="left" vertical="center" wrapText="1"/>
    </xf>
    <xf numFmtId="0" fontId="3" fillId="0" borderId="48" xfId="0" applyFont="1" applyFill="1" applyBorder="1">
      <alignment vertical="center"/>
    </xf>
    <xf numFmtId="0" fontId="6" fillId="0" borderId="54" xfId="0" applyFont="1" applyFill="1" applyBorder="1">
      <alignment vertical="center"/>
    </xf>
    <xf numFmtId="0" fontId="6" fillId="0" borderId="42" xfId="0" applyFont="1" applyFill="1" applyBorder="1" applyAlignment="1">
      <alignment horizontal="right" vertical="center" wrapText="1"/>
    </xf>
    <xf numFmtId="0" fontId="6" fillId="0" borderId="52" xfId="0" applyFont="1" applyFill="1" applyBorder="1" applyAlignment="1">
      <alignment horizontal="right" vertical="center" wrapText="1"/>
    </xf>
    <xf numFmtId="0" fontId="0" fillId="2" borderId="27" xfId="0" applyFill="1" applyBorder="1" applyAlignment="1">
      <alignment horizontal="center" vertical="center"/>
    </xf>
    <xf numFmtId="0" fontId="3" fillId="0" borderId="40"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40"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0" borderId="2" xfId="0" applyBorder="1" applyAlignment="1">
      <alignment horizontal="center" vertical="center" wrapText="1"/>
    </xf>
    <xf numFmtId="0" fontId="5" fillId="4" borderId="1" xfId="0" applyFont="1" applyFill="1" applyBorder="1" applyAlignment="1">
      <alignment vertical="center" wrapText="1"/>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lignment vertical="center"/>
    </xf>
    <xf numFmtId="0" fontId="13" fillId="0" borderId="0" xfId="0" applyFont="1" applyFill="1" applyBorder="1" applyAlignment="1">
      <alignment vertical="center"/>
    </xf>
    <xf numFmtId="0" fontId="12" fillId="0" borderId="0" xfId="0" applyFont="1" applyFill="1" applyBorder="1" applyAlignment="1">
      <alignment horizontal="right" vertical="top"/>
    </xf>
    <xf numFmtId="0" fontId="12" fillId="0" borderId="0" xfId="0" applyFont="1" applyFill="1" applyBorder="1" applyAlignment="1">
      <alignment vertical="center"/>
    </xf>
    <xf numFmtId="0" fontId="10" fillId="0" borderId="0" xfId="0" applyFont="1" applyBorder="1">
      <alignment vertical="center"/>
    </xf>
    <xf numFmtId="0" fontId="3" fillId="0" borderId="1" xfId="0" applyFont="1" applyFill="1" applyBorder="1" applyAlignment="1">
      <alignment vertical="center"/>
    </xf>
    <xf numFmtId="0" fontId="0" fillId="2" borderId="26" xfId="0" applyFill="1" applyBorder="1" applyAlignment="1">
      <alignment horizontal="left" vertical="center"/>
    </xf>
    <xf numFmtId="0" fontId="17" fillId="3" borderId="0" xfId="3" applyFont="1" applyFill="1" applyBorder="1" applyAlignment="1" applyProtection="1">
      <alignment vertical="center"/>
    </xf>
    <xf numFmtId="0" fontId="0" fillId="0" borderId="56" xfId="3" applyFont="1" applyFill="1" applyBorder="1" applyAlignment="1" applyProtection="1">
      <alignment vertical="center"/>
    </xf>
    <xf numFmtId="0" fontId="17" fillId="5" borderId="78" xfId="3" applyFont="1" applyFill="1" applyBorder="1" applyAlignment="1" applyProtection="1">
      <alignment horizontal="center" vertical="center" wrapText="1"/>
    </xf>
    <xf numFmtId="0" fontId="17" fillId="5" borderId="80" xfId="3" applyFont="1" applyFill="1" applyBorder="1" applyAlignment="1" applyProtection="1">
      <alignment horizontal="center" vertical="center" wrapText="1"/>
    </xf>
    <xf numFmtId="0" fontId="23" fillId="3" borderId="0" xfId="3" applyFont="1" applyFill="1" applyBorder="1" applyAlignment="1" applyProtection="1">
      <alignment horizontal="left" vertical="center"/>
    </xf>
    <xf numFmtId="0" fontId="22" fillId="0" borderId="56" xfId="3" applyFont="1" applyFill="1" applyBorder="1" applyAlignment="1" applyProtection="1">
      <alignment horizontal="right" vertical="center"/>
    </xf>
    <xf numFmtId="0" fontId="22" fillId="3" borderId="0" xfId="3" applyFont="1" applyFill="1" applyBorder="1" applyAlignment="1" applyProtection="1">
      <alignment horizontal="left" vertical="center"/>
    </xf>
    <xf numFmtId="0" fontId="22" fillId="0" borderId="56" xfId="3" applyFont="1" applyFill="1" applyBorder="1" applyAlignment="1" applyProtection="1">
      <alignment vertical="center"/>
    </xf>
    <xf numFmtId="0" fontId="22" fillId="0" borderId="0" xfId="3" applyFont="1" applyFill="1" applyBorder="1" applyAlignment="1" applyProtection="1">
      <alignment vertical="center"/>
    </xf>
    <xf numFmtId="0" fontId="22" fillId="3" borderId="0" xfId="6" applyFont="1" applyFill="1" applyProtection="1">
      <alignment vertical="center"/>
    </xf>
    <xf numFmtId="0" fontId="16" fillId="3" borderId="0" xfId="6" applyFont="1" applyFill="1" applyProtection="1">
      <alignment vertical="center"/>
    </xf>
    <xf numFmtId="0" fontId="17" fillId="3" borderId="0" xfId="6" applyFont="1" applyFill="1" applyBorder="1" applyProtection="1">
      <alignment vertical="center"/>
    </xf>
    <xf numFmtId="0" fontId="22" fillId="3" borderId="0" xfId="6" applyFont="1" applyFill="1" applyBorder="1" applyProtection="1">
      <alignment vertical="center"/>
    </xf>
    <xf numFmtId="0" fontId="25" fillId="3" borderId="0" xfId="6" applyFont="1" applyFill="1" applyProtection="1">
      <alignment vertical="center"/>
    </xf>
    <xf numFmtId="0" fontId="17" fillId="3" borderId="0" xfId="6" applyFont="1" applyFill="1" applyProtection="1">
      <alignment vertical="center"/>
    </xf>
    <xf numFmtId="0" fontId="21" fillId="7" borderId="3" xfId="3" applyFont="1" applyFill="1" applyBorder="1" applyAlignment="1" applyProtection="1">
      <alignment horizontal="center" vertical="center"/>
      <protection locked="0"/>
    </xf>
    <xf numFmtId="0" fontId="21" fillId="7" borderId="111" xfId="3" applyFont="1" applyFill="1" applyBorder="1" applyAlignment="1" applyProtection="1">
      <alignment horizontal="center" vertical="center"/>
      <protection locked="0"/>
    </xf>
    <xf numFmtId="0" fontId="21" fillId="7" borderId="147" xfId="3" applyFont="1" applyFill="1" applyBorder="1" applyAlignment="1" applyProtection="1">
      <alignment horizontal="center" vertical="center"/>
      <protection locked="0"/>
    </xf>
    <xf numFmtId="0" fontId="17" fillId="3" borderId="0" xfId="3" applyFont="1" applyFill="1" applyBorder="1" applyAlignment="1" applyProtection="1">
      <alignment horizontal="left" vertical="center"/>
    </xf>
    <xf numFmtId="0" fontId="17" fillId="3" borderId="0" xfId="3" applyFont="1" applyFill="1" applyBorder="1" applyAlignment="1" applyProtection="1">
      <alignment horizontal="left" vertical="center" wrapText="1"/>
    </xf>
    <xf numFmtId="0" fontId="17" fillId="3" borderId="0" xfId="3" applyFont="1" applyFill="1" applyBorder="1" applyAlignment="1" applyProtection="1">
      <alignment horizontal="center" vertical="center"/>
    </xf>
    <xf numFmtId="0" fontId="22" fillId="0" borderId="0" xfId="6" applyFont="1" applyProtection="1">
      <alignment vertical="center"/>
    </xf>
    <xf numFmtId="0" fontId="22" fillId="3" borderId="0" xfId="3" applyFont="1" applyFill="1" applyBorder="1" applyAlignment="1" applyProtection="1">
      <alignment horizontal="left" vertical="center" wrapText="1"/>
    </xf>
    <xf numFmtId="0" fontId="22" fillId="3" borderId="0" xfId="3" applyFont="1" applyFill="1" applyBorder="1" applyAlignment="1" applyProtection="1">
      <alignment horizontal="center" vertical="center"/>
    </xf>
    <xf numFmtId="0" fontId="22" fillId="3" borderId="56" xfId="3" applyFont="1" applyFill="1" applyBorder="1" applyAlignment="1" applyProtection="1">
      <alignment horizontal="right" vertical="center"/>
    </xf>
    <xf numFmtId="0" fontId="22" fillId="3" borderId="0" xfId="6" applyFont="1" applyFill="1" applyAlignment="1" applyProtection="1">
      <alignment vertical="center"/>
    </xf>
    <xf numFmtId="0" fontId="17" fillId="3" borderId="0" xfId="6" applyFont="1" applyFill="1" applyAlignment="1" applyProtection="1">
      <alignment vertical="center"/>
    </xf>
    <xf numFmtId="0" fontId="22" fillId="0" borderId="56" xfId="3" applyFont="1" applyBorder="1" applyAlignment="1" applyProtection="1">
      <alignment vertical="center"/>
    </xf>
    <xf numFmtId="0" fontId="17" fillId="0" borderId="56" xfId="3" applyFont="1" applyBorder="1" applyAlignment="1" applyProtection="1">
      <alignment vertical="center"/>
    </xf>
    <xf numFmtId="0" fontId="17" fillId="0" borderId="56" xfId="3" applyFont="1" applyBorder="1" applyAlignment="1" applyProtection="1">
      <alignment horizontal="left" vertical="center"/>
    </xf>
    <xf numFmtId="0" fontId="22" fillId="0" borderId="129" xfId="6" applyFont="1" applyBorder="1" applyProtection="1">
      <alignment vertical="center"/>
    </xf>
    <xf numFmtId="0" fontId="19" fillId="6" borderId="77" xfId="3" applyFont="1" applyFill="1" applyBorder="1" applyAlignment="1" applyProtection="1">
      <alignment horizontal="center" vertical="center" wrapText="1"/>
    </xf>
    <xf numFmtId="0" fontId="19" fillId="6" borderId="79" xfId="3" applyFont="1" applyFill="1" applyBorder="1" applyAlignment="1" applyProtection="1">
      <alignment vertical="center" wrapText="1"/>
    </xf>
    <xf numFmtId="0" fontId="28" fillId="6" borderId="78" xfId="3" applyFont="1" applyFill="1" applyBorder="1" applyAlignment="1" applyProtection="1">
      <alignment horizontal="center" vertical="center" wrapText="1"/>
    </xf>
    <xf numFmtId="0" fontId="26" fillId="7" borderId="18" xfId="3" applyFont="1" applyFill="1" applyBorder="1" applyAlignment="1" applyProtection="1">
      <alignment horizontal="center" vertical="center" wrapText="1"/>
      <protection locked="0"/>
    </xf>
    <xf numFmtId="0" fontId="26" fillId="7" borderId="72" xfId="3" applyFont="1" applyFill="1" applyBorder="1" applyAlignment="1" applyProtection="1">
      <alignment horizontal="center" vertical="center" wrapText="1"/>
      <protection locked="0"/>
    </xf>
    <xf numFmtId="0" fontId="26" fillId="7" borderId="70" xfId="3" applyFont="1" applyFill="1" applyBorder="1" applyAlignment="1" applyProtection="1">
      <alignment horizontal="center" vertical="center" wrapText="1"/>
      <protection locked="0"/>
    </xf>
    <xf numFmtId="0" fontId="26" fillId="7" borderId="24" xfId="3" applyFont="1" applyFill="1" applyBorder="1" applyAlignment="1" applyProtection="1">
      <alignment horizontal="center" vertical="center" wrapText="1"/>
      <protection locked="0"/>
    </xf>
    <xf numFmtId="0" fontId="26" fillId="7" borderId="25" xfId="3" applyFont="1" applyFill="1" applyBorder="1" applyAlignment="1" applyProtection="1">
      <alignment horizontal="center" vertical="center" wrapText="1"/>
      <protection locked="0"/>
    </xf>
    <xf numFmtId="0" fontId="17" fillId="0" borderId="0" xfId="6" applyFont="1" applyProtection="1">
      <alignment vertical="center"/>
    </xf>
    <xf numFmtId="0" fontId="22" fillId="9" borderId="56" xfId="3" applyFont="1" applyFill="1" applyBorder="1" applyAlignment="1" applyProtection="1">
      <alignment horizontal="right" vertical="center"/>
    </xf>
    <xf numFmtId="0" fontId="22" fillId="0" borderId="56" xfId="3" applyFont="1" applyBorder="1" applyAlignment="1" applyProtection="1">
      <alignment horizontal="right" vertical="center"/>
    </xf>
    <xf numFmtId="0" fontId="22" fillId="0" borderId="0" xfId="3" applyFont="1" applyBorder="1" applyAlignment="1" applyProtection="1">
      <alignment horizontal="right" vertical="center"/>
    </xf>
    <xf numFmtId="0" fontId="22" fillId="5" borderId="77" xfId="3" applyFont="1" applyFill="1" applyBorder="1" applyAlignment="1" applyProtection="1">
      <alignment horizontal="center" vertical="center" wrapText="1"/>
    </xf>
    <xf numFmtId="0" fontId="22" fillId="6" borderId="138" xfId="3" applyFont="1" applyFill="1" applyBorder="1" applyAlignment="1" applyProtection="1">
      <alignment horizontal="center" vertical="center" wrapText="1"/>
    </xf>
    <xf numFmtId="0" fontId="22" fillId="5" borderId="78" xfId="3" applyFont="1" applyFill="1" applyBorder="1" applyAlignment="1" applyProtection="1">
      <alignment horizontal="center" vertical="center" wrapText="1"/>
    </xf>
    <xf numFmtId="0" fontId="21" fillId="7" borderId="95" xfId="3" applyFont="1" applyFill="1" applyBorder="1" applyAlignment="1" applyProtection="1">
      <alignment horizontal="center" vertical="center"/>
      <protection locked="0"/>
    </xf>
    <xf numFmtId="0" fontId="21" fillId="7" borderId="22" xfId="3" applyFont="1" applyFill="1" applyBorder="1" applyAlignment="1" applyProtection="1">
      <alignment horizontal="center" vertical="center"/>
      <protection locked="0"/>
    </xf>
    <xf numFmtId="0" fontId="21" fillId="7" borderId="70" xfId="3" applyFont="1" applyFill="1" applyBorder="1" applyAlignment="1" applyProtection="1">
      <alignment horizontal="center" vertical="center"/>
      <protection locked="0"/>
    </xf>
    <xf numFmtId="0" fontId="21" fillId="7" borderId="86" xfId="3" applyFont="1" applyFill="1" applyBorder="1" applyAlignment="1" applyProtection="1">
      <alignment horizontal="center" vertical="center"/>
      <protection locked="0"/>
    </xf>
    <xf numFmtId="0" fontId="22" fillId="0" borderId="0" xfId="6" applyFont="1" applyAlignment="1" applyProtection="1">
      <alignment horizontal="right" vertical="center"/>
    </xf>
    <xf numFmtId="0" fontId="22" fillId="0" borderId="0" xfId="6" applyFont="1" applyFill="1" applyBorder="1" applyAlignment="1" applyProtection="1">
      <alignment horizontal="right" vertical="center"/>
    </xf>
    <xf numFmtId="0" fontId="29" fillId="3" borderId="0" xfId="6" applyFont="1" applyFill="1" applyProtection="1">
      <alignment vertical="center"/>
    </xf>
    <xf numFmtId="0" fontId="26" fillId="7" borderId="70" xfId="3" applyFont="1" applyFill="1" applyBorder="1" applyAlignment="1" applyProtection="1">
      <alignment horizontal="center" vertical="center"/>
      <protection locked="0"/>
    </xf>
    <xf numFmtId="0" fontId="26" fillId="7" borderId="10" xfId="3" applyFont="1" applyFill="1" applyBorder="1" applyAlignment="1" applyProtection="1">
      <alignment horizontal="center" vertical="center"/>
      <protection locked="0"/>
    </xf>
    <xf numFmtId="0" fontId="20" fillId="3" borderId="0" xfId="3" applyFont="1" applyFill="1" applyBorder="1" applyAlignment="1" applyProtection="1">
      <alignment horizontal="left" vertical="center"/>
    </xf>
    <xf numFmtId="0" fontId="19" fillId="0" borderId="56" xfId="3" applyFont="1" applyFill="1" applyBorder="1" applyAlignment="1" applyProtection="1">
      <alignment vertical="center"/>
    </xf>
    <xf numFmtId="0" fontId="19" fillId="0" borderId="56" xfId="3" applyFont="1" applyBorder="1" applyAlignment="1" applyProtection="1">
      <alignment horizontal="right" vertical="center"/>
    </xf>
    <xf numFmtId="0" fontId="22" fillId="0" borderId="56" xfId="3" applyFont="1" applyBorder="1" applyAlignment="1" applyProtection="1">
      <alignment horizontal="left" vertical="center"/>
    </xf>
    <xf numFmtId="0" fontId="22" fillId="9" borderId="56" xfId="3" applyFont="1" applyFill="1" applyBorder="1" applyAlignment="1" applyProtection="1">
      <alignment vertical="center"/>
    </xf>
    <xf numFmtId="0" fontId="30" fillId="3" borderId="0" xfId="6" applyFont="1" applyFill="1" applyProtection="1">
      <alignment vertical="center"/>
    </xf>
    <xf numFmtId="0" fontId="22" fillId="0" borderId="0" xfId="6" applyFont="1" applyFill="1" applyBorder="1" applyProtection="1">
      <alignment vertical="center"/>
    </xf>
    <xf numFmtId="0" fontId="22" fillId="3" borderId="0" xfId="6" applyFont="1" applyFill="1" applyBorder="1" applyAlignment="1" applyProtection="1">
      <alignment horizontal="center" vertical="center"/>
    </xf>
    <xf numFmtId="0" fontId="12" fillId="0" borderId="0" xfId="0" applyFont="1" applyFill="1" applyBorder="1" applyAlignment="1">
      <alignment horizontal="right" vertical="top"/>
    </xf>
    <xf numFmtId="0" fontId="11" fillId="0" borderId="0" xfId="0" applyFont="1" applyAlignment="1">
      <alignment vertical="center" wrapText="1"/>
    </xf>
    <xf numFmtId="0" fontId="12" fillId="0" borderId="0" xfId="0" applyFont="1" applyFill="1" applyBorder="1" applyAlignment="1">
      <alignment horizontal="right" vertical="top"/>
    </xf>
    <xf numFmtId="0" fontId="11" fillId="0" borderId="0" xfId="0" applyFont="1" applyBorder="1">
      <alignment vertical="center"/>
    </xf>
    <xf numFmtId="0" fontId="11" fillId="0" borderId="0" xfId="0" applyFont="1" applyAlignment="1">
      <alignment horizontal="left" vertical="top" wrapText="1"/>
    </xf>
    <xf numFmtId="0" fontId="11" fillId="0" borderId="0" xfId="0" applyFont="1" applyFill="1">
      <alignment vertical="center"/>
    </xf>
    <xf numFmtId="0" fontId="11" fillId="0" borderId="0" xfId="0" applyFont="1" applyAlignment="1">
      <alignment horizontal="right" vertical="center"/>
    </xf>
    <xf numFmtId="0" fontId="0" fillId="0" borderId="0" xfId="3" applyFont="1" applyFill="1" applyBorder="1" applyAlignment="1" applyProtection="1">
      <alignment horizontal="center" vertical="center" wrapText="1"/>
    </xf>
    <xf numFmtId="0" fontId="0" fillId="0" borderId="0" xfId="3" applyFont="1" applyBorder="1" applyAlignment="1" applyProtection="1">
      <alignment vertical="center" wrapText="1"/>
    </xf>
    <xf numFmtId="0" fontId="0" fillId="9" borderId="0" xfId="3" applyFont="1" applyFill="1" applyBorder="1" applyAlignment="1" applyProtection="1">
      <alignment horizontal="center" vertical="center" wrapText="1"/>
    </xf>
    <xf numFmtId="0" fontId="0" fillId="0" borderId="0" xfId="6" applyFont="1" applyBorder="1" applyAlignment="1" applyProtection="1">
      <alignment vertical="center" wrapText="1"/>
    </xf>
    <xf numFmtId="0" fontId="17" fillId="0" borderId="0" xfId="6" applyFont="1" applyAlignment="1" applyProtection="1">
      <alignment vertical="center"/>
    </xf>
    <xf numFmtId="0" fontId="22" fillId="0" borderId="0" xfId="6" applyFont="1" applyAlignment="1" applyProtection="1">
      <alignment vertical="center"/>
    </xf>
    <xf numFmtId="0" fontId="18" fillId="5" borderId="79" xfId="3" applyFont="1" applyFill="1" applyBorder="1" applyAlignment="1" applyProtection="1">
      <alignment vertical="center" wrapText="1"/>
    </xf>
    <xf numFmtId="0" fontId="22" fillId="5" borderId="80" xfId="3" applyFont="1" applyFill="1" applyBorder="1" applyAlignment="1" applyProtection="1">
      <alignment horizontal="center" vertical="center" wrapText="1"/>
    </xf>
    <xf numFmtId="0" fontId="18" fillId="5" borderId="74" xfId="3" applyFont="1" applyFill="1" applyBorder="1" applyAlignment="1" applyProtection="1">
      <alignment vertical="center" wrapText="1"/>
    </xf>
    <xf numFmtId="0" fontId="22" fillId="7" borderId="86" xfId="3" applyFont="1" applyFill="1" applyBorder="1" applyAlignment="1" applyProtection="1">
      <alignment horizontal="center" vertical="center" wrapText="1"/>
      <protection locked="0"/>
    </xf>
    <xf numFmtId="0" fontId="22" fillId="8" borderId="16" xfId="3" applyFont="1" applyFill="1" applyBorder="1" applyAlignment="1" applyProtection="1">
      <alignment horizontal="center" vertical="center" wrapText="1"/>
      <protection locked="0"/>
    </xf>
    <xf numFmtId="0" fontId="22" fillId="7" borderId="87" xfId="3" applyFont="1" applyFill="1" applyBorder="1" applyAlignment="1" applyProtection="1">
      <alignment horizontal="center" vertical="center" wrapText="1"/>
      <protection locked="0"/>
    </xf>
    <xf numFmtId="0" fontId="22" fillId="7" borderId="31" xfId="3" applyFont="1" applyFill="1" applyBorder="1" applyAlignment="1" applyProtection="1">
      <alignment horizontal="center" vertical="center" wrapText="1"/>
      <protection locked="0"/>
    </xf>
    <xf numFmtId="0" fontId="22" fillId="7" borderId="14" xfId="3" applyFont="1" applyFill="1" applyBorder="1" applyAlignment="1" applyProtection="1">
      <alignment horizontal="center" vertical="center" wrapText="1"/>
      <protection locked="0"/>
    </xf>
    <xf numFmtId="0" fontId="22" fillId="7" borderId="88" xfId="3" applyFont="1" applyFill="1" applyBorder="1" applyAlignment="1" applyProtection="1">
      <alignment horizontal="center" vertical="center" wrapText="1"/>
      <protection locked="0"/>
    </xf>
    <xf numFmtId="0" fontId="22" fillId="7" borderId="61" xfId="3" applyFont="1" applyFill="1" applyBorder="1" applyAlignment="1" applyProtection="1">
      <alignment horizontal="center" vertical="center" wrapText="1"/>
      <protection locked="0"/>
    </xf>
    <xf numFmtId="0" fontId="22" fillId="7" borderId="62" xfId="3" applyFont="1" applyFill="1" applyBorder="1" applyAlignment="1" applyProtection="1">
      <alignment horizontal="center" vertical="center" wrapText="1"/>
      <protection locked="0"/>
    </xf>
    <xf numFmtId="0" fontId="22" fillId="7" borderId="64" xfId="3" applyFont="1" applyFill="1" applyBorder="1" applyAlignment="1" applyProtection="1">
      <alignment horizontal="center" vertical="center" wrapText="1"/>
      <protection locked="0"/>
    </xf>
    <xf numFmtId="0" fontId="22" fillId="7" borderId="63" xfId="3" applyFont="1" applyFill="1" applyBorder="1" applyAlignment="1" applyProtection="1">
      <alignment horizontal="center" vertical="center" wrapText="1"/>
      <protection locked="0"/>
    </xf>
    <xf numFmtId="0" fontId="22" fillId="7" borderId="122" xfId="3" applyFont="1" applyFill="1" applyBorder="1" applyAlignment="1" applyProtection="1">
      <alignment horizontal="center" vertical="center" wrapText="1"/>
      <protection locked="0"/>
    </xf>
    <xf numFmtId="0" fontId="22" fillId="7" borderId="123" xfId="3" applyFont="1" applyFill="1" applyBorder="1" applyAlignment="1" applyProtection="1">
      <alignment horizontal="center" vertical="center" wrapText="1"/>
      <protection locked="0"/>
    </xf>
    <xf numFmtId="0" fontId="22" fillId="7" borderId="89" xfId="3" applyFont="1" applyFill="1" applyBorder="1" applyAlignment="1" applyProtection="1">
      <alignment horizontal="center" vertical="center"/>
      <protection locked="0"/>
    </xf>
    <xf numFmtId="0" fontId="22" fillId="7" borderId="140" xfId="3" applyFont="1" applyFill="1" applyBorder="1" applyAlignment="1" applyProtection="1">
      <alignment horizontal="center" vertical="center"/>
      <protection locked="0"/>
    </xf>
    <xf numFmtId="0" fontId="22" fillId="7" borderId="147" xfId="3" applyFont="1" applyFill="1" applyBorder="1" applyAlignment="1" applyProtection="1">
      <alignment horizontal="center" vertical="center"/>
      <protection locked="0"/>
    </xf>
    <xf numFmtId="0" fontId="19" fillId="7" borderId="139" xfId="3" applyFont="1" applyFill="1" applyBorder="1" applyAlignment="1" applyProtection="1">
      <alignment horizontal="center" vertical="center"/>
      <protection locked="0"/>
    </xf>
    <xf numFmtId="0" fontId="19" fillId="7" borderId="90" xfId="3" applyFont="1" applyFill="1" applyBorder="1" applyAlignment="1" applyProtection="1">
      <alignment horizontal="center" vertical="center"/>
      <protection locked="0"/>
    </xf>
    <xf numFmtId="0" fontId="22" fillId="7" borderId="3" xfId="3" applyFont="1" applyFill="1" applyBorder="1" applyAlignment="1" applyProtection="1">
      <alignment horizontal="center" vertical="center"/>
      <protection locked="0"/>
    </xf>
    <xf numFmtId="0" fontId="22" fillId="0" borderId="141" xfId="3" applyFont="1" applyFill="1" applyBorder="1" applyAlignment="1" applyProtection="1">
      <alignment horizontal="center" vertical="center"/>
    </xf>
    <xf numFmtId="0" fontId="22" fillId="7" borderId="111" xfId="3" applyFont="1" applyFill="1" applyBorder="1" applyAlignment="1" applyProtection="1">
      <alignment horizontal="center" vertical="center"/>
      <protection locked="0"/>
    </xf>
    <xf numFmtId="0" fontId="22" fillId="3" borderId="56" xfId="3" applyFont="1" applyFill="1" applyBorder="1" applyAlignment="1" applyProtection="1">
      <alignment vertical="center"/>
    </xf>
    <xf numFmtId="0" fontId="11" fillId="0" borderId="56" xfId="3" applyFont="1" applyFill="1" applyBorder="1" applyAlignment="1" applyProtection="1">
      <alignment vertical="center"/>
    </xf>
    <xf numFmtId="0" fontId="22" fillId="7" borderId="18" xfId="3" applyFont="1" applyFill="1" applyBorder="1" applyAlignment="1" applyProtection="1">
      <alignment horizontal="center" vertical="center"/>
      <protection locked="0"/>
    </xf>
    <xf numFmtId="0" fontId="22" fillId="7" borderId="95" xfId="3" applyFont="1" applyFill="1" applyBorder="1" applyAlignment="1" applyProtection="1">
      <alignment horizontal="center" vertical="center"/>
      <protection locked="0"/>
    </xf>
    <xf numFmtId="0" fontId="22" fillId="7" borderId="22" xfId="3" applyFont="1" applyFill="1" applyBorder="1" applyAlignment="1" applyProtection="1">
      <alignment horizontal="center" vertical="center"/>
      <protection locked="0"/>
    </xf>
    <xf numFmtId="0" fontId="22" fillId="7" borderId="10" xfId="3" applyFont="1" applyFill="1" applyBorder="1" applyAlignment="1" applyProtection="1">
      <alignment horizontal="center" vertical="center"/>
      <protection locked="0"/>
    </xf>
    <xf numFmtId="0" fontId="22" fillId="7" borderId="70" xfId="3" applyFont="1" applyFill="1" applyBorder="1" applyAlignment="1" applyProtection="1">
      <alignment horizontal="center" vertical="center"/>
      <protection locked="0"/>
    </xf>
    <xf numFmtId="0" fontId="22" fillId="7" borderId="86" xfId="3" applyFont="1" applyFill="1" applyBorder="1" applyAlignment="1" applyProtection="1">
      <alignment horizontal="center" vertical="center"/>
      <protection locked="0"/>
    </xf>
    <xf numFmtId="0" fontId="22" fillId="5" borderId="131" xfId="3" applyFont="1" applyFill="1" applyBorder="1" applyAlignment="1" applyProtection="1">
      <alignment horizontal="center" vertical="center" wrapText="1"/>
    </xf>
    <xf numFmtId="0" fontId="22" fillId="7" borderId="16" xfId="3" applyFont="1" applyFill="1" applyBorder="1" applyAlignment="1" applyProtection="1">
      <alignment horizontal="center" vertical="center"/>
      <protection locked="0"/>
    </xf>
    <xf numFmtId="0" fontId="22" fillId="7" borderId="24" xfId="3" applyFont="1" applyFill="1" applyBorder="1" applyAlignment="1" applyProtection="1">
      <alignment horizontal="center" vertical="center"/>
      <protection locked="0"/>
    </xf>
    <xf numFmtId="0" fontId="22" fillId="7" borderId="164" xfId="3" applyFont="1" applyFill="1" applyBorder="1" applyAlignment="1" applyProtection="1">
      <alignment horizontal="center" vertical="center"/>
      <protection locked="0"/>
    </xf>
    <xf numFmtId="0" fontId="37" fillId="3" borderId="0" xfId="6" applyFont="1" applyFill="1" applyProtection="1">
      <alignment vertical="center"/>
    </xf>
    <xf numFmtId="0" fontId="22" fillId="3" borderId="0" xfId="3" applyFont="1" applyFill="1" applyBorder="1" applyAlignment="1" applyProtection="1">
      <alignment vertical="center"/>
    </xf>
    <xf numFmtId="0" fontId="0" fillId="2" borderId="3" xfId="0" applyFill="1" applyBorder="1">
      <alignment vertical="center"/>
    </xf>
    <xf numFmtId="0" fontId="0" fillId="2" borderId="10" xfId="0" applyFill="1" applyBorder="1">
      <alignment vertical="center"/>
    </xf>
    <xf numFmtId="0" fontId="0" fillId="0" borderId="10" xfId="0" applyBorder="1">
      <alignment vertical="center"/>
    </xf>
    <xf numFmtId="0" fontId="0" fillId="0" borderId="10" xfId="0" applyBorder="1" applyAlignment="1">
      <alignment horizontal="left" vertical="center"/>
    </xf>
    <xf numFmtId="0" fontId="0" fillId="0" borderId="17" xfId="0" applyFill="1" applyBorder="1">
      <alignment vertical="center"/>
    </xf>
    <xf numFmtId="0" fontId="0" fillId="0" borderId="0" xfId="0" applyFill="1" applyBorder="1">
      <alignment vertical="center"/>
    </xf>
    <xf numFmtId="0" fontId="36" fillId="0" borderId="0" xfId="0" applyFont="1" applyBorder="1" applyAlignment="1">
      <alignment horizontal="left" vertical="center"/>
    </xf>
    <xf numFmtId="0" fontId="18" fillId="0" borderId="56" xfId="3" applyFont="1" applyFill="1" applyBorder="1" applyAlignment="1" applyProtection="1">
      <alignment vertical="center"/>
    </xf>
    <xf numFmtId="0" fontId="18" fillId="0" borderId="56" xfId="3" applyFont="1" applyFill="1" applyBorder="1" applyAlignment="1" applyProtection="1">
      <alignment horizontal="right" vertical="center"/>
    </xf>
    <xf numFmtId="0" fontId="18" fillId="3" borderId="0" xfId="3" applyFont="1" applyFill="1" applyBorder="1" applyAlignment="1" applyProtection="1">
      <alignment horizontal="left" vertical="center"/>
    </xf>
    <xf numFmtId="0" fontId="38" fillId="9" borderId="56" xfId="3" applyFont="1" applyFill="1" applyBorder="1" applyAlignment="1" applyProtection="1">
      <alignment horizontal="right" vertical="center"/>
    </xf>
    <xf numFmtId="0" fontId="38" fillId="0" borderId="56" xfId="3" applyFont="1" applyFill="1" applyBorder="1" applyAlignment="1" applyProtection="1">
      <alignment horizontal="right" vertical="center"/>
    </xf>
    <xf numFmtId="0" fontId="18" fillId="3" borderId="56" xfId="3" applyFont="1" applyFill="1" applyBorder="1" applyAlignment="1" applyProtection="1">
      <alignment vertical="center"/>
    </xf>
    <xf numFmtId="0" fontId="18" fillId="3" borderId="56" xfId="3" applyFont="1" applyFill="1" applyBorder="1" applyAlignment="1" applyProtection="1">
      <alignment horizontal="right" vertical="center"/>
    </xf>
    <xf numFmtId="0" fontId="18" fillId="3" borderId="0" xfId="3" applyFont="1" applyFill="1" applyBorder="1" applyAlignment="1" applyProtection="1">
      <alignment horizontal="left" vertical="center" wrapText="1"/>
    </xf>
    <xf numFmtId="0" fontId="18" fillId="3" borderId="0" xfId="3" applyFont="1" applyFill="1" applyBorder="1" applyAlignment="1" applyProtection="1">
      <alignment horizontal="center" vertical="center"/>
    </xf>
    <xf numFmtId="0" fontId="18" fillId="3" borderId="149" xfId="3" applyFont="1" applyFill="1" applyBorder="1" applyAlignment="1" applyProtection="1">
      <alignment horizontal="right" vertical="center"/>
    </xf>
    <xf numFmtId="0" fontId="18" fillId="3" borderId="0" xfId="3" applyFont="1" applyFill="1" applyBorder="1" applyAlignment="1" applyProtection="1">
      <alignment horizontal="right" vertical="center"/>
    </xf>
    <xf numFmtId="0" fontId="18" fillId="3" borderId="149" xfId="3" applyFont="1" applyFill="1" applyBorder="1" applyAlignment="1" applyProtection="1">
      <alignment vertical="center"/>
    </xf>
    <xf numFmtId="0" fontId="18" fillId="3" borderId="150" xfId="3" applyFont="1" applyFill="1" applyBorder="1" applyAlignment="1" applyProtection="1">
      <alignment vertical="center"/>
    </xf>
    <xf numFmtId="0" fontId="18" fillId="3" borderId="0" xfId="3" applyFont="1" applyFill="1" applyBorder="1" applyAlignment="1" applyProtection="1">
      <alignment vertical="center"/>
    </xf>
    <xf numFmtId="0" fontId="38" fillId="3" borderId="56" xfId="3" applyFont="1" applyFill="1" applyBorder="1" applyAlignment="1" applyProtection="1">
      <alignment vertical="center"/>
    </xf>
    <xf numFmtId="0" fontId="18" fillId="5" borderId="138" xfId="3" applyFont="1" applyFill="1" applyBorder="1" applyAlignment="1" applyProtection="1">
      <alignment horizontal="center" vertical="center" wrapText="1"/>
    </xf>
    <xf numFmtId="0" fontId="38" fillId="3" borderId="0" xfId="3" applyFont="1" applyFill="1" applyBorder="1" applyAlignment="1" applyProtection="1">
      <alignment horizontal="left" vertical="center" wrapText="1"/>
    </xf>
    <xf numFmtId="0" fontId="38" fillId="3" borderId="0" xfId="3" applyFont="1" applyFill="1" applyBorder="1" applyAlignment="1" applyProtection="1">
      <alignment horizontal="center" vertical="center"/>
    </xf>
    <xf numFmtId="0" fontId="18" fillId="0" borderId="56" xfId="3" applyFont="1" applyBorder="1" applyAlignment="1" applyProtection="1">
      <alignment vertical="center"/>
    </xf>
    <xf numFmtId="0" fontId="18" fillId="0" borderId="56" xfId="3" applyFont="1" applyBorder="1" applyAlignment="1" applyProtection="1">
      <alignment horizontal="right" vertical="center"/>
    </xf>
    <xf numFmtId="0" fontId="38" fillId="3" borderId="0" xfId="3" applyFont="1" applyFill="1" applyBorder="1" applyAlignment="1" applyProtection="1">
      <alignment horizontal="left" vertical="center"/>
    </xf>
    <xf numFmtId="0" fontId="38" fillId="3" borderId="0" xfId="3" applyFont="1" applyFill="1" applyBorder="1" applyAlignment="1" applyProtection="1">
      <alignment horizontal="right" vertical="center"/>
    </xf>
    <xf numFmtId="0" fontId="38" fillId="0" borderId="56" xfId="3" applyFont="1" applyBorder="1" applyAlignment="1" applyProtection="1">
      <alignment horizontal="right" vertical="center"/>
    </xf>
    <xf numFmtId="0" fontId="21" fillId="7" borderId="18" xfId="3" applyFont="1" applyFill="1" applyBorder="1" applyAlignment="1" applyProtection="1">
      <alignment horizontal="center" vertical="center"/>
      <protection locked="0"/>
    </xf>
    <xf numFmtId="0" fontId="21" fillId="7" borderId="87" xfId="3" applyFont="1" applyFill="1" applyBorder="1" applyAlignment="1" applyProtection="1">
      <alignment horizontal="center" vertical="center"/>
      <protection locked="0"/>
    </xf>
    <xf numFmtId="0" fontId="21" fillId="7" borderId="166" xfId="3" applyFont="1" applyFill="1" applyBorder="1" applyAlignment="1" applyProtection="1">
      <alignment horizontal="center" vertical="center"/>
      <protection locked="0"/>
    </xf>
    <xf numFmtId="0" fontId="22" fillId="0" borderId="56" xfId="3" applyFont="1" applyBorder="1" applyAlignment="1" applyProtection="1">
      <alignment horizontal="center" vertical="center"/>
    </xf>
    <xf numFmtId="0" fontId="18" fillId="0" borderId="168" xfId="3" applyFont="1" applyFill="1" applyBorder="1" applyAlignment="1" applyProtection="1">
      <alignment horizontal="right" vertical="center"/>
    </xf>
    <xf numFmtId="0" fontId="38" fillId="9" borderId="56" xfId="3" applyFont="1" applyFill="1" applyBorder="1" applyAlignment="1" applyProtection="1">
      <alignment vertical="center"/>
    </xf>
    <xf numFmtId="0" fontId="38" fillId="9" borderId="0" xfId="3" applyFont="1" applyFill="1" applyBorder="1" applyAlignment="1" applyProtection="1">
      <alignment vertical="center"/>
    </xf>
    <xf numFmtId="0" fontId="17" fillId="9" borderId="0" xfId="3" applyFont="1" applyFill="1" applyBorder="1" applyAlignment="1" applyProtection="1">
      <alignment horizontal="left" vertical="center"/>
    </xf>
    <xf numFmtId="0" fontId="17" fillId="9" borderId="0" xfId="3" applyFont="1" applyFill="1" applyAlignment="1" applyProtection="1">
      <alignment vertical="center"/>
    </xf>
    <xf numFmtId="0" fontId="17" fillId="9" borderId="0" xfId="3" applyFont="1" applyFill="1" applyBorder="1" applyAlignment="1" applyProtection="1">
      <alignment vertical="center"/>
    </xf>
    <xf numFmtId="0" fontId="4" fillId="2" borderId="16" xfId="0" applyFont="1" applyFill="1" applyBorder="1" applyAlignment="1">
      <alignment horizontal="center" vertical="center"/>
    </xf>
    <xf numFmtId="0" fontId="12" fillId="0" borderId="0" xfId="0" applyFont="1" applyFill="1" applyBorder="1" applyAlignment="1">
      <alignment horizontal="right" vertical="top"/>
    </xf>
    <xf numFmtId="0" fontId="41" fillId="0" borderId="0" xfId="0" applyFont="1" applyBorder="1">
      <alignment vertical="center"/>
    </xf>
    <xf numFmtId="0" fontId="41" fillId="0" borderId="0" xfId="0" applyFont="1">
      <alignment vertical="center"/>
    </xf>
    <xf numFmtId="0" fontId="39" fillId="0" borderId="0" xfId="0" applyFont="1">
      <alignment vertical="center"/>
    </xf>
    <xf numFmtId="0" fontId="42" fillId="0" borderId="0" xfId="0" applyFont="1">
      <alignment vertical="center"/>
    </xf>
    <xf numFmtId="49" fontId="39" fillId="2" borderId="0" xfId="0" applyNumberFormat="1" applyFont="1" applyFill="1" applyBorder="1" applyAlignment="1" applyProtection="1">
      <alignment horizontal="center" vertical="center" wrapText="1" shrinkToFit="1"/>
    </xf>
    <xf numFmtId="49" fontId="39" fillId="2" borderId="17" xfId="0" applyNumberFormat="1" applyFont="1" applyFill="1" applyBorder="1" applyAlignment="1" applyProtection="1">
      <alignment horizontal="center" vertical="center" wrapText="1" shrinkToFit="1"/>
    </xf>
    <xf numFmtId="49" fontId="4" fillId="0" borderId="0" xfId="0" applyNumberFormat="1"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xf>
    <xf numFmtId="0" fontId="3" fillId="0" borderId="0" xfId="0" applyFont="1" applyAlignment="1">
      <alignment vertical="center"/>
    </xf>
    <xf numFmtId="0" fontId="0" fillId="0" borderId="0" xfId="0" applyAlignment="1">
      <alignment vertical="center"/>
    </xf>
    <xf numFmtId="0" fontId="43" fillId="2" borderId="10" xfId="0" applyFont="1" applyFill="1" applyBorder="1" applyAlignment="1">
      <alignment vertical="center"/>
    </xf>
    <xf numFmtId="0" fontId="43" fillId="2" borderId="10" xfId="0" applyFont="1" applyFill="1" applyBorder="1" applyAlignment="1">
      <alignment vertical="center" wrapText="1"/>
    </xf>
    <xf numFmtId="0" fontId="3" fillId="2" borderId="10" xfId="0" applyFont="1" applyFill="1" applyBorder="1" applyAlignment="1">
      <alignment vertical="center"/>
    </xf>
    <xf numFmtId="49" fontId="3" fillId="0" borderId="10" xfId="0" applyNumberFormat="1" applyFont="1" applyFill="1" applyBorder="1" applyAlignment="1">
      <alignment vertical="center"/>
    </xf>
    <xf numFmtId="49" fontId="3" fillId="0" borderId="10" xfId="0" applyNumberFormat="1" applyFont="1" applyBorder="1" applyAlignment="1">
      <alignment vertical="center"/>
    </xf>
    <xf numFmtId="0" fontId="3" fillId="2" borderId="179"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2" borderId="2" xfId="0" applyFill="1" applyBorder="1" applyAlignment="1">
      <alignment vertical="center"/>
    </xf>
    <xf numFmtId="0" fontId="0" fillId="2" borderId="179" xfId="0" applyFill="1" applyBorder="1" applyAlignment="1">
      <alignment vertical="center" wrapText="1"/>
    </xf>
    <xf numFmtId="0" fontId="0" fillId="2" borderId="1" xfId="0" applyFill="1" applyBorder="1" applyAlignment="1">
      <alignment vertical="center" wrapText="1"/>
    </xf>
    <xf numFmtId="49" fontId="3" fillId="0" borderId="179" xfId="0" applyNumberFormat="1" applyFont="1" applyBorder="1" applyAlignment="1">
      <alignment vertical="center"/>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0" fontId="0" fillId="0" borderId="3" xfId="0" applyBorder="1" applyAlignment="1">
      <alignment vertical="center"/>
    </xf>
    <xf numFmtId="0" fontId="3" fillId="2" borderId="19" xfId="0" applyFont="1" applyFill="1" applyBorder="1" applyAlignment="1">
      <alignment vertical="center"/>
    </xf>
    <xf numFmtId="49" fontId="3" fillId="0" borderId="19" xfId="0" applyNumberFormat="1" applyFont="1" applyBorder="1" applyAlignment="1">
      <alignment vertical="center"/>
    </xf>
    <xf numFmtId="0" fontId="3" fillId="0" borderId="45" xfId="0" applyFont="1" applyFill="1" applyBorder="1" applyAlignment="1">
      <alignment horizontal="right" vertical="center"/>
    </xf>
    <xf numFmtId="0" fontId="3" fillId="0" borderId="45" xfId="0" applyFont="1" applyFill="1" applyBorder="1" applyAlignment="1">
      <alignment horizontal="right" vertical="center" wrapText="1"/>
    </xf>
    <xf numFmtId="0" fontId="5" fillId="4" borderId="45" xfId="0" applyFont="1" applyFill="1" applyBorder="1">
      <alignment vertical="center"/>
    </xf>
    <xf numFmtId="0" fontId="0" fillId="0" borderId="180" xfId="0" applyBorder="1">
      <alignment vertical="center"/>
    </xf>
    <xf numFmtId="0" fontId="0" fillId="2" borderId="181" xfId="0" applyFill="1" applyBorder="1" applyAlignment="1">
      <alignment vertical="center"/>
    </xf>
    <xf numFmtId="0" fontId="3" fillId="0" borderId="46" xfId="0" applyFont="1" applyFill="1" applyBorder="1" applyAlignment="1">
      <alignment horizontal="right" vertical="center"/>
    </xf>
    <xf numFmtId="0" fontId="0" fillId="2" borderId="182" xfId="0" applyFill="1" applyBorder="1" applyAlignment="1">
      <alignment horizontal="center" vertical="center"/>
    </xf>
    <xf numFmtId="0" fontId="4" fillId="2" borderId="183" xfId="0" applyFont="1" applyFill="1" applyBorder="1" applyAlignment="1">
      <alignment horizontal="left" vertical="center" wrapText="1"/>
    </xf>
    <xf numFmtId="14" fontId="6" fillId="0" borderId="47" xfId="0" applyNumberFormat="1" applyFont="1" applyFill="1" applyBorder="1" applyAlignment="1">
      <alignment horizontal="right" vertical="center"/>
    </xf>
    <xf numFmtId="0" fontId="6" fillId="0" borderId="2" xfId="0" applyFont="1" applyFill="1" applyBorder="1">
      <alignment vertical="center"/>
    </xf>
    <xf numFmtId="0" fontId="3" fillId="0" borderId="40" xfId="0" applyFont="1" applyFill="1" applyBorder="1" applyAlignment="1">
      <alignment vertical="center"/>
    </xf>
    <xf numFmtId="0" fontId="3" fillId="0" borderId="45" xfId="0" applyFont="1" applyFill="1" applyBorder="1" applyAlignment="1">
      <alignment vertical="center"/>
    </xf>
    <xf numFmtId="0" fontId="3" fillId="0" borderId="51" xfId="0" applyFont="1" applyFill="1" applyBorder="1" applyAlignment="1">
      <alignment vertical="center"/>
    </xf>
    <xf numFmtId="0" fontId="12" fillId="0" borderId="0" xfId="0" applyFont="1" applyFill="1" applyBorder="1" applyAlignment="1">
      <alignment horizontal="right" vertical="top"/>
    </xf>
    <xf numFmtId="0" fontId="13" fillId="0" borderId="0" xfId="0" applyFont="1" applyFill="1" applyBorder="1" applyAlignment="1">
      <alignment vertical="top"/>
    </xf>
    <xf numFmtId="0" fontId="22" fillId="3" borderId="0" xfId="3" applyFont="1" applyFill="1" applyBorder="1" applyAlignment="1" applyProtection="1">
      <alignment horizontal="right" vertical="center"/>
    </xf>
    <xf numFmtId="0" fontId="17" fillId="6" borderId="78" xfId="3" applyFont="1" applyFill="1" applyBorder="1" applyAlignment="1" applyProtection="1">
      <alignment horizontal="center" vertical="center" wrapText="1"/>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3" borderId="1" xfId="0" applyFont="1" applyFill="1" applyBorder="1" applyAlignment="1">
      <alignment vertical="center" wrapText="1"/>
    </xf>
    <xf numFmtId="0" fontId="6" fillId="3" borderId="1" xfId="0" applyFont="1" applyFill="1" applyBorder="1" applyAlignment="1">
      <alignment vertical="center" wrapText="1"/>
    </xf>
    <xf numFmtId="0" fontId="3" fillId="3" borderId="40" xfId="0" applyFont="1" applyFill="1" applyBorder="1" applyAlignment="1">
      <alignment vertical="center"/>
    </xf>
    <xf numFmtId="0" fontId="3" fillId="3" borderId="50" xfId="0" applyFont="1" applyFill="1" applyBorder="1" applyAlignment="1">
      <alignment vertical="center" wrapText="1"/>
    </xf>
    <xf numFmtId="0" fontId="3" fillId="3" borderId="40" xfId="0" applyFont="1" applyFill="1" applyBorder="1" applyAlignment="1">
      <alignment vertical="center" wrapText="1"/>
    </xf>
    <xf numFmtId="0" fontId="6" fillId="3" borderId="1" xfId="0" applyFont="1" applyFill="1" applyBorder="1">
      <alignment vertical="center"/>
    </xf>
    <xf numFmtId="0" fontId="6" fillId="3" borderId="52" xfId="0" applyFont="1" applyFill="1" applyBorder="1" applyAlignment="1">
      <alignment horizontal="right" vertical="center" wrapText="1"/>
    </xf>
    <xf numFmtId="0" fontId="3" fillId="3" borderId="45" xfId="0" applyFont="1" applyFill="1" applyBorder="1">
      <alignment vertical="center"/>
    </xf>
    <xf numFmtId="0" fontId="3" fillId="3" borderId="4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9" xfId="1" applyFont="1" applyFill="1" applyBorder="1" applyAlignment="1">
      <alignment vertical="center" wrapText="1"/>
    </xf>
    <xf numFmtId="0" fontId="3" fillId="3" borderId="49" xfId="0" applyFont="1" applyFill="1" applyBorder="1" applyAlignment="1">
      <alignment horizontal="center" vertical="center"/>
    </xf>
    <xf numFmtId="0" fontId="3" fillId="3" borderId="45" xfId="0" applyFont="1" applyFill="1" applyBorder="1" applyAlignment="1">
      <alignment horizontal="right" vertical="center"/>
    </xf>
    <xf numFmtId="0" fontId="0" fillId="3" borderId="0" xfId="0" applyFill="1">
      <alignment vertical="center"/>
    </xf>
    <xf numFmtId="0" fontId="6" fillId="3" borderId="42" xfId="0" applyFont="1" applyFill="1" applyBorder="1" applyAlignment="1">
      <alignment horizontal="right" vertical="center"/>
    </xf>
    <xf numFmtId="0" fontId="3" fillId="3" borderId="50" xfId="0" applyFont="1" applyFill="1" applyBorder="1" applyAlignment="1">
      <alignment horizontal="left" vertical="center" wrapText="1"/>
    </xf>
    <xf numFmtId="0" fontId="3" fillId="3" borderId="51" xfId="0" applyFont="1" applyFill="1" applyBorder="1" applyAlignment="1">
      <alignment vertical="center" wrapText="1"/>
    </xf>
    <xf numFmtId="0" fontId="6" fillId="3" borderId="52" xfId="0" applyFont="1" applyFill="1" applyBorder="1" applyAlignment="1">
      <alignment horizontal="right" vertical="center"/>
    </xf>
    <xf numFmtId="0" fontId="3" fillId="3" borderId="1" xfId="0" applyFont="1" applyFill="1" applyBorder="1">
      <alignment vertical="center"/>
    </xf>
    <xf numFmtId="0" fontId="3" fillId="3" borderId="40" xfId="0" applyFont="1" applyFill="1" applyBorder="1">
      <alignment vertical="center"/>
    </xf>
    <xf numFmtId="0" fontId="6" fillId="3" borderId="42" xfId="0" applyFont="1" applyFill="1" applyBorder="1" applyAlignment="1">
      <alignment horizontal="right" vertical="center" wrapText="1"/>
    </xf>
    <xf numFmtId="0" fontId="3" fillId="3" borderId="45" xfId="0" applyFont="1" applyFill="1" applyBorder="1" applyAlignment="1">
      <alignment vertical="center" wrapText="1"/>
    </xf>
    <xf numFmtId="0" fontId="3" fillId="3" borderId="19" xfId="0" applyFont="1" applyFill="1" applyBorder="1" applyAlignment="1">
      <alignment vertical="center" wrapText="1"/>
    </xf>
    <xf numFmtId="0" fontId="6" fillId="0" borderId="52" xfId="0" applyFont="1" applyFill="1" applyBorder="1">
      <alignment vertical="center"/>
    </xf>
    <xf numFmtId="0" fontId="6" fillId="0" borderId="50" xfId="0" applyFont="1" applyFill="1" applyBorder="1">
      <alignment vertical="center"/>
    </xf>
    <xf numFmtId="0" fontId="6" fillId="0" borderId="184" xfId="0" applyFont="1" applyFill="1" applyBorder="1">
      <alignment vertical="center"/>
    </xf>
    <xf numFmtId="0" fontId="3" fillId="0" borderId="184" xfId="0" applyFont="1" applyFill="1" applyBorder="1" applyAlignment="1">
      <alignment vertical="center" wrapText="1"/>
    </xf>
    <xf numFmtId="0" fontId="6" fillId="0" borderId="44" xfId="0" applyFont="1" applyFill="1" applyBorder="1">
      <alignment vertical="center"/>
    </xf>
    <xf numFmtId="0" fontId="6" fillId="0" borderId="185" xfId="0" applyFont="1" applyFill="1" applyBorder="1">
      <alignment vertical="center"/>
    </xf>
    <xf numFmtId="0" fontId="6" fillId="0" borderId="49" xfId="0" applyFont="1" applyFill="1" applyBorder="1">
      <alignment vertical="center"/>
    </xf>
    <xf numFmtId="0" fontId="6" fillId="0" borderId="186" xfId="0" applyFont="1" applyFill="1" applyBorder="1" applyAlignment="1">
      <alignment horizontal="right" vertical="center"/>
    </xf>
    <xf numFmtId="0" fontId="6" fillId="0" borderId="187" xfId="0" applyFont="1" applyFill="1" applyBorder="1">
      <alignment vertical="center"/>
    </xf>
    <xf numFmtId="0" fontId="6" fillId="0" borderId="187" xfId="0" applyFont="1" applyFill="1" applyBorder="1" applyAlignment="1">
      <alignment vertical="center" wrapText="1"/>
    </xf>
    <xf numFmtId="0" fontId="6" fillId="0" borderId="188" xfId="0" applyFont="1" applyFill="1" applyBorder="1">
      <alignment vertical="center"/>
    </xf>
    <xf numFmtId="0" fontId="6" fillId="0" borderId="189" xfId="0" applyFont="1" applyFill="1" applyBorder="1">
      <alignment vertical="center"/>
    </xf>
    <xf numFmtId="0" fontId="6" fillId="0" borderId="190" xfId="0" applyFont="1" applyFill="1" applyBorder="1">
      <alignment vertical="center"/>
    </xf>
    <xf numFmtId="0" fontId="6" fillId="0" borderId="191" xfId="0" applyFont="1" applyFill="1" applyBorder="1" applyAlignment="1">
      <alignment horizontal="right" vertical="center"/>
    </xf>
    <xf numFmtId="0" fontId="6" fillId="0" borderId="192" xfId="0" applyFont="1" applyFill="1" applyBorder="1">
      <alignment vertical="center"/>
    </xf>
    <xf numFmtId="0" fontId="6" fillId="0" borderId="192" xfId="0" applyFont="1" applyFill="1" applyBorder="1" applyAlignment="1">
      <alignment vertical="center" wrapText="1"/>
    </xf>
    <xf numFmtId="0" fontId="6" fillId="0" borderId="193" xfId="0" applyFont="1" applyFill="1" applyBorder="1">
      <alignment vertical="center"/>
    </xf>
    <xf numFmtId="0" fontId="6" fillId="0" borderId="194" xfId="0" applyFont="1" applyFill="1" applyBorder="1">
      <alignment vertical="center"/>
    </xf>
    <xf numFmtId="0" fontId="6" fillId="0" borderId="195" xfId="0" applyFont="1" applyFill="1" applyBorder="1">
      <alignment vertical="center"/>
    </xf>
    <xf numFmtId="0" fontId="6" fillId="0" borderId="196" xfId="0" applyFont="1" applyFill="1" applyBorder="1" applyAlignment="1">
      <alignment horizontal="right" vertical="center"/>
    </xf>
    <xf numFmtId="0" fontId="6" fillId="0" borderId="19" xfId="0" applyFont="1" applyFill="1" applyBorder="1" applyAlignment="1">
      <alignment vertical="center" wrapText="1"/>
    </xf>
    <xf numFmtId="0" fontId="3" fillId="0" borderId="52" xfId="0" applyFont="1" applyFill="1" applyBorder="1">
      <alignment vertical="center"/>
    </xf>
    <xf numFmtId="0" fontId="3" fillId="3" borderId="184" xfId="0" applyFont="1" applyFill="1" applyBorder="1" applyAlignment="1">
      <alignment vertical="center" wrapText="1"/>
    </xf>
    <xf numFmtId="0" fontId="3" fillId="0" borderId="187" xfId="0" applyFont="1" applyFill="1" applyBorder="1" applyAlignment="1">
      <alignment vertical="center" wrapText="1"/>
    </xf>
    <xf numFmtId="0" fontId="3" fillId="0" borderId="194" xfId="0" applyFont="1" applyFill="1" applyBorder="1">
      <alignment vertical="center"/>
    </xf>
    <xf numFmtId="0" fontId="3" fillId="0" borderId="192" xfId="0" applyFont="1" applyFill="1" applyBorder="1">
      <alignment vertical="center"/>
    </xf>
    <xf numFmtId="0" fontId="3" fillId="0" borderId="19" xfId="0" applyFont="1" applyFill="1" applyBorder="1">
      <alignment vertical="center"/>
    </xf>
    <xf numFmtId="0" fontId="6" fillId="3" borderId="192" xfId="0" applyFont="1" applyFill="1" applyBorder="1" applyAlignment="1">
      <alignment vertical="center" wrapText="1"/>
    </xf>
    <xf numFmtId="0" fontId="6" fillId="3" borderId="19" xfId="0" applyFont="1" applyFill="1" applyBorder="1" applyAlignment="1">
      <alignment vertical="center" wrapText="1"/>
    </xf>
    <xf numFmtId="0" fontId="3" fillId="0" borderId="184" xfId="0" applyFont="1" applyFill="1" applyBorder="1">
      <alignment vertical="center"/>
    </xf>
    <xf numFmtId="0" fontId="3" fillId="3" borderId="187" xfId="0" applyFont="1" applyFill="1" applyBorder="1" applyAlignment="1">
      <alignment vertical="center" wrapText="1"/>
    </xf>
    <xf numFmtId="0" fontId="3" fillId="0" borderId="188" xfId="0" applyFont="1" applyFill="1" applyBorder="1">
      <alignment vertical="center"/>
    </xf>
    <xf numFmtId="0" fontId="3" fillId="0" borderId="187" xfId="0" applyFont="1" applyFill="1" applyBorder="1">
      <alignment vertical="center"/>
    </xf>
    <xf numFmtId="0" fontId="3" fillId="3" borderId="192" xfId="0" applyFont="1" applyFill="1" applyBorder="1" applyAlignment="1">
      <alignment vertical="center" wrapText="1"/>
    </xf>
    <xf numFmtId="0" fontId="3" fillId="0" borderId="54" xfId="0" applyFont="1" applyFill="1" applyBorder="1">
      <alignment vertical="center"/>
    </xf>
    <xf numFmtId="0" fontId="6" fillId="3" borderId="184" xfId="0" applyFont="1" applyFill="1" applyBorder="1" applyAlignment="1">
      <alignment vertical="center" wrapText="1"/>
    </xf>
    <xf numFmtId="0" fontId="6" fillId="0" borderId="31" xfId="0" applyFont="1" applyFill="1" applyBorder="1">
      <alignment vertical="center"/>
    </xf>
    <xf numFmtId="0" fontId="6" fillId="0" borderId="197" xfId="0" applyFont="1" applyFill="1" applyBorder="1" applyAlignment="1">
      <alignment horizontal="right" vertical="center"/>
    </xf>
    <xf numFmtId="0" fontId="6" fillId="3" borderId="187" xfId="0" applyFont="1" applyFill="1" applyBorder="1" applyAlignment="1">
      <alignment vertical="center" wrapText="1"/>
    </xf>
    <xf numFmtId="0" fontId="3" fillId="0" borderId="193" xfId="0" applyFont="1" applyFill="1" applyBorder="1">
      <alignment vertical="center"/>
    </xf>
    <xf numFmtId="0" fontId="6" fillId="0" borderId="199" xfId="0" applyFont="1" applyFill="1" applyBorder="1">
      <alignment vertical="center"/>
    </xf>
    <xf numFmtId="0" fontId="6" fillId="0" borderId="200" xfId="0" applyFont="1" applyFill="1" applyBorder="1" applyAlignment="1">
      <alignment horizontal="right" vertical="center"/>
    </xf>
    <xf numFmtId="0" fontId="6" fillId="0" borderId="44" xfId="0" applyFont="1" applyFill="1" applyBorder="1" applyAlignment="1">
      <alignment horizontal="left" vertical="center"/>
    </xf>
    <xf numFmtId="0" fontId="6" fillId="0" borderId="54" xfId="0" applyFont="1" applyFill="1" applyBorder="1" applyAlignment="1">
      <alignment horizontal="left" vertical="center"/>
    </xf>
    <xf numFmtId="0" fontId="6" fillId="0" borderId="204" xfId="0" applyFont="1" applyFill="1" applyBorder="1" applyAlignment="1">
      <alignment horizontal="left" vertical="center"/>
    </xf>
    <xf numFmtId="0" fontId="6" fillId="0" borderId="202" xfId="0" applyFont="1" applyFill="1" applyBorder="1" applyAlignment="1">
      <alignment horizontal="left" vertical="center"/>
    </xf>
    <xf numFmtId="0" fontId="6" fillId="0" borderId="48" xfId="0" applyFont="1" applyFill="1" applyBorder="1" applyAlignment="1">
      <alignment horizontal="left" vertical="center"/>
    </xf>
    <xf numFmtId="0" fontId="0" fillId="0" borderId="0" xfId="0" applyAlignment="1">
      <alignment horizontal="left" vertical="center"/>
    </xf>
    <xf numFmtId="0" fontId="0" fillId="2" borderId="27" xfId="0" applyFill="1" applyBorder="1" applyAlignment="1">
      <alignment horizontal="left" vertical="center"/>
    </xf>
    <xf numFmtId="0" fontId="0" fillId="2" borderId="32" xfId="0" applyFill="1" applyBorder="1" applyAlignment="1">
      <alignment horizontal="left" vertical="center"/>
    </xf>
    <xf numFmtId="0" fontId="6" fillId="0" borderId="188" xfId="0" applyFont="1" applyFill="1" applyBorder="1" applyAlignment="1">
      <alignment horizontal="left" vertical="center"/>
    </xf>
    <xf numFmtId="0" fontId="6" fillId="0" borderId="193" xfId="0" applyFont="1" applyFill="1" applyBorder="1" applyAlignment="1">
      <alignment horizontal="left" vertical="center"/>
    </xf>
    <xf numFmtId="0" fontId="6" fillId="0" borderId="198" xfId="0" applyFont="1" applyFill="1" applyBorder="1" applyAlignment="1">
      <alignment horizontal="left" vertical="center"/>
    </xf>
    <xf numFmtId="0" fontId="6" fillId="0" borderId="201" xfId="0" applyFont="1" applyFill="1" applyBorder="1" applyAlignment="1">
      <alignment horizontal="left" vertical="center"/>
    </xf>
    <xf numFmtId="14" fontId="6" fillId="0" borderId="48" xfId="0" applyNumberFormat="1" applyFont="1" applyFill="1" applyBorder="1" applyAlignment="1">
      <alignment horizontal="left" vertical="center"/>
    </xf>
    <xf numFmtId="0" fontId="5" fillId="4" borderId="1" xfId="0" applyFont="1" applyFill="1" applyBorder="1" applyAlignment="1">
      <alignment horizontal="left" vertical="center"/>
    </xf>
    <xf numFmtId="0" fontId="0" fillId="0" borderId="2" xfId="0" applyBorder="1" applyAlignment="1">
      <alignment horizontal="left" vertical="center"/>
    </xf>
    <xf numFmtId="0" fontId="3" fillId="0" borderId="54" xfId="0" applyFont="1" applyFill="1" applyBorder="1" applyAlignment="1">
      <alignment horizontal="left" vertical="center"/>
    </xf>
    <xf numFmtId="0" fontId="3" fillId="0" borderId="193" xfId="0" applyFont="1" applyFill="1" applyBorder="1" applyAlignment="1">
      <alignment horizontal="left" vertical="center"/>
    </xf>
    <xf numFmtId="0" fontId="3" fillId="0" borderId="198" xfId="0" applyFont="1" applyFill="1" applyBorder="1" applyAlignment="1">
      <alignment horizontal="left" vertical="center"/>
    </xf>
    <xf numFmtId="0" fontId="3" fillId="0" borderId="201" xfId="0" applyFont="1" applyFill="1" applyBorder="1" applyAlignment="1">
      <alignment horizontal="left" vertical="center"/>
    </xf>
    <xf numFmtId="0" fontId="6" fillId="0" borderId="198" xfId="0" applyFont="1" applyFill="1" applyBorder="1" applyAlignment="1">
      <alignment horizontal="left" vertical="center" wrapText="1"/>
    </xf>
    <xf numFmtId="0" fontId="6" fillId="0" borderId="201"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193" xfId="0" applyFont="1" applyFill="1" applyBorder="1" applyAlignment="1">
      <alignment horizontal="left" vertical="center" wrapText="1"/>
    </xf>
    <xf numFmtId="0" fontId="6" fillId="0" borderId="205" xfId="0" applyFont="1" applyFill="1" applyBorder="1" applyAlignment="1">
      <alignment horizontal="left" vertical="center" wrapText="1"/>
    </xf>
    <xf numFmtId="0" fontId="6" fillId="0" borderId="203" xfId="0" applyFont="1" applyFill="1" applyBorder="1" applyAlignment="1">
      <alignment horizontal="left" vertical="center" wrapText="1"/>
    </xf>
    <xf numFmtId="0" fontId="6" fillId="3" borderId="187" xfId="0" applyFont="1" applyFill="1" applyBorder="1">
      <alignment vertical="center"/>
    </xf>
    <xf numFmtId="0" fontId="6" fillId="3" borderId="188" xfId="0" applyFont="1" applyFill="1" applyBorder="1">
      <alignment vertical="center"/>
    </xf>
    <xf numFmtId="0" fontId="6" fillId="3" borderId="189" xfId="0" applyFont="1" applyFill="1" applyBorder="1">
      <alignment vertical="center"/>
    </xf>
    <xf numFmtId="0" fontId="6" fillId="3" borderId="199" xfId="0" applyFont="1" applyFill="1" applyBorder="1">
      <alignment vertical="center"/>
    </xf>
    <xf numFmtId="0" fontId="6" fillId="3" borderId="190" xfId="0" applyFont="1" applyFill="1" applyBorder="1">
      <alignment vertical="center"/>
    </xf>
    <xf numFmtId="0" fontId="6" fillId="3" borderId="200" xfId="0" applyFont="1" applyFill="1" applyBorder="1" applyAlignment="1">
      <alignment horizontal="right" vertical="center"/>
    </xf>
    <xf numFmtId="0" fontId="6" fillId="3" borderId="201" xfId="0" applyFont="1" applyFill="1" applyBorder="1" applyAlignment="1">
      <alignment horizontal="left" vertical="center"/>
    </xf>
    <xf numFmtId="0" fontId="6" fillId="3" borderId="192" xfId="0" applyFont="1" applyFill="1" applyBorder="1">
      <alignment vertical="center"/>
    </xf>
    <xf numFmtId="0" fontId="3" fillId="3" borderId="193" xfId="0" applyFont="1" applyFill="1" applyBorder="1">
      <alignment vertical="center"/>
    </xf>
    <xf numFmtId="0" fontId="3" fillId="3" borderId="194" xfId="0" applyFont="1" applyFill="1" applyBorder="1">
      <alignment vertical="center"/>
    </xf>
    <xf numFmtId="0" fontId="6" fillId="3" borderId="195" xfId="0" applyFont="1" applyFill="1" applyBorder="1">
      <alignment vertical="center"/>
    </xf>
    <xf numFmtId="0" fontId="6" fillId="3" borderId="196" xfId="0" applyFont="1" applyFill="1" applyBorder="1" applyAlignment="1">
      <alignment horizontal="right" vertical="center"/>
    </xf>
    <xf numFmtId="0" fontId="6" fillId="3" borderId="193" xfId="0" applyFont="1" applyFill="1" applyBorder="1" applyAlignment="1">
      <alignment horizontal="left" vertical="center"/>
    </xf>
    <xf numFmtId="0" fontId="6" fillId="0" borderId="44" xfId="0" applyFont="1" applyFill="1" applyBorder="1" applyAlignment="1">
      <alignment horizontal="left" vertical="center" wrapText="1"/>
    </xf>
    <xf numFmtId="0" fontId="6" fillId="0" borderId="188" xfId="0" applyFont="1" applyFill="1" applyBorder="1" applyAlignment="1">
      <alignment horizontal="left" vertical="center" wrapText="1"/>
    </xf>
    <xf numFmtId="0" fontId="3" fillId="3" borderId="184" xfId="0" applyFont="1" applyFill="1" applyBorder="1">
      <alignment vertical="center"/>
    </xf>
    <xf numFmtId="0" fontId="3" fillId="0" borderId="49" xfId="0" applyFont="1" applyFill="1" applyBorder="1">
      <alignment vertical="center"/>
    </xf>
    <xf numFmtId="0" fontId="6" fillId="0" borderId="206" xfId="0" applyFont="1" applyFill="1" applyBorder="1">
      <alignment vertical="center"/>
    </xf>
    <xf numFmtId="0" fontId="6" fillId="0" borderId="207" xfId="0" applyFont="1" applyFill="1" applyBorder="1" applyAlignment="1">
      <alignment horizontal="left" vertical="center" wrapText="1"/>
    </xf>
    <xf numFmtId="0" fontId="22" fillId="7" borderId="16" xfId="3" applyFont="1" applyFill="1" applyBorder="1" applyAlignment="1" applyProtection="1">
      <alignment horizontal="center" vertical="center" wrapText="1"/>
      <protection locked="0"/>
    </xf>
    <xf numFmtId="0" fontId="22" fillId="7" borderId="3" xfId="3" applyFont="1" applyFill="1" applyBorder="1" applyAlignment="1" applyProtection="1">
      <alignment horizontal="center" vertical="center" wrapText="1"/>
      <protection locked="0"/>
    </xf>
    <xf numFmtId="0" fontId="19" fillId="6" borderId="78" xfId="3" applyFont="1" applyFill="1" applyBorder="1" applyAlignment="1" applyProtection="1">
      <alignment horizontal="center" vertical="center" wrapText="1"/>
    </xf>
    <xf numFmtId="0" fontId="18" fillId="5" borderId="78" xfId="3" applyFont="1" applyFill="1" applyBorder="1" applyAlignment="1" applyProtection="1">
      <alignment horizontal="center" vertical="center" wrapText="1"/>
    </xf>
    <xf numFmtId="0" fontId="18" fillId="5" borderId="77" xfId="3" applyFont="1" applyFill="1" applyBorder="1" applyAlignment="1" applyProtection="1">
      <alignment horizontal="center" vertical="center" wrapText="1"/>
    </xf>
    <xf numFmtId="0" fontId="22" fillId="7" borderId="148" xfId="3" applyFont="1" applyFill="1" applyBorder="1" applyAlignment="1" applyProtection="1">
      <alignment horizontal="center" vertical="center"/>
      <protection locked="0"/>
    </xf>
    <xf numFmtId="0" fontId="22" fillId="7" borderId="117" xfId="3" applyFont="1" applyFill="1" applyBorder="1" applyAlignment="1" applyProtection="1">
      <alignment horizontal="center" vertical="center"/>
      <protection locked="0"/>
    </xf>
    <xf numFmtId="0" fontId="19" fillId="5" borderId="100" xfId="3" applyFont="1" applyFill="1" applyBorder="1" applyAlignment="1" applyProtection="1">
      <alignment horizontal="center" vertical="center" wrapText="1"/>
    </xf>
    <xf numFmtId="0" fontId="19" fillId="5" borderId="79" xfId="3" applyFont="1" applyFill="1" applyBorder="1" applyAlignment="1" applyProtection="1">
      <alignment horizontal="center" vertical="center" wrapText="1"/>
    </xf>
    <xf numFmtId="0" fontId="19" fillId="5" borderId="14" xfId="3" applyFont="1" applyFill="1" applyBorder="1" applyAlignment="1" applyProtection="1">
      <alignment horizontal="center" vertical="center" wrapText="1"/>
    </xf>
    <xf numFmtId="0" fontId="19" fillId="5" borderId="78" xfId="3" applyFont="1" applyFill="1" applyBorder="1" applyAlignment="1" applyProtection="1">
      <alignment horizontal="center" vertical="center" wrapText="1"/>
    </xf>
    <xf numFmtId="0" fontId="26" fillId="7" borderId="86" xfId="3" applyFont="1" applyFill="1" applyBorder="1" applyAlignment="1" applyProtection="1">
      <alignment horizontal="center" vertical="center" wrapText="1"/>
      <protection locked="0"/>
    </xf>
    <xf numFmtId="0" fontId="22" fillId="5" borderId="79" xfId="3" applyFont="1" applyFill="1" applyBorder="1" applyAlignment="1" applyProtection="1">
      <alignment horizontal="center" vertical="center" wrapText="1"/>
    </xf>
    <xf numFmtId="0" fontId="26" fillId="7" borderId="3" xfId="3" applyFont="1" applyFill="1" applyBorder="1" applyAlignment="1" applyProtection="1">
      <alignment horizontal="center" vertical="center" wrapText="1"/>
      <protection locked="0"/>
    </xf>
    <xf numFmtId="0" fontId="22" fillId="5" borderId="138" xfId="3" applyFont="1" applyFill="1" applyBorder="1" applyAlignment="1" applyProtection="1">
      <alignment horizontal="center" vertical="center" wrapText="1"/>
    </xf>
    <xf numFmtId="0" fontId="26" fillId="7" borderId="10" xfId="3" applyFont="1" applyFill="1" applyBorder="1" applyAlignment="1" applyProtection="1">
      <alignment horizontal="center" vertical="center" wrapText="1"/>
      <protection locked="0"/>
    </xf>
    <xf numFmtId="0" fontId="3" fillId="2" borderId="19" xfId="0" applyFont="1" applyFill="1" applyBorder="1" applyAlignment="1">
      <alignment vertical="center" wrapText="1"/>
    </xf>
    <xf numFmtId="0" fontId="18" fillId="5" borderId="78" xfId="3" applyFont="1" applyFill="1" applyBorder="1" applyAlignment="1" applyProtection="1">
      <alignment horizontal="center" vertical="center" wrapText="1"/>
    </xf>
    <xf numFmtId="0" fontId="22" fillId="7" borderId="90" xfId="3" applyFont="1" applyFill="1" applyBorder="1" applyAlignment="1" applyProtection="1">
      <alignment horizontal="center" vertical="center"/>
      <protection locked="0"/>
    </xf>
    <xf numFmtId="0" fontId="22" fillId="7" borderId="153" xfId="3" applyFont="1" applyFill="1" applyBorder="1" applyAlignment="1" applyProtection="1">
      <alignment horizontal="center" vertical="center"/>
      <protection locked="0"/>
    </xf>
    <xf numFmtId="0" fontId="10" fillId="0" borderId="0" xfId="0" applyFont="1" applyAlignment="1">
      <alignment horizontal="center" vertical="center"/>
    </xf>
    <xf numFmtId="0" fontId="11" fillId="0" borderId="0" xfId="0" applyFont="1" applyAlignment="1">
      <alignment horizontal="right" vertical="center"/>
    </xf>
    <xf numFmtId="0" fontId="10" fillId="0" borderId="17" xfId="0"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0" fontId="1" fillId="0" borderId="0" xfId="0" applyFont="1" applyAlignment="1">
      <alignment horizontal="left" vertical="center" wrapText="1"/>
    </xf>
    <xf numFmtId="0" fontId="9" fillId="0" borderId="0" xfId="0" applyFont="1" applyAlignment="1">
      <alignment horizontal="left" vertical="center"/>
    </xf>
    <xf numFmtId="0" fontId="34" fillId="0" borderId="0" xfId="0" applyFont="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1" fillId="0" borderId="0" xfId="0" applyFont="1" applyAlignment="1">
      <alignment horizontal="left" vertical="top" wrapText="1"/>
    </xf>
    <xf numFmtId="49" fontId="4" fillId="0" borderId="23" xfId="0" applyNumberFormat="1" applyFont="1" applyBorder="1" applyAlignment="1" applyProtection="1">
      <alignment horizontal="left" vertical="center" shrinkToFit="1"/>
      <protection locked="0"/>
    </xf>
    <xf numFmtId="49" fontId="4" fillId="0" borderId="17" xfId="0" applyNumberFormat="1" applyFont="1" applyBorder="1" applyAlignment="1" applyProtection="1">
      <alignment horizontal="left" vertical="center" shrinkToFit="1"/>
      <protection locked="0"/>
    </xf>
    <xf numFmtId="0" fontId="40" fillId="2" borderId="14" xfId="0" applyFont="1" applyFill="1" applyBorder="1" applyAlignment="1">
      <alignment horizontal="center" vertical="center"/>
    </xf>
    <xf numFmtId="0" fontId="40" fillId="2" borderId="15"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8" xfId="0" applyFont="1" applyFill="1" applyBorder="1" applyAlignment="1">
      <alignment horizontal="center" vertical="center"/>
    </xf>
    <xf numFmtId="49" fontId="39" fillId="2" borderId="11" xfId="0" applyNumberFormat="1" applyFont="1" applyFill="1" applyBorder="1" applyAlignment="1" applyProtection="1">
      <alignment horizontal="left" vertical="center" wrapText="1" shrinkToFit="1"/>
    </xf>
    <xf numFmtId="49" fontId="39" fillId="2" borderId="12" xfId="0" applyNumberFormat="1" applyFont="1" applyFill="1" applyBorder="1" applyAlignment="1" applyProtection="1">
      <alignment horizontal="left" vertical="center" wrapText="1" shrinkToFit="1"/>
    </xf>
    <xf numFmtId="49" fontId="39" fillId="2" borderId="13" xfId="0" applyNumberFormat="1" applyFont="1" applyFill="1" applyBorder="1" applyAlignment="1" applyProtection="1">
      <alignment horizontal="left" vertical="center" wrapText="1" shrinkToFit="1"/>
    </xf>
    <xf numFmtId="0" fontId="12" fillId="0" borderId="0" xfId="0" applyFont="1" applyFill="1" applyBorder="1" applyAlignment="1">
      <alignment horizontal="right" vertical="top"/>
    </xf>
    <xf numFmtId="0" fontId="12" fillId="0" borderId="15" xfId="0" applyFont="1" applyFill="1" applyBorder="1" applyAlignment="1">
      <alignment horizontal="right" vertical="top"/>
    </xf>
    <xf numFmtId="0" fontId="12" fillId="0" borderId="14" xfId="0" applyFont="1" applyFill="1" applyBorder="1" applyAlignment="1">
      <alignment horizontal="left" vertical="top" wrapText="1"/>
    </xf>
    <xf numFmtId="0" fontId="12" fillId="0" borderId="0" xfId="0" applyFont="1" applyFill="1" applyBorder="1" applyAlignment="1">
      <alignment horizontal="left" vertical="top" wrapText="1"/>
    </xf>
    <xf numFmtId="0" fontId="40" fillId="2" borderId="23" xfId="0" applyFont="1" applyFill="1" applyBorder="1" applyAlignment="1">
      <alignment horizontal="center" vertical="center"/>
    </xf>
    <xf numFmtId="0" fontId="40" fillId="2" borderId="24" xfId="0" applyFont="1" applyFill="1" applyBorder="1" applyAlignment="1">
      <alignment horizontal="center" vertical="center"/>
    </xf>
    <xf numFmtId="49" fontId="39" fillId="2" borderId="22" xfId="0" applyNumberFormat="1" applyFont="1" applyFill="1" applyBorder="1" applyAlignment="1" applyProtection="1">
      <alignment horizontal="left" vertical="center"/>
    </xf>
    <xf numFmtId="49" fontId="39" fillId="2" borderId="23" xfId="0" applyNumberFormat="1" applyFont="1" applyFill="1" applyBorder="1" applyAlignment="1" applyProtection="1">
      <alignment horizontal="left" vertical="center"/>
    </xf>
    <xf numFmtId="49" fontId="39" fillId="2" borderId="24" xfId="0" applyNumberFormat="1" applyFont="1" applyFill="1" applyBorder="1" applyAlignment="1" applyProtection="1">
      <alignment horizontal="left" vertical="center"/>
    </xf>
    <xf numFmtId="49" fontId="39" fillId="0" borderId="22" xfId="0" applyNumberFormat="1" applyFont="1" applyBorder="1" applyAlignment="1" applyProtection="1">
      <alignment horizontal="center" vertical="center"/>
      <protection locked="0"/>
    </xf>
    <xf numFmtId="49" fontId="39" fillId="0" borderId="23" xfId="0" applyNumberFormat="1" applyFont="1" applyBorder="1" applyAlignment="1" applyProtection="1">
      <alignment horizontal="center" vertical="center"/>
      <protection locked="0"/>
    </xf>
    <xf numFmtId="49" fontId="39" fillId="0" borderId="24" xfId="0" applyNumberFormat="1" applyFont="1" applyBorder="1" applyAlignment="1" applyProtection="1">
      <alignment horizontal="center" vertical="center"/>
      <protection locked="0"/>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39" fillId="2" borderId="22"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24" xfId="0" applyFont="1" applyFill="1" applyBorder="1" applyAlignment="1">
      <alignment horizontal="center" vertical="center"/>
    </xf>
    <xf numFmtId="49" fontId="4" fillId="0" borderId="0" xfId="0" applyNumberFormat="1" applyFont="1" applyBorder="1" applyAlignment="1" applyProtection="1">
      <alignment horizontal="left" vertical="center"/>
    </xf>
    <xf numFmtId="0" fontId="39" fillId="0" borderId="22" xfId="0" applyFont="1" applyBorder="1" applyAlignment="1" applyProtection="1">
      <alignment horizontal="center" vertical="center"/>
      <protection locked="0"/>
    </xf>
    <xf numFmtId="0" fontId="39" fillId="0" borderId="23" xfId="0" applyFont="1" applyBorder="1" applyAlignment="1" applyProtection="1">
      <alignment horizontal="center" vertical="center"/>
      <protection locked="0"/>
    </xf>
    <xf numFmtId="0" fontId="39" fillId="0" borderId="24" xfId="0" applyFont="1" applyBorder="1" applyAlignment="1" applyProtection="1">
      <alignment horizontal="center" vertical="center"/>
      <protection locked="0"/>
    </xf>
    <xf numFmtId="0" fontId="39" fillId="2" borderId="11"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13"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49" fontId="39" fillId="10" borderId="173" xfId="0" applyNumberFormat="1" applyFont="1" applyFill="1" applyBorder="1" applyAlignment="1" applyProtection="1">
      <alignment horizontal="left" vertical="center" wrapText="1" shrinkToFit="1"/>
    </xf>
    <xf numFmtId="49" fontId="39" fillId="10" borderId="172" xfId="0" applyNumberFormat="1" applyFont="1" applyFill="1" applyBorder="1" applyAlignment="1" applyProtection="1">
      <alignment horizontal="left" vertical="center" wrapText="1" shrinkToFit="1"/>
    </xf>
    <xf numFmtId="49" fontId="39" fillId="10" borderId="171" xfId="0" applyNumberFormat="1" applyFont="1" applyFill="1" applyBorder="1" applyAlignment="1" applyProtection="1">
      <alignment horizontal="left" vertical="center" wrapText="1" shrinkToFit="1"/>
    </xf>
    <xf numFmtId="49" fontId="39" fillId="10" borderId="175" xfId="0" applyNumberFormat="1" applyFont="1" applyFill="1" applyBorder="1" applyAlignment="1" applyProtection="1">
      <alignment horizontal="left" vertical="center" wrapText="1" shrinkToFit="1"/>
    </xf>
    <xf numFmtId="49" fontId="39" fillId="10" borderId="21" xfId="0" applyNumberFormat="1" applyFont="1" applyFill="1" applyBorder="1" applyAlignment="1" applyProtection="1">
      <alignment horizontal="left" vertical="center" wrapText="1" shrinkToFit="1"/>
    </xf>
    <xf numFmtId="49" fontId="39" fillId="10" borderId="174" xfId="0" applyNumberFormat="1" applyFont="1" applyFill="1" applyBorder="1" applyAlignment="1" applyProtection="1">
      <alignment horizontal="left" vertical="center" wrapText="1" shrinkToFit="1"/>
    </xf>
    <xf numFmtId="49" fontId="4" fillId="0" borderId="22"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49" fontId="39" fillId="2" borderId="22" xfId="0" applyNumberFormat="1" applyFont="1" applyFill="1" applyBorder="1" applyAlignment="1" applyProtection="1">
      <alignment horizontal="left" vertical="center" wrapText="1" shrinkToFit="1"/>
    </xf>
    <xf numFmtId="49" fontId="39" fillId="2" borderId="23" xfId="0" applyNumberFormat="1" applyFont="1" applyFill="1" applyBorder="1" applyAlignment="1" applyProtection="1">
      <alignment horizontal="left" vertical="center" wrapText="1" shrinkToFit="1"/>
    </xf>
    <xf numFmtId="49" fontId="39" fillId="2" borderId="24" xfId="0" applyNumberFormat="1" applyFont="1" applyFill="1" applyBorder="1" applyAlignment="1" applyProtection="1">
      <alignment horizontal="left" vertical="center" wrapText="1" shrinkToFit="1"/>
    </xf>
    <xf numFmtId="49" fontId="39" fillId="3" borderId="175" xfId="0" applyNumberFormat="1" applyFont="1" applyFill="1" applyBorder="1" applyAlignment="1" applyProtection="1">
      <alignment horizontal="center" vertical="center" wrapText="1" shrinkToFit="1"/>
      <protection locked="0"/>
    </xf>
    <xf numFmtId="49" fontId="39" fillId="3" borderId="174" xfId="0" applyNumberFormat="1" applyFont="1" applyFill="1" applyBorder="1" applyAlignment="1" applyProtection="1">
      <alignment horizontal="center" vertical="center" wrapText="1" shrinkToFit="1"/>
      <protection locked="0"/>
    </xf>
    <xf numFmtId="0" fontId="34" fillId="0" borderId="0" xfId="0" applyFont="1" applyAlignment="1">
      <alignment horizontal="left" vertical="top"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4" fillId="0" borderId="23" xfId="0" applyNumberFormat="1" applyFont="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xf>
    <xf numFmtId="49" fontId="4" fillId="2" borderId="24" xfId="0" applyNumberFormat="1" applyFont="1" applyFill="1" applyBorder="1" applyAlignment="1" applyProtection="1">
      <alignment horizontal="center" vertical="center"/>
    </xf>
    <xf numFmtId="0" fontId="39" fillId="2" borderId="10" xfId="0" applyFont="1" applyFill="1" applyBorder="1" applyAlignment="1">
      <alignment horizontal="center" vertical="center"/>
    </xf>
    <xf numFmtId="49" fontId="39" fillId="3" borderId="173" xfId="0" applyNumberFormat="1" applyFont="1" applyFill="1" applyBorder="1" applyAlignment="1" applyProtection="1">
      <alignment horizontal="center" vertical="center" wrapText="1" shrinkToFit="1"/>
      <protection locked="0"/>
    </xf>
    <xf numFmtId="49" fontId="39" fillId="3" borderId="171" xfId="0" applyNumberFormat="1" applyFont="1" applyFill="1" applyBorder="1" applyAlignment="1" applyProtection="1">
      <alignment horizontal="center" vertical="center" wrapText="1" shrinkToFit="1"/>
      <protection locked="0"/>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 fillId="2" borderId="10" xfId="0" applyFont="1" applyFill="1" applyBorder="1" applyAlignment="1">
      <alignment horizontal="center" vertical="center" wrapText="1"/>
    </xf>
    <xf numFmtId="49" fontId="4" fillId="0" borderId="10" xfId="0" applyNumberFormat="1" applyFont="1" applyBorder="1" applyAlignment="1" applyProtection="1">
      <alignment horizontal="center" vertical="center"/>
      <protection locked="0"/>
    </xf>
    <xf numFmtId="0" fontId="12" fillId="2" borderId="10" xfId="0" applyFont="1" applyFill="1" applyBorder="1" applyAlignment="1">
      <alignment horizontal="center" vertical="center"/>
    </xf>
    <xf numFmtId="0" fontId="40" fillId="2" borderId="22" xfId="0" applyFont="1" applyFill="1" applyBorder="1" applyAlignment="1">
      <alignment horizontal="center" vertical="center"/>
    </xf>
    <xf numFmtId="0" fontId="39" fillId="2" borderId="10" xfId="0" applyFont="1" applyFill="1" applyBorder="1" applyAlignment="1">
      <alignment horizontal="center" vertical="center" wrapText="1"/>
    </xf>
    <xf numFmtId="0" fontId="31" fillId="0" borderId="0" xfId="0" applyFont="1" applyAlignment="1">
      <alignment horizontal="center" vertical="center" wrapText="1"/>
    </xf>
    <xf numFmtId="0" fontId="11" fillId="0" borderId="0" xfId="0" applyFont="1" applyAlignment="1">
      <alignment horizontal="center" vertical="center"/>
    </xf>
    <xf numFmtId="0" fontId="4" fillId="2" borderId="176" xfId="0" applyFont="1" applyFill="1" applyBorder="1" applyAlignment="1">
      <alignment horizontal="center" vertical="center"/>
    </xf>
    <xf numFmtId="0" fontId="4" fillId="2" borderId="177" xfId="0" applyFont="1" applyFill="1" applyBorder="1" applyAlignment="1">
      <alignment horizontal="center" vertical="center"/>
    </xf>
    <xf numFmtId="0" fontId="4" fillId="2" borderId="178" xfId="0" applyFont="1" applyFill="1" applyBorder="1" applyAlignment="1">
      <alignment horizontal="center" vertical="center"/>
    </xf>
    <xf numFmtId="49" fontId="4" fillId="0" borderId="9" xfId="0" applyNumberFormat="1" applyFont="1" applyBorder="1" applyAlignment="1" applyProtection="1">
      <alignment horizontal="center" vertical="center"/>
      <protection locked="0"/>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wrapText="1"/>
    </xf>
    <xf numFmtId="0" fontId="40" fillId="0" borderId="14" xfId="0" applyFont="1" applyFill="1" applyBorder="1" applyAlignment="1">
      <alignment horizontal="left" vertical="top" wrapText="1"/>
    </xf>
    <xf numFmtId="0" fontId="40" fillId="0" borderId="0" xfId="0" applyFont="1" applyFill="1" applyBorder="1" applyAlignment="1">
      <alignment horizontal="left" vertical="top" wrapText="1"/>
    </xf>
    <xf numFmtId="0" fontId="39" fillId="2" borderId="11" xfId="0" applyFont="1" applyFill="1" applyBorder="1" applyAlignment="1">
      <alignment horizontal="center" vertical="center" wrapText="1"/>
    </xf>
    <xf numFmtId="0" fontId="12" fillId="2" borderId="22"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2" fillId="2" borderId="25" xfId="0" applyFont="1" applyFill="1" applyBorder="1" applyAlignment="1">
      <alignment horizontal="center" vertical="center"/>
    </xf>
    <xf numFmtId="0" fontId="44" fillId="2" borderId="9" xfId="0" applyFont="1" applyFill="1" applyBorder="1" applyAlignment="1">
      <alignment horizontal="center" vertical="center"/>
    </xf>
    <xf numFmtId="49" fontId="4" fillId="0" borderId="25" xfId="0" applyNumberFormat="1" applyFont="1" applyBorder="1" applyAlignment="1" applyProtection="1">
      <alignment horizontal="center" vertical="center"/>
      <protection locked="0"/>
    </xf>
    <xf numFmtId="0" fontId="35" fillId="0" borderId="0" xfId="0" applyFont="1" applyAlignment="1">
      <alignment horizontal="left" vertical="top"/>
    </xf>
    <xf numFmtId="0" fontId="40" fillId="0" borderId="0" xfId="0" applyFont="1" applyFill="1" applyBorder="1" applyAlignment="1">
      <alignment horizontal="right" vertical="top"/>
    </xf>
    <xf numFmtId="0" fontId="44" fillId="0" borderId="15" xfId="0" applyFont="1" applyFill="1" applyBorder="1" applyAlignment="1">
      <alignment horizontal="right" vertical="top"/>
    </xf>
    <xf numFmtId="0" fontId="40" fillId="2" borderId="11" xfId="0" applyFont="1" applyFill="1" applyBorder="1" applyAlignment="1">
      <alignment horizontal="center" vertical="center"/>
    </xf>
    <xf numFmtId="0" fontId="40" fillId="2" borderId="13" xfId="0" applyFont="1" applyFill="1" applyBorder="1" applyAlignment="1">
      <alignment horizontal="center" vertical="center"/>
    </xf>
    <xf numFmtId="0" fontId="18" fillId="5" borderId="57" xfId="3" applyFont="1" applyFill="1" applyBorder="1" applyAlignment="1" applyProtection="1">
      <alignment horizontal="center" vertical="center" textRotation="255" wrapText="1"/>
    </xf>
    <xf numFmtId="0" fontId="18" fillId="5" borderId="65" xfId="3" applyFont="1" applyFill="1" applyBorder="1" applyAlignment="1" applyProtection="1">
      <alignment horizontal="center" vertical="center" textRotation="255" wrapText="1"/>
    </xf>
    <xf numFmtId="0" fontId="18" fillId="5" borderId="73" xfId="3" applyFont="1" applyFill="1" applyBorder="1" applyAlignment="1" applyProtection="1">
      <alignment horizontal="center" vertical="center" textRotation="255" wrapText="1"/>
    </xf>
    <xf numFmtId="0" fontId="18" fillId="5" borderId="58" xfId="3" applyFont="1" applyFill="1" applyBorder="1" applyAlignment="1" applyProtection="1">
      <alignment horizontal="center" vertical="center" wrapText="1"/>
    </xf>
    <xf numFmtId="0" fontId="18" fillId="5" borderId="59" xfId="3" applyFont="1" applyFill="1" applyBorder="1" applyAlignment="1" applyProtection="1">
      <alignment horizontal="center" vertical="center" wrapText="1"/>
    </xf>
    <xf numFmtId="0" fontId="18" fillId="5" borderId="60" xfId="3" applyFont="1" applyFill="1" applyBorder="1" applyAlignment="1" applyProtection="1">
      <alignment horizontal="center" vertical="center" wrapText="1"/>
    </xf>
    <xf numFmtId="0" fontId="18" fillId="5" borderId="66" xfId="3" applyFont="1" applyFill="1" applyBorder="1" applyAlignment="1" applyProtection="1">
      <alignment horizontal="center" vertical="center" wrapText="1"/>
    </xf>
    <xf numFmtId="0" fontId="18" fillId="5" borderId="0" xfId="3" applyFont="1" applyFill="1" applyBorder="1" applyAlignment="1" applyProtection="1">
      <alignment horizontal="center" vertical="center" wrapText="1"/>
    </xf>
    <xf numFmtId="0" fontId="18" fillId="5" borderId="67" xfId="3" applyFont="1" applyFill="1" applyBorder="1" applyAlignment="1" applyProtection="1">
      <alignment horizontal="center" vertical="center" wrapText="1"/>
    </xf>
    <xf numFmtId="0" fontId="18" fillId="5" borderId="74" xfId="3" applyFont="1" applyFill="1" applyBorder="1" applyAlignment="1" applyProtection="1">
      <alignment horizontal="center" vertical="center" wrapText="1"/>
    </xf>
    <xf numFmtId="0" fontId="18" fillId="5" borderId="75" xfId="3" applyFont="1" applyFill="1" applyBorder="1" applyAlignment="1" applyProtection="1">
      <alignment horizontal="center" vertical="center" wrapText="1"/>
    </xf>
    <xf numFmtId="0" fontId="18" fillId="5" borderId="76" xfId="3" applyFont="1" applyFill="1" applyBorder="1" applyAlignment="1" applyProtection="1">
      <alignment horizontal="center" vertical="center" wrapText="1"/>
    </xf>
    <xf numFmtId="0" fontId="18" fillId="6" borderId="61" xfId="4" applyFont="1" applyFill="1" applyBorder="1" applyAlignment="1" applyProtection="1">
      <alignment horizontal="center" vertical="center" wrapText="1"/>
    </xf>
    <xf numFmtId="0" fontId="18" fillId="6" borderId="62" xfId="4" applyFont="1" applyFill="1" applyBorder="1" applyAlignment="1" applyProtection="1">
      <alignment horizontal="center" vertical="center" wrapText="1"/>
    </xf>
    <xf numFmtId="0" fontId="18" fillId="6" borderId="63" xfId="4" applyFont="1" applyFill="1" applyBorder="1" applyAlignment="1" applyProtection="1">
      <alignment horizontal="center" vertical="center" wrapText="1"/>
    </xf>
    <xf numFmtId="0" fontId="18" fillId="6" borderId="122" xfId="4" applyFont="1" applyFill="1" applyBorder="1" applyAlignment="1" applyProtection="1">
      <alignment horizontal="center" vertical="center" wrapText="1"/>
    </xf>
    <xf numFmtId="0" fontId="18" fillId="5" borderId="10" xfId="3" applyFont="1" applyFill="1" applyBorder="1" applyAlignment="1" applyProtection="1">
      <alignment horizontal="center" vertical="center" wrapText="1"/>
    </xf>
    <xf numFmtId="0" fontId="18" fillId="5" borderId="78" xfId="3" applyFont="1" applyFill="1" applyBorder="1" applyAlignment="1" applyProtection="1">
      <alignment horizontal="center" vertical="center" wrapText="1"/>
    </xf>
    <xf numFmtId="0" fontId="18" fillId="5" borderId="25" xfId="3" applyFont="1" applyFill="1" applyBorder="1" applyAlignment="1" applyProtection="1">
      <alignment horizontal="center" vertical="center" wrapText="1"/>
    </xf>
    <xf numFmtId="0" fontId="18" fillId="5" borderId="131" xfId="3" applyFont="1" applyFill="1" applyBorder="1" applyAlignment="1" applyProtection="1">
      <alignment horizontal="center" vertical="center" wrapText="1"/>
    </xf>
    <xf numFmtId="0" fontId="22" fillId="5" borderId="71" xfId="3" applyFont="1" applyFill="1" applyBorder="1" applyAlignment="1" applyProtection="1">
      <alignment horizontal="center" vertical="center" wrapText="1"/>
    </xf>
    <xf numFmtId="0" fontId="22" fillId="5" borderId="80" xfId="3" applyFont="1" applyFill="1" applyBorder="1" applyAlignment="1" applyProtection="1">
      <alignment horizontal="center" vertical="center" wrapText="1"/>
    </xf>
    <xf numFmtId="0" fontId="18" fillId="5" borderId="70" xfId="3" applyFont="1" applyFill="1" applyBorder="1" applyAlignment="1" applyProtection="1">
      <alignment horizontal="center" vertical="center" wrapText="1"/>
    </xf>
    <xf numFmtId="0" fontId="18" fillId="5" borderId="77" xfId="3" applyFont="1" applyFill="1" applyBorder="1" applyAlignment="1" applyProtection="1">
      <alignment horizontal="center" vertical="center" wrapText="1"/>
    </xf>
    <xf numFmtId="0" fontId="18" fillId="6" borderId="59" xfId="4" applyFont="1" applyFill="1" applyBorder="1" applyAlignment="1" applyProtection="1">
      <alignment horizontal="center" vertical="center" wrapText="1"/>
    </xf>
    <xf numFmtId="0" fontId="18" fillId="6" borderId="17" xfId="4" applyFont="1" applyFill="1" applyBorder="1" applyAlignment="1" applyProtection="1">
      <alignment horizontal="center" vertical="center" wrapText="1"/>
    </xf>
    <xf numFmtId="0" fontId="18" fillId="6" borderId="64" xfId="4" applyFont="1" applyFill="1" applyBorder="1" applyAlignment="1" applyProtection="1">
      <alignment horizontal="center" vertical="center" wrapText="1"/>
    </xf>
    <xf numFmtId="0" fontId="18" fillId="5" borderId="68" xfId="3" applyFont="1" applyFill="1" applyBorder="1" applyAlignment="1" applyProtection="1">
      <alignment horizontal="center" vertical="center" wrapText="1"/>
    </xf>
    <xf numFmtId="0" fontId="18" fillId="5" borderId="24" xfId="3" applyFont="1" applyFill="1" applyBorder="1" applyAlignment="1" applyProtection="1">
      <alignment horizontal="center" vertical="center" wrapText="1"/>
    </xf>
    <xf numFmtId="0" fontId="18" fillId="5" borderId="11" xfId="3" applyFont="1" applyFill="1" applyBorder="1" applyAlignment="1" applyProtection="1">
      <alignment horizontal="center" vertical="center" wrapText="1"/>
    </xf>
    <xf numFmtId="0" fontId="18" fillId="5" borderId="12" xfId="3" applyFont="1" applyFill="1" applyBorder="1" applyAlignment="1" applyProtection="1">
      <alignment horizontal="center" vertical="center" wrapText="1"/>
    </xf>
    <xf numFmtId="0" fontId="18" fillId="5" borderId="69" xfId="3" applyFont="1" applyFill="1" applyBorder="1" applyAlignment="1" applyProtection="1">
      <alignment horizontal="center" vertical="center" wrapText="1"/>
    </xf>
    <xf numFmtId="0" fontId="18" fillId="5" borderId="71" xfId="3" applyFont="1" applyFill="1" applyBorder="1" applyAlignment="1" applyProtection="1">
      <alignment horizontal="center" vertical="center" wrapText="1"/>
    </xf>
    <xf numFmtId="0" fontId="18" fillId="5" borderId="80" xfId="3" applyFont="1" applyFill="1" applyBorder="1" applyAlignment="1" applyProtection="1">
      <alignment horizontal="center" vertical="center" wrapText="1"/>
    </xf>
    <xf numFmtId="0" fontId="18" fillId="5" borderId="72" xfId="3" applyFont="1" applyFill="1" applyBorder="1" applyAlignment="1" applyProtection="1">
      <alignment horizontal="center" vertical="center" wrapText="1"/>
    </xf>
    <xf numFmtId="0" fontId="18" fillId="5" borderId="13" xfId="3" applyFont="1" applyFill="1" applyBorder="1" applyAlignment="1" applyProtection="1">
      <alignment horizontal="center" vertical="center" wrapText="1"/>
    </xf>
    <xf numFmtId="0" fontId="18" fillId="5" borderId="82" xfId="3" applyFont="1" applyFill="1" applyBorder="1" applyAlignment="1" applyProtection="1">
      <alignment horizontal="center" vertical="center" wrapText="1"/>
    </xf>
    <xf numFmtId="0" fontId="19" fillId="6" borderId="10" xfId="3" applyFont="1" applyFill="1" applyBorder="1" applyAlignment="1" applyProtection="1">
      <alignment horizontal="center" vertical="center" wrapText="1"/>
    </xf>
    <xf numFmtId="0" fontId="19" fillId="6" borderId="78" xfId="3" applyFont="1" applyFill="1" applyBorder="1" applyAlignment="1" applyProtection="1">
      <alignment horizontal="center" vertical="center" wrapText="1"/>
    </xf>
    <xf numFmtId="0" fontId="18" fillId="5" borderId="81" xfId="3" applyFont="1" applyFill="1" applyBorder="1" applyAlignment="1" applyProtection="1">
      <alignment horizontal="center" vertical="center" wrapText="1"/>
    </xf>
    <xf numFmtId="0" fontId="18" fillId="0" borderId="65" xfId="3" applyFont="1" applyFill="1" applyBorder="1" applyAlignment="1" applyProtection="1">
      <alignment horizontal="center" vertical="center" textRotation="255" wrapText="1"/>
    </xf>
    <xf numFmtId="0" fontId="18" fillId="0" borderId="110" xfId="3" applyFont="1" applyFill="1" applyBorder="1" applyAlignment="1" applyProtection="1">
      <alignment horizontal="center" vertical="center" textRotation="255" wrapText="1"/>
    </xf>
    <xf numFmtId="0" fontId="19" fillId="0" borderId="83" xfId="3" applyFont="1" applyFill="1" applyBorder="1" applyAlignment="1" applyProtection="1">
      <alignment horizontal="left" vertical="center" wrapText="1"/>
    </xf>
    <xf numFmtId="0" fontId="19" fillId="0" borderId="84" xfId="3" applyFont="1" applyFill="1" applyBorder="1" applyAlignment="1" applyProtection="1">
      <alignment horizontal="left" vertical="center" wrapText="1"/>
    </xf>
    <xf numFmtId="0" fontId="19" fillId="0" borderId="85" xfId="3" applyFont="1" applyFill="1" applyBorder="1" applyAlignment="1" applyProtection="1">
      <alignment horizontal="left" vertical="center" wrapText="1"/>
    </xf>
    <xf numFmtId="0" fontId="22" fillId="7" borderId="84" xfId="3" applyFont="1" applyFill="1" applyBorder="1" applyAlignment="1" applyProtection="1">
      <alignment horizontal="center" vertical="center" wrapText="1"/>
      <protection locked="0"/>
    </xf>
    <xf numFmtId="0" fontId="22" fillId="7" borderId="83" xfId="3" applyFont="1" applyFill="1" applyBorder="1" applyAlignment="1" applyProtection="1">
      <alignment horizontal="center" vertical="center" wrapText="1"/>
      <protection locked="0"/>
    </xf>
    <xf numFmtId="0" fontId="22" fillId="7" borderId="89" xfId="3" applyFont="1" applyFill="1" applyBorder="1" applyAlignment="1" applyProtection="1">
      <alignment horizontal="center" vertical="center" wrapText="1"/>
      <protection locked="0"/>
    </xf>
    <xf numFmtId="0" fontId="22" fillId="7" borderId="90" xfId="3" applyFont="1" applyFill="1" applyBorder="1" applyAlignment="1" applyProtection="1">
      <alignment horizontal="center" vertical="center" wrapText="1"/>
      <protection locked="0"/>
    </xf>
    <xf numFmtId="0" fontId="22" fillId="7" borderId="3" xfId="3" applyFont="1" applyFill="1" applyBorder="1" applyAlignment="1" applyProtection="1">
      <alignment horizontal="center" vertical="center" wrapText="1"/>
      <protection locked="0"/>
    </xf>
    <xf numFmtId="0" fontId="22" fillId="0" borderId="101" xfId="3" applyFont="1" applyFill="1" applyBorder="1" applyAlignment="1" applyProtection="1">
      <alignment horizontal="center" vertical="center" wrapText="1"/>
    </xf>
    <xf numFmtId="0" fontId="22" fillId="7" borderId="68" xfId="3" applyFont="1" applyFill="1" applyBorder="1" applyAlignment="1" applyProtection="1">
      <alignment horizontal="center" vertical="center" wrapText="1"/>
      <protection locked="0"/>
    </xf>
    <xf numFmtId="0" fontId="22" fillId="7" borderId="23" xfId="3" applyFont="1" applyFill="1" applyBorder="1" applyAlignment="1" applyProtection="1">
      <alignment horizontal="center" vertical="center" wrapText="1"/>
      <protection locked="0"/>
    </xf>
    <xf numFmtId="0" fontId="22" fillId="7" borderId="10" xfId="3" applyFont="1" applyFill="1" applyBorder="1" applyAlignment="1" applyProtection="1">
      <alignment horizontal="center" vertical="center" wrapText="1"/>
      <protection locked="0"/>
    </xf>
    <xf numFmtId="0" fontId="22" fillId="7" borderId="22" xfId="3" applyFont="1" applyFill="1" applyBorder="1" applyAlignment="1" applyProtection="1">
      <alignment horizontal="center" vertical="center" wrapText="1"/>
      <protection locked="0"/>
    </xf>
    <xf numFmtId="0" fontId="22" fillId="7" borderId="71" xfId="3" applyFont="1" applyFill="1" applyBorder="1" applyAlignment="1" applyProtection="1">
      <alignment horizontal="center" vertical="center" wrapText="1"/>
      <protection locked="0"/>
    </xf>
    <xf numFmtId="0" fontId="22" fillId="7" borderId="16" xfId="3" applyFont="1" applyFill="1" applyBorder="1" applyAlignment="1" applyProtection="1">
      <alignment horizontal="center" vertical="center" wrapText="1"/>
      <protection locked="0"/>
    </xf>
    <xf numFmtId="0" fontId="22" fillId="7" borderId="91" xfId="3" applyFont="1" applyFill="1" applyBorder="1" applyAlignment="1" applyProtection="1">
      <alignment horizontal="center" vertical="center" wrapText="1"/>
      <protection locked="0"/>
    </xf>
    <xf numFmtId="0" fontId="18" fillId="0" borderId="23" xfId="3" applyFont="1" applyFill="1" applyBorder="1" applyAlignment="1" applyProtection="1">
      <alignment horizontal="left" vertical="center" wrapText="1"/>
    </xf>
    <xf numFmtId="0" fontId="18" fillId="0" borderId="96" xfId="3" applyFont="1" applyFill="1" applyBorder="1" applyAlignment="1" applyProtection="1">
      <alignment horizontal="left" vertical="center" wrapText="1"/>
    </xf>
    <xf numFmtId="0" fontId="22" fillId="0" borderId="98" xfId="3" applyFont="1" applyFill="1" applyBorder="1" applyAlignment="1" applyProtection="1">
      <alignment horizontal="center" vertical="center" wrapText="1"/>
    </xf>
    <xf numFmtId="0" fontId="22" fillId="0" borderId="97" xfId="3" applyFont="1" applyFill="1" applyBorder="1" applyAlignment="1" applyProtection="1">
      <alignment horizontal="center" vertical="center" wrapText="1"/>
    </xf>
    <xf numFmtId="0" fontId="22" fillId="0" borderId="104" xfId="3" applyFont="1" applyFill="1" applyBorder="1" applyAlignment="1" applyProtection="1">
      <alignment horizontal="center" vertical="center" wrapText="1"/>
    </xf>
    <xf numFmtId="0" fontId="22" fillId="0" borderId="114" xfId="3" applyFont="1" applyFill="1" applyBorder="1" applyAlignment="1" applyProtection="1">
      <alignment horizontal="center" vertical="center" wrapText="1"/>
    </xf>
    <xf numFmtId="0" fontId="22" fillId="0" borderId="115" xfId="3" applyFont="1" applyFill="1" applyBorder="1" applyAlignment="1" applyProtection="1">
      <alignment horizontal="center" vertical="center" wrapText="1"/>
    </xf>
    <xf numFmtId="0" fontId="22" fillId="0" borderId="116" xfId="3" applyFont="1" applyFill="1" applyBorder="1" applyAlignment="1" applyProtection="1">
      <alignment horizontal="center" vertical="center" wrapText="1"/>
    </xf>
    <xf numFmtId="0" fontId="22" fillId="0" borderId="105" xfId="3" applyFont="1" applyFill="1" applyBorder="1" applyAlignment="1" applyProtection="1">
      <alignment horizontal="center" vertical="center" wrapText="1"/>
    </xf>
    <xf numFmtId="0" fontId="22" fillId="0" borderId="106" xfId="3" applyFont="1" applyFill="1" applyBorder="1" applyAlignment="1" applyProtection="1">
      <alignment horizontal="center" vertical="center" wrapText="1"/>
    </xf>
    <xf numFmtId="0" fontId="22" fillId="0" borderId="107" xfId="3" applyFont="1" applyFill="1" applyBorder="1" applyAlignment="1" applyProtection="1">
      <alignment horizontal="center" vertical="center" wrapText="1"/>
    </xf>
    <xf numFmtId="0" fontId="22" fillId="7" borderId="96" xfId="3" applyFont="1" applyFill="1" applyBorder="1" applyAlignment="1" applyProtection="1">
      <alignment horizontal="center" vertical="center" wrapText="1"/>
      <protection locked="0"/>
    </xf>
    <xf numFmtId="0" fontId="22" fillId="7" borderId="24" xfId="3" applyFont="1" applyFill="1" applyBorder="1" applyAlignment="1" applyProtection="1">
      <alignment horizontal="center" vertical="center" wrapText="1"/>
      <protection locked="0"/>
    </xf>
    <xf numFmtId="0" fontId="18" fillId="0" borderId="112" xfId="3" applyFont="1" applyFill="1" applyBorder="1" applyAlignment="1" applyProtection="1">
      <alignment horizontal="left" vertical="center" wrapText="1"/>
    </xf>
    <xf numFmtId="0" fontId="18" fillId="0" borderId="113" xfId="3" applyFont="1" applyFill="1" applyBorder="1" applyAlignment="1" applyProtection="1">
      <alignment horizontal="left" vertical="center" wrapText="1"/>
    </xf>
    <xf numFmtId="0" fontId="22" fillId="7" borderId="117" xfId="3" applyFont="1" applyFill="1" applyBorder="1" applyAlignment="1" applyProtection="1">
      <alignment horizontal="center" vertical="center" wrapText="1"/>
      <protection locked="0"/>
    </xf>
    <xf numFmtId="0" fontId="22" fillId="0" borderId="112" xfId="3" applyFont="1" applyBorder="1" applyAlignment="1" applyProtection="1">
      <alignment horizontal="center" vertical="center" wrapText="1"/>
      <protection locked="0"/>
    </xf>
    <xf numFmtId="0" fontId="22" fillId="0" borderId="113" xfId="3" applyFont="1" applyBorder="1" applyAlignment="1" applyProtection="1">
      <alignment horizontal="center" vertical="center" wrapText="1"/>
      <protection locked="0"/>
    </xf>
    <xf numFmtId="0" fontId="22" fillId="9" borderId="118" xfId="3" applyFont="1" applyFill="1" applyBorder="1" applyAlignment="1" applyProtection="1">
      <alignment horizontal="center" vertical="center" wrapText="1"/>
    </xf>
    <xf numFmtId="0" fontId="22" fillId="9" borderId="119" xfId="3" applyFont="1" applyFill="1" applyBorder="1" applyAlignment="1" applyProtection="1">
      <alignment horizontal="center" vertical="center" wrapText="1"/>
    </xf>
    <xf numFmtId="0" fontId="22" fillId="7" borderId="17" xfId="3" applyFont="1" applyFill="1" applyBorder="1" applyAlignment="1" applyProtection="1">
      <alignment horizontal="center" vertical="center" wrapText="1"/>
      <protection locked="0"/>
    </xf>
    <xf numFmtId="0" fontId="17" fillId="7" borderId="92" xfId="3" applyFont="1" applyFill="1" applyBorder="1" applyAlignment="1" applyProtection="1">
      <alignment horizontal="left" vertical="center" wrapText="1"/>
      <protection locked="0"/>
    </xf>
    <xf numFmtId="0" fontId="17" fillId="7" borderId="93" xfId="3" applyFont="1" applyFill="1" applyBorder="1" applyAlignment="1" applyProtection="1">
      <alignment horizontal="left" vertical="center" wrapText="1"/>
      <protection locked="0"/>
    </xf>
    <xf numFmtId="0" fontId="17" fillId="7" borderId="94" xfId="3" applyFont="1" applyFill="1" applyBorder="1" applyAlignment="1" applyProtection="1">
      <alignment horizontal="left" vertical="center" wrapText="1"/>
      <protection locked="0"/>
    </xf>
    <xf numFmtId="0" fontId="17" fillId="7" borderId="66" xfId="3" applyFont="1" applyFill="1" applyBorder="1" applyAlignment="1" applyProtection="1">
      <alignment horizontal="left" vertical="center" wrapText="1"/>
      <protection locked="0"/>
    </xf>
    <xf numFmtId="0" fontId="17" fillId="7" borderId="0" xfId="3" applyFont="1" applyFill="1" applyBorder="1" applyAlignment="1" applyProtection="1">
      <alignment horizontal="left" vertical="center" wrapText="1"/>
      <protection locked="0"/>
    </xf>
    <xf numFmtId="0" fontId="17" fillId="7" borderId="67" xfId="3" applyFont="1" applyFill="1" applyBorder="1" applyAlignment="1" applyProtection="1">
      <alignment horizontal="left" vertical="center" wrapText="1"/>
      <protection locked="0"/>
    </xf>
    <xf numFmtId="0" fontId="17" fillId="7" borderId="128" xfId="3" applyFont="1" applyFill="1" applyBorder="1" applyAlignment="1" applyProtection="1">
      <alignment horizontal="left" vertical="center" wrapText="1"/>
      <protection locked="0"/>
    </xf>
    <xf numFmtId="0" fontId="17" fillId="7" borderId="129" xfId="3" applyFont="1" applyFill="1" applyBorder="1" applyAlignment="1" applyProtection="1">
      <alignment horizontal="left" vertical="center" wrapText="1"/>
      <protection locked="0"/>
    </xf>
    <xf numFmtId="0" fontId="17" fillId="7" borderId="130" xfId="3" applyFont="1" applyFill="1" applyBorder="1" applyAlignment="1" applyProtection="1">
      <alignment horizontal="left" vertical="center" wrapText="1"/>
      <protection locked="0"/>
    </xf>
    <xf numFmtId="0" fontId="18" fillId="0" borderId="100" xfId="3" applyFont="1" applyFill="1" applyBorder="1" applyAlignment="1" applyProtection="1">
      <alignment horizontal="center" vertical="center" textRotation="255" wrapText="1"/>
    </xf>
    <xf numFmtId="0" fontId="18" fillId="0" borderId="111" xfId="3" applyFont="1" applyFill="1" applyBorder="1" applyAlignment="1" applyProtection="1">
      <alignment horizontal="center" vertical="center" textRotation="255" wrapText="1"/>
    </xf>
    <xf numFmtId="0" fontId="22" fillId="0" borderId="23" xfId="3" applyFont="1" applyBorder="1" applyAlignment="1" applyProtection="1">
      <alignment horizontal="center" vertical="center" wrapText="1"/>
      <protection locked="0"/>
    </xf>
    <xf numFmtId="0" fontId="22" fillId="0" borderId="96" xfId="3" applyFont="1" applyBorder="1" applyAlignment="1" applyProtection="1">
      <alignment horizontal="center" vertical="center" wrapText="1"/>
      <protection locked="0"/>
    </xf>
    <xf numFmtId="0" fontId="22" fillId="0" borderId="108" xfId="6" applyFont="1" applyBorder="1" applyAlignment="1" applyProtection="1">
      <alignment horizontal="center" vertical="center" wrapText="1"/>
    </xf>
    <xf numFmtId="0" fontId="22" fillId="0" borderId="109" xfId="6" applyFont="1" applyBorder="1" applyAlignment="1" applyProtection="1">
      <alignment horizontal="center" vertical="center" wrapText="1"/>
    </xf>
    <xf numFmtId="0" fontId="22" fillId="0" borderId="125" xfId="3" applyFont="1" applyFill="1" applyBorder="1" applyAlignment="1" applyProtection="1">
      <alignment horizontal="center" vertical="center" wrapText="1"/>
    </xf>
    <xf numFmtId="0" fontId="22" fillId="0" borderId="126" xfId="3" applyFont="1" applyFill="1" applyBorder="1" applyAlignment="1" applyProtection="1">
      <alignment horizontal="center" vertical="center" wrapText="1"/>
    </xf>
    <xf numFmtId="0" fontId="22" fillId="0" borderId="127" xfId="3" applyFont="1" applyFill="1" applyBorder="1" applyAlignment="1" applyProtection="1">
      <alignment horizontal="center" vertical="center" wrapText="1"/>
    </xf>
    <xf numFmtId="0" fontId="22" fillId="0" borderId="102" xfId="3" applyFont="1" applyFill="1" applyBorder="1" applyAlignment="1" applyProtection="1">
      <alignment horizontal="center" vertical="center" wrapText="1"/>
    </xf>
    <xf numFmtId="0" fontId="22" fillId="0" borderId="103" xfId="3" applyFont="1" applyFill="1" applyBorder="1" applyAlignment="1" applyProtection="1">
      <alignment horizontal="center" vertical="center" wrapText="1"/>
    </xf>
    <xf numFmtId="0" fontId="22" fillId="0" borderId="121" xfId="3" applyFont="1" applyFill="1" applyBorder="1" applyAlignment="1" applyProtection="1">
      <alignment horizontal="center" vertical="center" wrapText="1"/>
    </xf>
    <xf numFmtId="0" fontId="18" fillId="0" borderId="95" xfId="3" applyFont="1" applyFill="1" applyBorder="1" applyAlignment="1" applyProtection="1">
      <alignment horizontal="center" vertical="center" textRotation="255" wrapText="1"/>
    </xf>
    <xf numFmtId="0" fontId="18" fillId="0" borderId="22" xfId="3" applyFont="1" applyFill="1" applyBorder="1" applyAlignment="1" applyProtection="1">
      <alignment horizontal="left" vertical="center" wrapText="1"/>
    </xf>
    <xf numFmtId="0" fontId="22" fillId="9" borderId="120" xfId="3" applyFont="1" applyFill="1" applyBorder="1" applyAlignment="1" applyProtection="1">
      <alignment horizontal="center" vertical="center" wrapText="1"/>
    </xf>
    <xf numFmtId="0" fontId="22" fillId="9" borderId="97" xfId="3" applyFont="1" applyFill="1" applyBorder="1" applyAlignment="1" applyProtection="1">
      <alignment horizontal="center" vertical="center" wrapText="1"/>
    </xf>
    <xf numFmtId="0" fontId="22" fillId="9" borderId="99" xfId="3" applyFont="1" applyFill="1" applyBorder="1" applyAlignment="1" applyProtection="1">
      <alignment horizontal="center" vertical="center" wrapText="1"/>
    </xf>
    <xf numFmtId="0" fontId="22" fillId="9" borderId="98" xfId="3" applyFont="1" applyFill="1" applyBorder="1" applyAlignment="1" applyProtection="1">
      <alignment horizontal="center" vertical="center" wrapText="1"/>
    </xf>
    <xf numFmtId="0" fontId="22" fillId="0" borderId="97" xfId="6" applyFont="1" applyBorder="1" applyAlignment="1" applyProtection="1">
      <alignment horizontal="center" vertical="center" wrapText="1"/>
    </xf>
    <xf numFmtId="0" fontId="22" fillId="0" borderId="99" xfId="6" applyFont="1" applyBorder="1" applyAlignment="1" applyProtection="1">
      <alignment horizontal="center" vertical="center" wrapText="1"/>
    </xf>
    <xf numFmtId="0" fontId="18" fillId="0" borderId="57" xfId="3" applyFont="1" applyFill="1" applyBorder="1" applyAlignment="1" applyProtection="1">
      <alignment horizontal="center" vertical="center" textRotation="255" wrapText="1"/>
    </xf>
    <xf numFmtId="0" fontId="19" fillId="0" borderId="123" xfId="3" applyFont="1" applyFill="1" applyBorder="1" applyAlignment="1" applyProtection="1">
      <alignment horizontal="left" vertical="center" wrapText="1"/>
    </xf>
    <xf numFmtId="0" fontId="19" fillId="0" borderId="124" xfId="3" applyFont="1" applyFill="1" applyBorder="1" applyAlignment="1" applyProtection="1">
      <alignment horizontal="left" vertical="center" wrapText="1"/>
    </xf>
    <xf numFmtId="0" fontId="19" fillId="0" borderId="133" xfId="3" applyFont="1" applyFill="1" applyBorder="1" applyAlignment="1" applyProtection="1">
      <alignment horizontal="left" vertical="center" wrapText="1"/>
    </xf>
    <xf numFmtId="0" fontId="22" fillId="7" borderId="124" xfId="3" applyFont="1" applyFill="1" applyBorder="1" applyAlignment="1" applyProtection="1">
      <alignment horizontal="center" vertical="center" wrapText="1"/>
      <protection locked="0"/>
    </xf>
    <xf numFmtId="0" fontId="18" fillId="0" borderId="117" xfId="3" applyFont="1" applyFill="1" applyBorder="1" applyAlignment="1" applyProtection="1">
      <alignment horizontal="left" vertical="center" wrapText="1"/>
    </xf>
    <xf numFmtId="0" fontId="22" fillId="0" borderId="120" xfId="6" applyFont="1" applyBorder="1" applyAlignment="1" applyProtection="1">
      <alignment horizontal="center" vertical="center" wrapText="1"/>
    </xf>
    <xf numFmtId="0" fontId="22" fillId="0" borderId="119" xfId="6" applyFont="1" applyBorder="1" applyAlignment="1" applyProtection="1">
      <alignment horizontal="center" vertical="center" wrapText="1"/>
    </xf>
    <xf numFmtId="0" fontId="22" fillId="6" borderId="64" xfId="6" applyFont="1" applyFill="1" applyBorder="1" applyAlignment="1" applyProtection="1">
      <alignment horizontal="center" vertical="center"/>
    </xf>
    <xf numFmtId="0" fontId="22" fillId="6" borderId="62" xfId="6" applyFont="1" applyFill="1" applyBorder="1" applyAlignment="1" applyProtection="1">
      <alignment horizontal="center" vertical="center"/>
    </xf>
    <xf numFmtId="0" fontId="22" fillId="6" borderId="122" xfId="6" applyFont="1" applyFill="1" applyBorder="1" applyAlignment="1" applyProtection="1">
      <alignment horizontal="center" vertical="center"/>
    </xf>
    <xf numFmtId="0" fontId="19" fillId="5" borderId="70" xfId="3" applyFont="1" applyFill="1" applyBorder="1" applyAlignment="1" applyProtection="1">
      <alignment horizontal="center" vertical="center" wrapText="1"/>
    </xf>
    <xf numFmtId="0" fontId="19" fillId="5" borderId="10" xfId="3" applyFont="1" applyFill="1" applyBorder="1" applyAlignment="1" applyProtection="1">
      <alignment horizontal="center" vertical="center" wrapText="1"/>
    </xf>
    <xf numFmtId="0" fontId="19" fillId="5" borderId="11" xfId="3" applyFont="1" applyFill="1" applyBorder="1" applyAlignment="1" applyProtection="1">
      <alignment horizontal="center" vertical="center" wrapText="1"/>
    </xf>
    <xf numFmtId="0" fontId="19" fillId="5" borderId="79" xfId="3" applyFont="1" applyFill="1" applyBorder="1" applyAlignment="1" applyProtection="1">
      <alignment horizontal="center" vertical="center" wrapText="1"/>
    </xf>
    <xf numFmtId="0" fontId="19" fillId="5" borderId="14" xfId="3" applyFont="1" applyFill="1" applyBorder="1" applyAlignment="1" applyProtection="1">
      <alignment horizontal="center" vertical="center" wrapText="1"/>
    </xf>
    <xf numFmtId="0" fontId="19" fillId="5" borderId="0"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0" fontId="19" fillId="5" borderId="16" xfId="3" applyFont="1" applyFill="1" applyBorder="1" applyAlignment="1" applyProtection="1">
      <alignment horizontal="center" vertical="center" wrapText="1"/>
    </xf>
    <xf numFmtId="0" fontId="19" fillId="5" borderId="17" xfId="3" applyFont="1" applyFill="1" applyBorder="1" applyAlignment="1" applyProtection="1">
      <alignment horizontal="center" vertical="center" wrapText="1"/>
    </xf>
    <xf numFmtId="0" fontId="19" fillId="5" borderId="137" xfId="3" applyFont="1" applyFill="1" applyBorder="1" applyAlignment="1" applyProtection="1">
      <alignment horizontal="center" vertical="center" wrapText="1"/>
    </xf>
    <xf numFmtId="0" fontId="19" fillId="5" borderId="81" xfId="3" applyFont="1" applyFill="1" applyBorder="1" applyAlignment="1" applyProtection="1">
      <alignment horizontal="center" vertical="center" wrapText="1"/>
    </xf>
    <xf numFmtId="0" fontId="19" fillId="5" borderId="78" xfId="3" applyFont="1" applyFill="1" applyBorder="1" applyAlignment="1" applyProtection="1">
      <alignment horizontal="center" vertical="center" wrapText="1"/>
    </xf>
    <xf numFmtId="0" fontId="19" fillId="5" borderId="80" xfId="3" applyFont="1" applyFill="1" applyBorder="1" applyAlignment="1" applyProtection="1">
      <alignment horizontal="center" vertical="center" wrapText="1"/>
    </xf>
    <xf numFmtId="0" fontId="18" fillId="5" borderId="23" xfId="3" applyFont="1" applyFill="1" applyBorder="1" applyAlignment="1" applyProtection="1">
      <alignment horizontal="center" vertical="center" wrapText="1"/>
    </xf>
    <xf numFmtId="0" fontId="18" fillId="5" borderId="79" xfId="3" applyFont="1" applyFill="1" applyBorder="1" applyAlignment="1" applyProtection="1">
      <alignment horizontal="center" vertical="center" wrapText="1"/>
    </xf>
    <xf numFmtId="0" fontId="19" fillId="5" borderId="58" xfId="3" applyFont="1" applyFill="1" applyBorder="1" applyAlignment="1" applyProtection="1">
      <alignment horizontal="center" vertical="center"/>
    </xf>
    <xf numFmtId="0" fontId="19" fillId="5" borderId="59" xfId="3" applyFont="1" applyFill="1" applyBorder="1" applyAlignment="1" applyProtection="1">
      <alignment horizontal="center" vertical="center"/>
    </xf>
    <xf numFmtId="0" fontId="19" fillId="5" borderId="60" xfId="3" applyFont="1" applyFill="1" applyBorder="1" applyAlignment="1" applyProtection="1">
      <alignment horizontal="center" vertical="center"/>
    </xf>
    <xf numFmtId="0" fontId="19" fillId="5" borderId="66" xfId="3" applyFont="1" applyFill="1" applyBorder="1" applyAlignment="1" applyProtection="1">
      <alignment horizontal="center" vertical="center"/>
    </xf>
    <xf numFmtId="0" fontId="19" fillId="5" borderId="0" xfId="3" applyFont="1" applyFill="1" applyBorder="1" applyAlignment="1" applyProtection="1">
      <alignment horizontal="center" vertical="center"/>
    </xf>
    <xf numFmtId="0" fontId="19" fillId="5" borderId="67" xfId="3" applyFont="1" applyFill="1" applyBorder="1" applyAlignment="1" applyProtection="1">
      <alignment horizontal="center" vertical="center"/>
    </xf>
    <xf numFmtId="0" fontId="19" fillId="5" borderId="74" xfId="3" applyFont="1" applyFill="1" applyBorder="1" applyAlignment="1" applyProtection="1">
      <alignment horizontal="center" vertical="center"/>
    </xf>
    <xf numFmtId="0" fontId="19" fillId="5" borderId="75" xfId="3" applyFont="1" applyFill="1" applyBorder="1" applyAlignment="1" applyProtection="1">
      <alignment horizontal="center" vertical="center"/>
    </xf>
    <xf numFmtId="0" fontId="19" fillId="5" borderId="76" xfId="3" applyFont="1" applyFill="1" applyBorder="1" applyAlignment="1" applyProtection="1">
      <alignment horizontal="center" vertical="center"/>
    </xf>
    <xf numFmtId="0" fontId="22" fillId="6" borderId="123" xfId="6" applyFont="1" applyFill="1" applyBorder="1" applyAlignment="1" applyProtection="1">
      <alignment horizontal="center" vertical="center"/>
    </xf>
    <xf numFmtId="0" fontId="22" fillId="6" borderId="124" xfId="6" applyFont="1" applyFill="1" applyBorder="1" applyAlignment="1" applyProtection="1">
      <alignment horizontal="center" vertical="center"/>
    </xf>
    <xf numFmtId="0" fontId="22" fillId="6" borderId="133" xfId="6" applyFont="1" applyFill="1" applyBorder="1" applyAlignment="1" applyProtection="1">
      <alignment horizontal="center" vertical="center"/>
    </xf>
    <xf numFmtId="0" fontId="19" fillId="5" borderId="100" xfId="3" applyFont="1" applyFill="1" applyBorder="1" applyAlignment="1" applyProtection="1">
      <alignment horizontal="center" vertical="center" wrapText="1"/>
    </xf>
    <xf numFmtId="0" fontId="19" fillId="0" borderId="132" xfId="3" applyFont="1" applyBorder="1" applyAlignment="1" applyProtection="1">
      <alignment horizontal="center" vertical="center" wrapText="1"/>
    </xf>
    <xf numFmtId="0" fontId="19" fillId="5" borderId="31" xfId="3" applyFont="1" applyFill="1" applyBorder="1" applyAlignment="1" applyProtection="1">
      <alignment horizontal="center" vertical="center" wrapText="1"/>
    </xf>
    <xf numFmtId="0" fontId="19" fillId="0" borderId="131" xfId="3" applyFont="1" applyBorder="1" applyAlignment="1" applyProtection="1">
      <alignment horizontal="center" vertical="center" wrapText="1"/>
    </xf>
    <xf numFmtId="0" fontId="19" fillId="5" borderId="71" xfId="3" applyFont="1" applyFill="1" applyBorder="1" applyAlignment="1" applyProtection="1">
      <alignment horizontal="center" vertical="center" wrapText="1"/>
    </xf>
    <xf numFmtId="0" fontId="22" fillId="7" borderId="92" xfId="3" applyFont="1" applyFill="1" applyBorder="1" applyAlignment="1" applyProtection="1">
      <alignment horizontal="left" vertical="center"/>
      <protection locked="0"/>
    </xf>
    <xf numFmtId="0" fontId="22" fillId="7" borderId="93" xfId="3" applyFont="1" applyFill="1" applyBorder="1" applyAlignment="1" applyProtection="1">
      <alignment horizontal="left" vertical="center"/>
      <protection locked="0"/>
    </xf>
    <xf numFmtId="0" fontId="22" fillId="7" borderId="94" xfId="3" applyFont="1" applyFill="1" applyBorder="1" applyAlignment="1" applyProtection="1">
      <alignment horizontal="left" vertical="center"/>
      <protection locked="0"/>
    </xf>
    <xf numFmtId="0" fontId="22" fillId="7" borderId="128" xfId="3" applyFont="1" applyFill="1" applyBorder="1" applyAlignment="1" applyProtection="1">
      <alignment horizontal="left" vertical="center"/>
      <protection locked="0"/>
    </xf>
    <xf numFmtId="0" fontId="22" fillId="7" borderId="129" xfId="3" applyFont="1" applyFill="1" applyBorder="1" applyAlignment="1" applyProtection="1">
      <alignment horizontal="left" vertical="center"/>
      <protection locked="0"/>
    </xf>
    <xf numFmtId="0" fontId="22" fillId="7" borderId="130" xfId="3" applyFont="1" applyFill="1" applyBorder="1" applyAlignment="1" applyProtection="1">
      <alignment horizontal="left" vertical="center"/>
      <protection locked="0"/>
    </xf>
    <xf numFmtId="0" fontId="18" fillId="0" borderId="146" xfId="3" applyFont="1" applyFill="1" applyBorder="1" applyAlignment="1" applyProtection="1">
      <alignment horizontal="left" vertical="center" wrapText="1"/>
    </xf>
    <xf numFmtId="0" fontId="22" fillId="7" borderId="117" xfId="3" applyFont="1" applyFill="1" applyBorder="1" applyAlignment="1" applyProtection="1">
      <alignment horizontal="center" vertical="center"/>
      <protection locked="0"/>
    </xf>
    <xf numFmtId="0" fontId="22" fillId="7" borderId="112" xfId="3" applyFont="1" applyFill="1" applyBorder="1" applyAlignment="1" applyProtection="1">
      <alignment horizontal="center" vertical="center"/>
      <protection locked="0"/>
    </xf>
    <xf numFmtId="0" fontId="22" fillId="7" borderId="113" xfId="3" applyFont="1" applyFill="1" applyBorder="1" applyAlignment="1" applyProtection="1">
      <alignment horizontal="center" vertical="center"/>
      <protection locked="0"/>
    </xf>
    <xf numFmtId="0" fontId="22" fillId="7" borderId="146" xfId="3" applyFont="1" applyFill="1" applyBorder="1" applyAlignment="1" applyProtection="1">
      <alignment horizontal="center" vertical="center"/>
      <protection locked="0"/>
    </xf>
    <xf numFmtId="0" fontId="18" fillId="0" borderId="83" xfId="3" applyFont="1" applyFill="1" applyBorder="1" applyAlignment="1" applyProtection="1">
      <alignment horizontal="left" vertical="center" wrapText="1"/>
    </xf>
    <xf numFmtId="0" fontId="18" fillId="0" borderId="84" xfId="3" applyFont="1" applyFill="1" applyBorder="1" applyAlignment="1" applyProtection="1">
      <alignment horizontal="left" vertical="center" wrapText="1"/>
    </xf>
    <xf numFmtId="0" fontId="18" fillId="0" borderId="85" xfId="3" applyFont="1" applyFill="1" applyBorder="1" applyAlignment="1" applyProtection="1">
      <alignment horizontal="left" vertical="center" wrapText="1"/>
    </xf>
    <xf numFmtId="0" fontId="22" fillId="0" borderId="142" xfId="3" applyFont="1" applyFill="1" applyBorder="1" applyAlignment="1" applyProtection="1">
      <alignment horizontal="center" vertical="center"/>
    </xf>
    <xf numFmtId="0" fontId="22" fillId="0" borderId="143" xfId="3" applyFont="1" applyFill="1" applyBorder="1" applyAlignment="1" applyProtection="1">
      <alignment horizontal="center" vertical="center"/>
    </xf>
    <xf numFmtId="0" fontId="22" fillId="0" borderId="135" xfId="3" applyFont="1" applyBorder="1" applyAlignment="1" applyProtection="1">
      <alignment horizontal="center" vertical="center"/>
    </xf>
    <xf numFmtId="0" fontId="22" fillId="0" borderId="144" xfId="3" applyFont="1" applyBorder="1" applyAlignment="1" applyProtection="1">
      <alignment horizontal="center" vertical="center"/>
    </xf>
    <xf numFmtId="0" fontId="22" fillId="0" borderId="145" xfId="3" applyFont="1" applyBorder="1" applyAlignment="1" applyProtection="1">
      <alignment horizontal="center" vertical="center"/>
    </xf>
    <xf numFmtId="0" fontId="22" fillId="0" borderId="136" xfId="3" applyFont="1" applyBorder="1" applyAlignment="1" applyProtection="1">
      <alignment horizontal="center" vertical="center"/>
    </xf>
    <xf numFmtId="0" fontId="22" fillId="7" borderId="90" xfId="3" applyFont="1" applyFill="1" applyBorder="1" applyAlignment="1" applyProtection="1">
      <alignment horizontal="center" vertical="center"/>
      <protection locked="0"/>
    </xf>
    <xf numFmtId="0" fontId="22" fillId="7" borderId="84" xfId="3" applyFont="1" applyFill="1" applyBorder="1" applyAlignment="1" applyProtection="1">
      <alignment horizontal="center" vertical="center"/>
      <protection locked="0"/>
    </xf>
    <xf numFmtId="0" fontId="22" fillId="0" borderId="208" xfId="3" applyFont="1" applyFill="1" applyBorder="1" applyAlignment="1" applyProtection="1">
      <alignment horizontal="center" vertical="center"/>
    </xf>
    <xf numFmtId="0" fontId="22" fillId="0" borderId="209" xfId="3" applyFont="1" applyFill="1" applyBorder="1" applyAlignment="1" applyProtection="1">
      <alignment horizontal="center" vertical="center"/>
    </xf>
    <xf numFmtId="0" fontId="22" fillId="7" borderId="151" xfId="3" applyFont="1" applyFill="1" applyBorder="1" applyAlignment="1" applyProtection="1">
      <alignment horizontal="center" vertical="center"/>
      <protection locked="0"/>
    </xf>
    <xf numFmtId="0" fontId="22" fillId="7" borderId="152" xfId="3" applyFont="1" applyFill="1" applyBorder="1" applyAlignment="1" applyProtection="1">
      <alignment horizontal="center" vertical="center"/>
      <protection locked="0"/>
    </xf>
    <xf numFmtId="0" fontId="22" fillId="7" borderId="153" xfId="3" applyFont="1" applyFill="1" applyBorder="1" applyAlignment="1" applyProtection="1">
      <alignment horizontal="center" vertical="center"/>
      <protection locked="0"/>
    </xf>
    <xf numFmtId="0" fontId="22" fillId="7" borderId="148" xfId="3" applyFont="1" applyFill="1" applyBorder="1" applyAlignment="1" applyProtection="1">
      <alignment horizontal="center" vertical="center"/>
      <protection locked="0"/>
    </xf>
    <xf numFmtId="0" fontId="22" fillId="7" borderId="93" xfId="3" applyFont="1" applyFill="1" applyBorder="1" applyAlignment="1" applyProtection="1">
      <alignment horizontal="center" vertical="center"/>
      <protection locked="0"/>
    </xf>
    <xf numFmtId="0" fontId="22" fillId="7" borderId="129" xfId="3" applyFont="1" applyFill="1" applyBorder="1" applyAlignment="1" applyProtection="1">
      <alignment horizontal="center" vertical="center"/>
      <protection locked="0"/>
    </xf>
    <xf numFmtId="0" fontId="18" fillId="5" borderId="123" xfId="3" applyFont="1" applyFill="1" applyBorder="1" applyAlignment="1" applyProtection="1">
      <alignment horizontal="center" vertical="center" wrapText="1"/>
    </xf>
    <xf numFmtId="0" fontId="18" fillId="0" borderId="124" xfId="3" applyFont="1" applyBorder="1" applyAlignment="1" applyProtection="1">
      <alignment vertical="center"/>
    </xf>
    <xf numFmtId="0" fontId="18" fillId="0" borderId="133" xfId="3" applyFont="1" applyBorder="1" applyAlignment="1" applyProtection="1">
      <alignment vertical="center"/>
    </xf>
    <xf numFmtId="0" fontId="18" fillId="5" borderId="96" xfId="3" applyFont="1" applyFill="1" applyBorder="1" applyAlignment="1" applyProtection="1">
      <alignment horizontal="center" vertical="center" wrapText="1"/>
    </xf>
    <xf numFmtId="0" fontId="22" fillId="0" borderId="128" xfId="3" applyFont="1" applyFill="1" applyBorder="1" applyAlignment="1" applyProtection="1">
      <alignment horizontal="left" vertical="center" wrapText="1"/>
    </xf>
    <xf numFmtId="0" fontId="22" fillId="0" borderId="129" xfId="3" applyFont="1" applyFill="1" applyBorder="1" applyAlignment="1" applyProtection="1">
      <alignment horizontal="left" vertical="center" wrapText="1"/>
    </xf>
    <xf numFmtId="0" fontId="22" fillId="0" borderId="130" xfId="3" applyFont="1" applyFill="1" applyBorder="1" applyAlignment="1" applyProtection="1">
      <alignment horizontal="left" vertical="center" wrapText="1"/>
    </xf>
    <xf numFmtId="0" fontId="18" fillId="0" borderId="128" xfId="3" applyFont="1" applyFill="1" applyBorder="1" applyAlignment="1" applyProtection="1">
      <alignment horizontal="left" vertical="center" wrapText="1"/>
    </xf>
    <xf numFmtId="0" fontId="22" fillId="5" borderId="58" xfId="3" applyFont="1" applyFill="1" applyBorder="1" applyAlignment="1" applyProtection="1">
      <alignment horizontal="center" vertical="center"/>
    </xf>
    <xf numFmtId="0" fontId="22" fillId="5" borderId="59" xfId="3" applyFont="1" applyFill="1" applyBorder="1" applyAlignment="1" applyProtection="1">
      <alignment horizontal="center" vertical="center"/>
    </xf>
    <xf numFmtId="0" fontId="22" fillId="5" borderId="60" xfId="3" applyFont="1" applyFill="1" applyBorder="1" applyAlignment="1" applyProtection="1">
      <alignment horizontal="center" vertical="center"/>
    </xf>
    <xf numFmtId="0" fontId="22" fillId="5" borderId="74" xfId="3" applyFont="1" applyFill="1" applyBorder="1" applyAlignment="1" applyProtection="1">
      <alignment horizontal="center" vertical="center"/>
    </xf>
    <xf numFmtId="0" fontId="22" fillId="5" borderId="75" xfId="3" applyFont="1" applyFill="1" applyBorder="1" applyAlignment="1" applyProtection="1">
      <alignment horizontal="center" vertical="center"/>
    </xf>
    <xf numFmtId="0" fontId="22" fillId="5" borderId="76" xfId="3" applyFont="1" applyFill="1" applyBorder="1" applyAlignment="1" applyProtection="1">
      <alignment horizontal="center" vertical="center"/>
    </xf>
    <xf numFmtId="0" fontId="22" fillId="5" borderId="123" xfId="3" applyFont="1" applyFill="1" applyBorder="1" applyAlignment="1" applyProtection="1">
      <alignment horizontal="center" vertical="center" wrapText="1"/>
    </xf>
    <xf numFmtId="0" fontId="22" fillId="5" borderId="124" xfId="3" applyFont="1" applyFill="1" applyBorder="1" applyAlignment="1" applyProtection="1">
      <alignment horizontal="center" vertical="center" wrapText="1"/>
    </xf>
    <xf numFmtId="0" fontId="22" fillId="5" borderId="133" xfId="3" applyFont="1" applyFill="1" applyBorder="1" applyAlignment="1" applyProtection="1">
      <alignment horizontal="center" vertical="center" wrapText="1"/>
    </xf>
    <xf numFmtId="0" fontId="29" fillId="7" borderId="66" xfId="3" applyFont="1" applyFill="1" applyBorder="1" applyAlignment="1" applyProtection="1">
      <alignment horizontal="left" vertical="center" wrapText="1"/>
      <protection locked="0"/>
    </xf>
    <xf numFmtId="0" fontId="29" fillId="7" borderId="0" xfId="3" applyFont="1" applyFill="1" applyBorder="1" applyAlignment="1" applyProtection="1">
      <alignment horizontal="left" vertical="center" wrapText="1"/>
      <protection locked="0"/>
    </xf>
    <xf numFmtId="0" fontId="29" fillId="7" borderId="67" xfId="3" applyFont="1" applyFill="1" applyBorder="1" applyAlignment="1" applyProtection="1">
      <alignment horizontal="left" vertical="center" wrapText="1"/>
      <protection locked="0"/>
    </xf>
    <xf numFmtId="0" fontId="29" fillId="7" borderId="128" xfId="3" applyFont="1" applyFill="1" applyBorder="1" applyAlignment="1" applyProtection="1">
      <alignment horizontal="left" vertical="center" wrapText="1"/>
      <protection locked="0"/>
    </xf>
    <xf numFmtId="0" fontId="29" fillId="7" borderId="129" xfId="3" applyFont="1" applyFill="1" applyBorder="1" applyAlignment="1" applyProtection="1">
      <alignment horizontal="left" vertical="center" wrapText="1"/>
      <protection locked="0"/>
    </xf>
    <xf numFmtId="0" fontId="29" fillId="7" borderId="130" xfId="3" applyFont="1" applyFill="1" applyBorder="1" applyAlignment="1" applyProtection="1">
      <alignment horizontal="left" vertical="center" wrapText="1"/>
      <protection locked="0"/>
    </xf>
    <xf numFmtId="0" fontId="22" fillId="0" borderId="72" xfId="3" applyFont="1" applyFill="1" applyBorder="1" applyAlignment="1" applyProtection="1">
      <alignment horizontal="left" vertical="center" wrapText="1"/>
    </xf>
    <xf numFmtId="0" fontId="22" fillId="0" borderId="12" xfId="3" applyFont="1" applyFill="1" applyBorder="1" applyAlignment="1" applyProtection="1">
      <alignment horizontal="left" vertical="center" wrapText="1"/>
    </xf>
    <xf numFmtId="0" fontId="22" fillId="0" borderId="69" xfId="3" applyFont="1" applyFill="1" applyBorder="1" applyAlignment="1" applyProtection="1">
      <alignment horizontal="left" vertical="center" wrapText="1"/>
    </xf>
    <xf numFmtId="0" fontId="22" fillId="0" borderId="68" xfId="3" applyFont="1" applyFill="1" applyBorder="1" applyAlignment="1" applyProtection="1">
      <alignment horizontal="left" vertical="center" wrapText="1"/>
    </xf>
    <xf numFmtId="0" fontId="22" fillId="0" borderId="23" xfId="3" applyFont="1" applyFill="1" applyBorder="1" applyAlignment="1" applyProtection="1">
      <alignment horizontal="left" vertical="center" wrapText="1"/>
    </xf>
    <xf numFmtId="0" fontId="22" fillId="0" borderId="96" xfId="3" applyFont="1" applyFill="1" applyBorder="1" applyAlignment="1" applyProtection="1">
      <alignment horizontal="left" vertical="center" wrapText="1"/>
    </xf>
    <xf numFmtId="0" fontId="22" fillId="7" borderId="14" xfId="3" applyFont="1" applyFill="1" applyBorder="1" applyAlignment="1" applyProtection="1">
      <alignment horizontal="center" vertical="center"/>
      <protection locked="0"/>
    </xf>
    <xf numFmtId="0" fontId="22" fillId="7" borderId="15" xfId="3" applyFont="1" applyFill="1" applyBorder="1" applyAlignment="1" applyProtection="1">
      <alignment horizontal="center" vertical="center"/>
      <protection locked="0"/>
    </xf>
    <xf numFmtId="0" fontId="21" fillId="0" borderId="105" xfId="3" applyFont="1" applyFill="1" applyBorder="1" applyAlignment="1" applyProtection="1">
      <alignment horizontal="center" vertical="center"/>
    </xf>
    <xf numFmtId="0" fontId="21" fillId="0" borderId="106" xfId="3" applyFont="1" applyFill="1" applyBorder="1" applyAlignment="1" applyProtection="1">
      <alignment horizontal="center" vertical="center"/>
    </xf>
    <xf numFmtId="0" fontId="21" fillId="0" borderId="107" xfId="3" applyFont="1" applyFill="1" applyBorder="1" applyAlignment="1" applyProtection="1">
      <alignment horizontal="center" vertical="center"/>
    </xf>
    <xf numFmtId="0" fontId="30" fillId="7" borderId="66" xfId="3" applyFont="1" applyFill="1" applyBorder="1" applyAlignment="1" applyProtection="1">
      <alignment horizontal="left" vertical="center" wrapText="1"/>
      <protection locked="0"/>
    </xf>
    <xf numFmtId="0" fontId="30" fillId="7" borderId="0" xfId="3" applyFont="1" applyFill="1" applyBorder="1" applyAlignment="1" applyProtection="1">
      <alignment horizontal="left" vertical="center" wrapText="1"/>
      <protection locked="0"/>
    </xf>
    <xf numFmtId="0" fontId="30" fillId="7" borderId="67" xfId="3" applyFont="1" applyFill="1" applyBorder="1" applyAlignment="1" applyProtection="1">
      <alignment horizontal="left" vertical="center" wrapText="1"/>
      <protection locked="0"/>
    </xf>
    <xf numFmtId="0" fontId="30" fillId="7" borderId="128" xfId="3" applyFont="1" applyFill="1" applyBorder="1" applyAlignment="1" applyProtection="1">
      <alignment horizontal="left" vertical="center" wrapText="1"/>
      <protection locked="0"/>
    </xf>
    <xf numFmtId="0" fontId="30" fillId="7" borderId="129" xfId="3" applyFont="1" applyFill="1" applyBorder="1" applyAlignment="1" applyProtection="1">
      <alignment horizontal="left" vertical="center" wrapText="1"/>
      <protection locked="0"/>
    </xf>
    <xf numFmtId="0" fontId="30" fillId="7" borderId="130" xfId="3" applyFont="1" applyFill="1" applyBorder="1" applyAlignment="1" applyProtection="1">
      <alignment horizontal="left" vertical="center" wrapText="1"/>
      <protection locked="0"/>
    </xf>
    <xf numFmtId="0" fontId="22" fillId="0" borderId="105" xfId="3" applyFont="1" applyFill="1" applyBorder="1" applyAlignment="1" applyProtection="1">
      <alignment horizontal="center" vertical="center"/>
    </xf>
    <xf numFmtId="0" fontId="22" fillId="0" borderId="106" xfId="3" applyFont="1" applyFill="1" applyBorder="1" applyAlignment="1" applyProtection="1">
      <alignment horizontal="center" vertical="center"/>
    </xf>
    <xf numFmtId="0" fontId="22" fillId="0" borderId="156" xfId="3" applyFont="1" applyFill="1" applyBorder="1" applyAlignment="1" applyProtection="1">
      <alignment horizontal="center" vertical="center"/>
    </xf>
    <xf numFmtId="0" fontId="22" fillId="7" borderId="67" xfId="3" applyFont="1" applyFill="1" applyBorder="1" applyAlignment="1" applyProtection="1">
      <alignment horizontal="center" vertical="center"/>
      <protection locked="0"/>
    </xf>
    <xf numFmtId="0" fontId="22" fillId="7" borderId="130" xfId="3" applyFont="1" applyFill="1" applyBorder="1" applyAlignment="1" applyProtection="1">
      <alignment horizontal="center" vertical="center"/>
      <protection locked="0"/>
    </xf>
    <xf numFmtId="0" fontId="19" fillId="6" borderId="58" xfId="3" applyFont="1" applyFill="1" applyBorder="1" applyAlignment="1" applyProtection="1">
      <alignment horizontal="center" vertical="center" wrapText="1"/>
    </xf>
    <xf numFmtId="0" fontId="19" fillId="6" borderId="59" xfId="3" applyFont="1" applyFill="1" applyBorder="1" applyAlignment="1" applyProtection="1">
      <alignment horizontal="center" vertical="center" wrapText="1"/>
    </xf>
    <xf numFmtId="0" fontId="19" fillId="6" borderId="60" xfId="3" applyFont="1" applyFill="1" applyBorder="1" applyAlignment="1" applyProtection="1">
      <alignment horizontal="center" vertical="center" wrapText="1"/>
    </xf>
    <xf numFmtId="0" fontId="19" fillId="6" borderId="66" xfId="3" applyFont="1" applyFill="1" applyBorder="1" applyAlignment="1" applyProtection="1">
      <alignment horizontal="center" vertical="center" wrapText="1"/>
    </xf>
    <xf numFmtId="0" fontId="19" fillId="6" borderId="0" xfId="3" applyFont="1" applyFill="1" applyBorder="1" applyAlignment="1" applyProtection="1">
      <alignment horizontal="center" vertical="center" wrapText="1"/>
    </xf>
    <xf numFmtId="0" fontId="19" fillId="6" borderId="67" xfId="3" applyFont="1" applyFill="1" applyBorder="1" applyAlignment="1" applyProtection="1">
      <alignment horizontal="center" vertical="center" wrapText="1"/>
    </xf>
    <xf numFmtId="0" fontId="19" fillId="6" borderId="74" xfId="3" applyFont="1" applyFill="1" applyBorder="1" applyAlignment="1" applyProtection="1">
      <alignment horizontal="center" vertical="center" wrapText="1"/>
    </xf>
    <xf numFmtId="0" fontId="19" fillId="6" borderId="75" xfId="3" applyFont="1" applyFill="1" applyBorder="1" applyAlignment="1" applyProtection="1">
      <alignment horizontal="center" vertical="center" wrapText="1"/>
    </xf>
    <xf numFmtId="0" fontId="19" fillId="6" borderId="76" xfId="3" applyFont="1" applyFill="1" applyBorder="1" applyAlignment="1" applyProtection="1">
      <alignment horizontal="center" vertical="center" wrapText="1"/>
    </xf>
    <xf numFmtId="0" fontId="18" fillId="5" borderId="58" xfId="3" applyFont="1" applyFill="1" applyBorder="1" applyAlignment="1" applyProtection="1">
      <alignment horizontal="center" vertical="center"/>
    </xf>
    <xf numFmtId="0" fontId="22" fillId="5" borderId="66" xfId="3" applyFont="1" applyFill="1" applyBorder="1" applyAlignment="1" applyProtection="1">
      <alignment horizontal="center" vertical="center"/>
    </xf>
    <xf numFmtId="0" fontId="22" fillId="5" borderId="0" xfId="3" applyFont="1" applyFill="1" applyBorder="1" applyAlignment="1" applyProtection="1">
      <alignment horizontal="center" vertical="center"/>
    </xf>
    <xf numFmtId="0" fontId="22" fillId="5" borderId="67" xfId="3" applyFont="1" applyFill="1" applyBorder="1" applyAlignment="1" applyProtection="1">
      <alignment horizontal="center" vertical="center"/>
    </xf>
    <xf numFmtId="0" fontId="18" fillId="5" borderId="88" xfId="3" applyFont="1" applyFill="1" applyBorder="1" applyAlignment="1" applyProtection="1">
      <alignment horizontal="center" vertical="center" wrapText="1"/>
    </xf>
    <xf numFmtId="0" fontId="22" fillId="5" borderId="17" xfId="3" applyFont="1" applyFill="1" applyBorder="1" applyAlignment="1" applyProtection="1">
      <alignment horizontal="center" vertical="center" wrapText="1"/>
    </xf>
    <xf numFmtId="0" fontId="22" fillId="5" borderId="18" xfId="3" applyFont="1" applyFill="1" applyBorder="1" applyAlignment="1" applyProtection="1">
      <alignment horizontal="center" vertical="center" wrapText="1"/>
    </xf>
    <xf numFmtId="0" fontId="18" fillId="5" borderId="22" xfId="3" applyFont="1" applyFill="1" applyBorder="1" applyAlignment="1" applyProtection="1">
      <alignment horizontal="center" vertical="center" wrapText="1"/>
    </xf>
    <xf numFmtId="0" fontId="22" fillId="5" borderId="79" xfId="3" applyFont="1" applyFill="1" applyBorder="1" applyAlignment="1" applyProtection="1">
      <alignment horizontal="center" vertical="center" wrapText="1"/>
    </xf>
    <xf numFmtId="0" fontId="22" fillId="5" borderId="75" xfId="3" applyFont="1" applyFill="1" applyBorder="1" applyAlignment="1" applyProtection="1">
      <alignment horizontal="center" vertical="center" wrapText="1"/>
    </xf>
    <xf numFmtId="0" fontId="22" fillId="5" borderId="76" xfId="3" applyFont="1" applyFill="1" applyBorder="1" applyAlignment="1" applyProtection="1">
      <alignment horizontal="center" vertical="center" wrapText="1"/>
    </xf>
    <xf numFmtId="0" fontId="21" fillId="7" borderId="10" xfId="3" applyFont="1" applyFill="1" applyBorder="1" applyAlignment="1" applyProtection="1">
      <alignment horizontal="center" vertical="center" wrapText="1"/>
      <protection locked="0"/>
    </xf>
    <xf numFmtId="0" fontId="21" fillId="7" borderId="71" xfId="3" applyFont="1" applyFill="1" applyBorder="1" applyAlignment="1" applyProtection="1">
      <alignment horizontal="center" vertical="center" wrapText="1"/>
      <protection locked="0"/>
    </xf>
    <xf numFmtId="0" fontId="21" fillId="7" borderId="164" xfId="3" applyFont="1" applyFill="1" applyBorder="1" applyAlignment="1" applyProtection="1">
      <alignment horizontal="center" vertical="center" wrapText="1"/>
      <protection locked="0"/>
    </xf>
    <xf numFmtId="0" fontId="21" fillId="7" borderId="165" xfId="3" applyFont="1" applyFill="1" applyBorder="1" applyAlignment="1" applyProtection="1">
      <alignment horizontal="center" vertical="center" wrapText="1"/>
      <protection locked="0"/>
    </xf>
    <xf numFmtId="0" fontId="19" fillId="0" borderId="72" xfId="3" applyFont="1" applyFill="1" applyBorder="1" applyAlignment="1" applyProtection="1">
      <alignment horizontal="left" vertical="center" wrapText="1"/>
    </xf>
    <xf numFmtId="0" fontId="19" fillId="0" borderId="12" xfId="3" applyFont="1" applyFill="1" applyBorder="1" applyAlignment="1" applyProtection="1">
      <alignment horizontal="left" vertical="center" wrapText="1"/>
    </xf>
    <xf numFmtId="0" fontId="19" fillId="0" borderId="69" xfId="3" applyFont="1" applyFill="1" applyBorder="1" applyAlignment="1" applyProtection="1">
      <alignment horizontal="left" vertical="center" wrapText="1"/>
    </xf>
    <xf numFmtId="0" fontId="21" fillId="7" borderId="22" xfId="3" applyFont="1" applyFill="1" applyBorder="1" applyAlignment="1" applyProtection="1">
      <alignment horizontal="center" vertical="center" wrapText="1"/>
      <protection locked="0"/>
    </xf>
    <xf numFmtId="0" fontId="21" fillId="7" borderId="96" xfId="3" applyFont="1" applyFill="1" applyBorder="1" applyAlignment="1" applyProtection="1">
      <alignment horizontal="center" vertical="center" wrapText="1"/>
      <protection locked="0"/>
    </xf>
    <xf numFmtId="0" fontId="19" fillId="0" borderId="68" xfId="3" applyFont="1" applyFill="1" applyBorder="1" applyAlignment="1" applyProtection="1">
      <alignment horizontal="left" vertical="center" wrapText="1"/>
    </xf>
    <xf numFmtId="0" fontId="19" fillId="0" borderId="23" xfId="3" applyFont="1" applyFill="1" applyBorder="1" applyAlignment="1" applyProtection="1">
      <alignment horizontal="left" vertical="center" wrapText="1"/>
    </xf>
    <xf numFmtId="0" fontId="19" fillId="0" borderId="96" xfId="3" applyFont="1" applyFill="1" applyBorder="1" applyAlignment="1" applyProtection="1">
      <alignment horizontal="left" vertical="center" wrapText="1"/>
    </xf>
    <xf numFmtId="0" fontId="21" fillId="7" borderId="72" xfId="3" applyFont="1" applyFill="1" applyBorder="1" applyAlignment="1" applyProtection="1">
      <alignment horizontal="center" vertical="center" wrapText="1"/>
      <protection locked="0"/>
    </xf>
    <xf numFmtId="0" fontId="21" fillId="7" borderId="69" xfId="3" applyFont="1" applyFill="1" applyBorder="1" applyAlignment="1" applyProtection="1">
      <alignment horizontal="center" vertical="center" wrapText="1"/>
      <protection locked="0"/>
    </xf>
    <xf numFmtId="0" fontId="21" fillId="7" borderId="66" xfId="3" applyFont="1" applyFill="1" applyBorder="1" applyAlignment="1" applyProtection="1">
      <alignment horizontal="center" vertical="center" wrapText="1"/>
      <protection locked="0"/>
    </xf>
    <xf numFmtId="0" fontId="21" fillId="7" borderId="67" xfId="3" applyFont="1" applyFill="1" applyBorder="1" applyAlignment="1" applyProtection="1">
      <alignment horizontal="center" vertical="center" wrapText="1"/>
      <protection locked="0"/>
    </xf>
    <xf numFmtId="0" fontId="21" fillId="7" borderId="88" xfId="3" applyFont="1" applyFill="1" applyBorder="1" applyAlignment="1" applyProtection="1">
      <alignment horizontal="center" vertical="center" wrapText="1"/>
      <protection locked="0"/>
    </xf>
    <xf numFmtId="0" fontId="21" fillId="7" borderId="91" xfId="3" applyFont="1" applyFill="1" applyBorder="1" applyAlignment="1" applyProtection="1">
      <alignment horizontal="center" vertical="center" wrapText="1"/>
      <protection locked="0"/>
    </xf>
    <xf numFmtId="0" fontId="26" fillId="7" borderId="22" xfId="3" applyFont="1" applyFill="1" applyBorder="1" applyAlignment="1" applyProtection="1">
      <alignment horizontal="center" vertical="center" wrapText="1"/>
      <protection locked="0"/>
    </xf>
    <xf numFmtId="0" fontId="26" fillId="7" borderId="96" xfId="3" applyFont="1" applyFill="1" applyBorder="1" applyAlignment="1" applyProtection="1">
      <alignment horizontal="center" vertical="center" wrapText="1"/>
      <protection locked="0"/>
    </xf>
    <xf numFmtId="0" fontId="26" fillId="0" borderId="98" xfId="3" applyFont="1" applyFill="1" applyBorder="1" applyAlignment="1" applyProtection="1">
      <alignment horizontal="center" vertical="center" wrapText="1"/>
    </xf>
    <xf numFmtId="0" fontId="26" fillId="0" borderId="104" xfId="3" applyFont="1" applyFill="1" applyBorder="1" applyAlignment="1" applyProtection="1">
      <alignment horizontal="center" vertical="center" wrapText="1"/>
    </xf>
    <xf numFmtId="0" fontId="26" fillId="0" borderId="102" xfId="3" applyFont="1" applyFill="1" applyBorder="1" applyAlignment="1" applyProtection="1">
      <alignment horizontal="center" vertical="center" wrapText="1"/>
    </xf>
    <xf numFmtId="0" fontId="26" fillId="0" borderId="158" xfId="3" applyFont="1" applyFill="1" applyBorder="1" applyAlignment="1" applyProtection="1">
      <alignment horizontal="center" vertical="center" wrapText="1"/>
    </xf>
    <xf numFmtId="0" fontId="26" fillId="0" borderId="114" xfId="3" applyFont="1" applyFill="1" applyBorder="1" applyAlignment="1" applyProtection="1">
      <alignment horizontal="center" vertical="center" wrapText="1"/>
    </xf>
    <xf numFmtId="0" fontId="26" fillId="0" borderId="116" xfId="3" applyFont="1" applyFill="1" applyBorder="1" applyAlignment="1" applyProtection="1">
      <alignment horizontal="center" vertical="center" wrapText="1"/>
    </xf>
    <xf numFmtId="0" fontId="21" fillId="0" borderId="98" xfId="3" applyFont="1" applyFill="1" applyBorder="1" applyAlignment="1" applyProtection="1">
      <alignment horizontal="center" vertical="center" wrapText="1"/>
    </xf>
    <xf numFmtId="0" fontId="21" fillId="0" borderId="99" xfId="3" applyFont="1" applyFill="1" applyBorder="1" applyAlignment="1" applyProtection="1">
      <alignment horizontal="center" vertical="center" wrapText="1"/>
    </xf>
    <xf numFmtId="0" fontId="21" fillId="0" borderId="102" xfId="3" applyFont="1" applyBorder="1" applyAlignment="1" applyProtection="1">
      <alignment horizontal="center" vertical="center" wrapText="1"/>
    </xf>
    <xf numFmtId="0" fontId="21" fillId="0" borderId="103" xfId="3" applyFont="1" applyBorder="1" applyAlignment="1" applyProtection="1">
      <alignment horizontal="center" vertical="center" wrapText="1"/>
    </xf>
    <xf numFmtId="0" fontId="21" fillId="0" borderId="114" xfId="3" applyFont="1" applyBorder="1" applyAlignment="1" applyProtection="1">
      <alignment horizontal="center" vertical="center" wrapText="1"/>
    </xf>
    <xf numFmtId="0" fontId="21" fillId="0" borderId="121" xfId="3" applyFont="1" applyBorder="1" applyAlignment="1" applyProtection="1">
      <alignment horizontal="center" vertical="center" wrapText="1"/>
    </xf>
    <xf numFmtId="0" fontId="26" fillId="0" borderId="157" xfId="3" applyFont="1" applyBorder="1" applyAlignment="1" applyProtection="1">
      <alignment horizontal="center" vertical="center" wrapText="1"/>
    </xf>
    <xf numFmtId="0" fontId="26" fillId="0" borderId="99" xfId="3" applyFont="1" applyBorder="1" applyAlignment="1" applyProtection="1">
      <alignment horizontal="center" vertical="center" wrapText="1"/>
    </xf>
    <xf numFmtId="0" fontId="26" fillId="0" borderId="155" xfId="3" applyFont="1" applyBorder="1" applyAlignment="1" applyProtection="1">
      <alignment horizontal="center" vertical="center" wrapText="1"/>
    </xf>
    <xf numFmtId="0" fontId="26" fillId="0" borderId="103" xfId="3" applyFont="1" applyBorder="1" applyAlignment="1" applyProtection="1">
      <alignment horizontal="center" vertical="center" wrapText="1"/>
    </xf>
    <xf numFmtId="0" fontId="26" fillId="0" borderId="162" xfId="3" applyFont="1" applyBorder="1" applyAlignment="1" applyProtection="1">
      <alignment horizontal="center" vertical="center" wrapText="1"/>
    </xf>
    <xf numFmtId="0" fontId="26" fillId="0" borderId="121" xfId="3" applyFont="1" applyBorder="1" applyAlignment="1" applyProtection="1">
      <alignment horizontal="center" vertical="center" wrapText="1"/>
    </xf>
    <xf numFmtId="0" fontId="26" fillId="0" borderId="108" xfId="3" applyFont="1" applyFill="1" applyBorder="1" applyAlignment="1" applyProtection="1">
      <alignment horizontal="center" vertical="center" wrapText="1"/>
    </xf>
    <xf numFmtId="0" fontId="26" fillId="0" borderId="105" xfId="3" applyFont="1" applyFill="1" applyBorder="1" applyAlignment="1" applyProtection="1">
      <alignment horizontal="center" vertical="center" wrapText="1"/>
    </xf>
    <xf numFmtId="0" fontId="26" fillId="0" borderId="106" xfId="3" applyFont="1" applyFill="1" applyBorder="1" applyAlignment="1" applyProtection="1">
      <alignment horizontal="center" vertical="center" wrapText="1"/>
    </xf>
    <xf numFmtId="0" fontId="26" fillId="0" borderId="156" xfId="3" applyFont="1" applyFill="1" applyBorder="1" applyAlignment="1" applyProtection="1">
      <alignment horizontal="center" vertical="center" wrapText="1"/>
    </xf>
    <xf numFmtId="0" fontId="26" fillId="0" borderId="97" xfId="3" applyFont="1" applyFill="1" applyBorder="1" applyAlignment="1" applyProtection="1">
      <alignment horizontal="center" vertical="center" wrapText="1"/>
    </xf>
    <xf numFmtId="0" fontId="26" fillId="0" borderId="115" xfId="3" applyFont="1" applyFill="1" applyBorder="1" applyAlignment="1" applyProtection="1">
      <alignment horizontal="center" vertical="center" wrapText="1"/>
    </xf>
    <xf numFmtId="0" fontId="21" fillId="0" borderId="157" xfId="3" applyFont="1" applyFill="1" applyBorder="1" applyAlignment="1" applyProtection="1">
      <alignment horizontal="center" vertical="center" wrapText="1"/>
    </xf>
    <xf numFmtId="0" fontId="21" fillId="0" borderId="162" xfId="3" applyFont="1" applyBorder="1" applyAlignment="1" applyProtection="1">
      <alignment horizontal="center" vertical="center" wrapText="1"/>
    </xf>
    <xf numFmtId="0" fontId="26" fillId="7" borderId="31" xfId="3" applyFont="1" applyFill="1" applyBorder="1" applyAlignment="1" applyProtection="1">
      <alignment horizontal="center" vertical="center" wrapText="1"/>
      <protection locked="0"/>
    </xf>
    <xf numFmtId="0" fontId="26" fillId="7" borderId="3" xfId="3" applyFont="1" applyFill="1" applyBorder="1" applyAlignment="1" applyProtection="1">
      <alignment horizontal="center" vertical="center" wrapText="1"/>
      <protection locked="0"/>
    </xf>
    <xf numFmtId="0" fontId="26" fillId="0" borderId="155" xfId="3" applyFont="1" applyFill="1" applyBorder="1" applyAlignment="1" applyProtection="1">
      <alignment horizontal="center" vertical="center" wrapText="1"/>
    </xf>
    <xf numFmtId="0" fontId="26" fillId="0" borderId="103" xfId="3" applyFont="1" applyFill="1" applyBorder="1" applyAlignment="1" applyProtection="1">
      <alignment horizontal="center" vertical="center" wrapText="1"/>
    </xf>
    <xf numFmtId="0" fontId="26" fillId="0" borderId="145" xfId="3" applyFont="1" applyFill="1" applyBorder="1" applyAlignment="1" applyProtection="1">
      <alignment horizontal="center" vertical="center" wrapText="1"/>
    </xf>
    <xf numFmtId="0" fontId="26" fillId="0" borderId="136" xfId="3" applyFont="1" applyFill="1" applyBorder="1" applyAlignment="1" applyProtection="1">
      <alignment horizontal="center" vertical="center" wrapText="1"/>
    </xf>
    <xf numFmtId="0" fontId="21" fillId="0" borderId="135" xfId="3" applyFont="1" applyFill="1" applyBorder="1" applyAlignment="1" applyProtection="1">
      <alignment horizontal="center" vertical="center" wrapText="1"/>
    </xf>
    <xf numFmtId="0" fontId="21" fillId="0" borderId="136" xfId="3" applyFont="1" applyFill="1" applyBorder="1" applyAlignment="1" applyProtection="1">
      <alignment horizontal="center" vertical="center" wrapText="1"/>
    </xf>
    <xf numFmtId="0" fontId="21" fillId="7" borderId="70" xfId="3" applyFont="1" applyFill="1" applyBorder="1" applyAlignment="1" applyProtection="1">
      <alignment horizontal="center" vertical="center" wrapText="1"/>
      <protection locked="0"/>
    </xf>
    <xf numFmtId="0" fontId="21" fillId="7" borderId="163" xfId="3" applyFont="1" applyFill="1" applyBorder="1" applyAlignment="1" applyProtection="1">
      <alignment horizontal="center" vertical="center" wrapText="1"/>
      <protection locked="0"/>
    </xf>
    <xf numFmtId="0" fontId="26" fillId="7" borderId="100" xfId="3" applyFont="1" applyFill="1" applyBorder="1" applyAlignment="1" applyProtection="1">
      <alignment horizontal="center" vertical="center" wrapText="1"/>
      <protection locked="0"/>
    </xf>
    <xf numFmtId="0" fontId="26" fillId="7" borderId="86" xfId="3" applyFont="1" applyFill="1" applyBorder="1" applyAlignment="1" applyProtection="1">
      <alignment horizontal="center" vertical="center" wrapText="1"/>
      <protection locked="0"/>
    </xf>
    <xf numFmtId="0" fontId="26" fillId="0" borderId="101" xfId="3" applyFont="1" applyFill="1" applyBorder="1" applyAlignment="1" applyProtection="1">
      <alignment horizontal="center" vertical="center" wrapText="1"/>
    </xf>
    <xf numFmtId="0" fontId="26" fillId="0" borderId="106" xfId="3" applyFont="1" applyBorder="1" applyAlignment="1" applyProtection="1">
      <alignment horizontal="center" vertical="center" wrapText="1"/>
    </xf>
    <xf numFmtId="0" fontId="26" fillId="0" borderId="156" xfId="3" applyFont="1" applyBorder="1" applyAlignment="1" applyProtection="1">
      <alignment horizontal="center" vertical="center" wrapText="1"/>
    </xf>
    <xf numFmtId="0" fontId="26" fillId="7" borderId="117" xfId="3" applyFont="1" applyFill="1" applyBorder="1" applyAlignment="1" applyProtection="1">
      <alignment horizontal="center" vertical="center" wrapText="1"/>
      <protection locked="0"/>
    </xf>
    <xf numFmtId="0" fontId="26" fillId="7" borderId="161" xfId="3" applyFont="1" applyFill="1" applyBorder="1" applyAlignment="1" applyProtection="1">
      <alignment horizontal="center" vertical="center" wrapText="1"/>
      <protection locked="0"/>
    </xf>
    <xf numFmtId="0" fontId="19" fillId="0" borderId="128" xfId="3" applyFont="1" applyFill="1" applyBorder="1" applyAlignment="1" applyProtection="1">
      <alignment horizontal="left" vertical="center" wrapText="1"/>
    </xf>
    <xf numFmtId="0" fontId="19" fillId="0" borderId="129" xfId="3" applyFont="1" applyFill="1" applyBorder="1" applyAlignment="1" applyProtection="1">
      <alignment horizontal="left" vertical="center" wrapText="1"/>
    </xf>
    <xf numFmtId="0" fontId="19" fillId="0" borderId="130" xfId="3" applyFont="1" applyFill="1" applyBorder="1" applyAlignment="1" applyProtection="1">
      <alignment horizontal="left" vertical="center" wrapText="1"/>
    </xf>
    <xf numFmtId="0" fontId="26" fillId="0" borderId="160" xfId="3" applyFont="1" applyFill="1" applyBorder="1" applyAlignment="1" applyProtection="1">
      <alignment horizontal="center" vertical="center" wrapText="1"/>
    </xf>
    <xf numFmtId="0" fontId="26" fillId="7" borderId="113" xfId="3" applyFont="1" applyFill="1" applyBorder="1" applyAlignment="1" applyProtection="1">
      <alignment horizontal="center" vertical="center" wrapText="1"/>
      <protection locked="0"/>
    </xf>
    <xf numFmtId="0" fontId="26" fillId="0" borderId="159" xfId="3" applyFont="1" applyFill="1" applyBorder="1" applyAlignment="1" applyProtection="1">
      <alignment horizontal="center" vertical="center" wrapText="1"/>
    </xf>
    <xf numFmtId="0" fontId="19" fillId="6" borderId="137" xfId="3" applyFont="1" applyFill="1" applyBorder="1" applyAlignment="1" applyProtection="1">
      <alignment horizontal="center" vertical="center" wrapText="1"/>
    </xf>
    <xf numFmtId="0" fontId="19" fillId="6" borderId="138" xfId="3" applyFont="1" applyFill="1" applyBorder="1" applyAlignment="1" applyProtection="1">
      <alignment horizontal="center" vertical="center" wrapText="1"/>
    </xf>
    <xf numFmtId="0" fontId="19" fillId="6" borderId="134" xfId="3" applyFont="1" applyFill="1" applyBorder="1" applyAlignment="1" applyProtection="1">
      <alignment horizontal="center" vertical="center" wrapText="1"/>
    </xf>
    <xf numFmtId="0" fontId="38" fillId="6" borderId="74" xfId="3" applyFont="1" applyFill="1" applyBorder="1" applyAlignment="1" applyProtection="1">
      <alignment horizontal="center" vertical="center" wrapText="1"/>
    </xf>
    <xf numFmtId="0" fontId="22" fillId="6" borderId="76" xfId="3" applyFont="1" applyFill="1" applyBorder="1" applyAlignment="1" applyProtection="1">
      <alignment horizontal="center" vertical="center" wrapText="1"/>
    </xf>
    <xf numFmtId="0" fontId="19" fillId="6" borderId="100" xfId="3" applyFont="1" applyFill="1" applyBorder="1" applyAlignment="1" applyProtection="1">
      <alignment horizontal="center" vertical="center" wrapText="1"/>
    </xf>
    <xf numFmtId="0" fontId="19" fillId="6" borderId="132" xfId="3" applyFont="1" applyFill="1" applyBorder="1" applyAlignment="1" applyProtection="1">
      <alignment horizontal="center" vertical="center" wrapText="1"/>
    </xf>
    <xf numFmtId="0" fontId="19" fillId="6" borderId="31" xfId="3" applyFont="1" applyFill="1" applyBorder="1" applyAlignment="1" applyProtection="1">
      <alignment horizontal="center" vertical="center" wrapText="1"/>
    </xf>
    <xf numFmtId="0" fontId="19" fillId="6" borderId="131" xfId="3" applyFont="1" applyFill="1" applyBorder="1" applyAlignment="1" applyProtection="1">
      <alignment horizontal="center" vertical="center" wrapText="1"/>
    </xf>
    <xf numFmtId="0" fontId="19" fillId="6" borderId="22" xfId="3" applyFont="1" applyFill="1" applyBorder="1" applyAlignment="1" applyProtection="1">
      <alignment horizontal="center" vertical="center" wrapText="1"/>
    </xf>
    <xf numFmtId="0" fontId="19" fillId="6" borderId="96"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0" fontId="19" fillId="6" borderId="82" xfId="3" applyFont="1" applyFill="1" applyBorder="1" applyAlignment="1" applyProtection="1">
      <alignment horizontal="center" vertical="center" wrapText="1"/>
    </xf>
    <xf numFmtId="0" fontId="22" fillId="6" borderId="58" xfId="3" applyFont="1" applyFill="1" applyBorder="1" applyAlignment="1" applyProtection="1">
      <alignment horizontal="center" vertical="center" wrapText="1"/>
    </xf>
    <xf numFmtId="0" fontId="22" fillId="6" borderId="59" xfId="3" applyFont="1" applyFill="1" applyBorder="1" applyAlignment="1" applyProtection="1">
      <alignment horizontal="center" vertical="center" wrapText="1"/>
    </xf>
    <xf numFmtId="0" fontId="22" fillId="6" borderId="60" xfId="3" applyFont="1" applyFill="1" applyBorder="1" applyAlignment="1" applyProtection="1">
      <alignment horizontal="center" vertical="center" wrapText="1"/>
    </xf>
    <xf numFmtId="0" fontId="22" fillId="6" borderId="66" xfId="3" applyFont="1" applyFill="1" applyBorder="1" applyAlignment="1" applyProtection="1">
      <alignment horizontal="center" vertical="center" wrapText="1"/>
    </xf>
    <xf numFmtId="0" fontId="22" fillId="6" borderId="0" xfId="3" applyFont="1" applyFill="1" applyBorder="1" applyAlignment="1" applyProtection="1">
      <alignment horizontal="center" vertical="center" wrapText="1"/>
    </xf>
    <xf numFmtId="0" fontId="22" fillId="6" borderId="67" xfId="3" applyFont="1" applyFill="1" applyBorder="1" applyAlignment="1" applyProtection="1">
      <alignment horizontal="center" vertical="center" wrapText="1"/>
    </xf>
    <xf numFmtId="0" fontId="22" fillId="6" borderId="74" xfId="3" applyFont="1" applyFill="1" applyBorder="1" applyAlignment="1" applyProtection="1">
      <alignment horizontal="center" vertical="center" wrapText="1"/>
    </xf>
    <xf numFmtId="0" fontId="22" fillId="6" borderId="75" xfId="3" applyFont="1" applyFill="1" applyBorder="1" applyAlignment="1" applyProtection="1">
      <alignment horizontal="center" vertical="center" wrapText="1"/>
    </xf>
    <xf numFmtId="0" fontId="22" fillId="6" borderId="154" xfId="6" applyFont="1" applyFill="1" applyBorder="1" applyAlignment="1" applyProtection="1">
      <alignment horizontal="center" vertical="center"/>
    </xf>
    <xf numFmtId="0" fontId="22" fillId="6" borderId="58" xfId="6" applyFont="1" applyFill="1" applyBorder="1" applyAlignment="1" applyProtection="1">
      <alignment horizontal="center" vertical="center" wrapText="1"/>
    </xf>
    <xf numFmtId="0" fontId="22" fillId="6" borderId="60" xfId="6" applyFont="1" applyFill="1" applyBorder="1" applyAlignment="1" applyProtection="1">
      <alignment horizontal="center" vertical="center"/>
    </xf>
    <xf numFmtId="0" fontId="22" fillId="6" borderId="88" xfId="6" applyFont="1" applyFill="1" applyBorder="1" applyAlignment="1" applyProtection="1">
      <alignment horizontal="center" vertical="center"/>
    </xf>
    <xf numFmtId="0" fontId="22" fillId="6" borderId="91" xfId="6" applyFont="1" applyFill="1" applyBorder="1" applyAlignment="1" applyProtection="1">
      <alignment horizontal="center" vertical="center"/>
    </xf>
    <xf numFmtId="0" fontId="19" fillId="6" borderId="72" xfId="3" applyFont="1" applyFill="1" applyBorder="1" applyAlignment="1" applyProtection="1">
      <alignment horizontal="center" vertical="center" wrapText="1"/>
    </xf>
    <xf numFmtId="0" fontId="19" fillId="6" borderId="13" xfId="3" applyFont="1" applyFill="1" applyBorder="1" applyAlignment="1" applyProtection="1">
      <alignment horizontal="center" vertical="center" wrapText="1"/>
    </xf>
    <xf numFmtId="0" fontId="19" fillId="6" borderId="14" xfId="3" applyFont="1" applyFill="1" applyBorder="1" applyAlignment="1" applyProtection="1">
      <alignment horizontal="center" vertical="center" wrapText="1"/>
    </xf>
    <xf numFmtId="0" fontId="19" fillId="6" borderId="79" xfId="3" applyFont="1" applyFill="1" applyBorder="1" applyAlignment="1" applyProtection="1">
      <alignment horizontal="center" vertical="center" wrapText="1"/>
    </xf>
    <xf numFmtId="0" fontId="19" fillId="6" borderId="11" xfId="3" applyFont="1" applyFill="1" applyBorder="1" applyAlignment="1" applyProtection="1">
      <alignment horizontal="center" vertical="center" wrapText="1"/>
    </xf>
    <xf numFmtId="0" fontId="19" fillId="6" borderId="12" xfId="3" applyFont="1" applyFill="1" applyBorder="1" applyAlignment="1" applyProtection="1">
      <alignment horizontal="center" vertical="center" wrapText="1"/>
    </xf>
    <xf numFmtId="0" fontId="19" fillId="6" borderId="23" xfId="3" applyFont="1" applyFill="1" applyBorder="1" applyAlignment="1" applyProtection="1">
      <alignment horizontal="center" vertical="center" wrapText="1"/>
    </xf>
    <xf numFmtId="0" fontId="19" fillId="6" borderId="68" xfId="3" applyFont="1" applyFill="1" applyBorder="1" applyAlignment="1" applyProtection="1">
      <alignment horizontal="center" vertical="center" wrapText="1"/>
    </xf>
    <xf numFmtId="0" fontId="19" fillId="6" borderId="24" xfId="3" applyFont="1" applyFill="1" applyBorder="1" applyAlignment="1" applyProtection="1">
      <alignment horizontal="center" vertical="center" wrapText="1"/>
    </xf>
    <xf numFmtId="0" fontId="38" fillId="6" borderId="11" xfId="3" applyFont="1" applyFill="1" applyBorder="1" applyAlignment="1" applyProtection="1">
      <alignment horizontal="center" vertical="center" wrapText="1"/>
    </xf>
    <xf numFmtId="0" fontId="22" fillId="6" borderId="69" xfId="3" applyFont="1" applyFill="1" applyBorder="1" applyAlignment="1" applyProtection="1">
      <alignment horizontal="center" vertical="center" wrapText="1"/>
    </xf>
    <xf numFmtId="0" fontId="22" fillId="6" borderId="79" xfId="3" applyFont="1" applyFill="1" applyBorder="1" applyAlignment="1" applyProtection="1">
      <alignment horizontal="center" vertical="center" wrapText="1"/>
    </xf>
    <xf numFmtId="0" fontId="22" fillId="8" borderId="66" xfId="3" applyFont="1" applyFill="1" applyBorder="1" applyAlignment="1" applyProtection="1">
      <alignment horizontal="center" vertical="center" wrapText="1"/>
      <protection locked="0"/>
    </xf>
    <xf numFmtId="0" fontId="22" fillId="8" borderId="15" xfId="3" applyFont="1" applyFill="1" applyBorder="1" applyAlignment="1" applyProtection="1">
      <alignment horizontal="center" vertical="center" wrapText="1"/>
      <protection locked="0"/>
    </xf>
    <xf numFmtId="0" fontId="22" fillId="8" borderId="88" xfId="3" applyFont="1" applyFill="1" applyBorder="1" applyAlignment="1" applyProtection="1">
      <alignment horizontal="center" vertical="center" wrapText="1"/>
      <protection locked="0"/>
    </xf>
    <xf numFmtId="0" fontId="22" fillId="8" borderId="18" xfId="3" applyFont="1" applyFill="1" applyBorder="1" applyAlignment="1" applyProtection="1">
      <alignment horizontal="center" vertical="center" wrapText="1"/>
      <protection locked="0"/>
    </xf>
    <xf numFmtId="0" fontId="22" fillId="7" borderId="66" xfId="3" applyFont="1" applyFill="1" applyBorder="1" applyAlignment="1" applyProtection="1">
      <alignment horizontal="left" vertical="center"/>
      <protection locked="0"/>
    </xf>
    <xf numFmtId="0" fontId="22" fillId="7" borderId="0" xfId="3" applyFont="1" applyFill="1" applyBorder="1" applyAlignment="1" applyProtection="1">
      <alignment horizontal="left" vertical="center"/>
      <protection locked="0"/>
    </xf>
    <xf numFmtId="0" fontId="22" fillId="7" borderId="67" xfId="3" applyFont="1" applyFill="1" applyBorder="1" applyAlignment="1" applyProtection="1">
      <alignment horizontal="left" vertical="center"/>
      <protection locked="0"/>
    </xf>
    <xf numFmtId="0" fontId="18" fillId="0" borderId="72" xfId="3" applyFont="1" applyFill="1" applyBorder="1" applyAlignment="1" applyProtection="1">
      <alignment horizontal="left" vertical="center" wrapText="1"/>
    </xf>
    <xf numFmtId="0" fontId="18" fillId="0" borderId="12" xfId="3" applyFont="1" applyFill="1" applyBorder="1" applyAlignment="1" applyProtection="1">
      <alignment horizontal="left" vertical="center" wrapText="1"/>
    </xf>
    <xf numFmtId="0" fontId="18" fillId="0" borderId="69" xfId="3" applyFont="1" applyFill="1" applyBorder="1" applyAlignment="1" applyProtection="1">
      <alignment horizontal="left" vertical="center" wrapText="1"/>
    </xf>
    <xf numFmtId="0" fontId="18" fillId="0" borderId="68" xfId="3" applyFont="1" applyFill="1" applyBorder="1" applyAlignment="1" applyProtection="1">
      <alignment horizontal="left" vertical="center" wrapText="1"/>
    </xf>
    <xf numFmtId="0" fontId="22" fillId="0" borderId="106" xfId="3" applyFont="1" applyBorder="1" applyAlignment="1" applyProtection="1">
      <alignment horizontal="center" vertical="center"/>
    </xf>
    <xf numFmtId="0" fontId="18" fillId="5" borderId="169" xfId="3" applyFont="1" applyFill="1" applyBorder="1" applyAlignment="1" applyProtection="1">
      <alignment horizontal="center" vertical="center" wrapText="1"/>
    </xf>
    <xf numFmtId="0" fontId="18" fillId="5" borderId="15" xfId="3" applyFont="1" applyFill="1" applyBorder="1" applyAlignment="1" applyProtection="1">
      <alignment horizontal="center" vertical="center" wrapText="1"/>
    </xf>
    <xf numFmtId="0" fontId="18" fillId="5" borderId="122" xfId="3" applyFont="1" applyFill="1" applyBorder="1" applyAlignment="1" applyProtection="1">
      <alignment horizontal="center" vertical="center" wrapText="1"/>
    </xf>
    <xf numFmtId="0" fontId="18" fillId="5" borderId="124" xfId="3" applyFont="1" applyFill="1" applyBorder="1" applyAlignment="1" applyProtection="1">
      <alignment horizontal="center" vertical="center" wrapText="1"/>
    </xf>
    <xf numFmtId="0" fontId="18" fillId="0" borderId="129" xfId="3" applyFont="1" applyFill="1" applyBorder="1" applyAlignment="1" applyProtection="1">
      <alignment horizontal="left" vertical="center" wrapText="1"/>
    </xf>
    <xf numFmtId="0" fontId="18" fillId="0" borderId="130" xfId="3" applyFont="1" applyFill="1" applyBorder="1" applyAlignment="1" applyProtection="1">
      <alignment horizontal="left" vertical="center" wrapText="1"/>
    </xf>
    <xf numFmtId="0" fontId="22" fillId="0" borderId="118" xfId="3" applyFont="1" applyFill="1" applyBorder="1" applyAlignment="1" applyProtection="1">
      <alignment horizontal="center" vertical="center" wrapText="1"/>
    </xf>
    <xf numFmtId="0" fontId="22" fillId="0" borderId="170" xfId="3" applyFont="1" applyFill="1" applyBorder="1" applyAlignment="1" applyProtection="1">
      <alignment horizontal="center" vertical="center" wrapText="1"/>
    </xf>
    <xf numFmtId="0" fontId="22" fillId="7" borderId="0" xfId="3" applyFont="1" applyFill="1" applyBorder="1" applyAlignment="1" applyProtection="1">
      <alignment horizontal="center" vertical="center"/>
      <protection locked="0"/>
    </xf>
    <xf numFmtId="0" fontId="26" fillId="3" borderId="157" xfId="3" applyFont="1" applyFill="1" applyBorder="1" applyAlignment="1" applyProtection="1">
      <alignment horizontal="center" vertical="center" wrapText="1"/>
    </xf>
    <xf numFmtId="0" fontId="26" fillId="3" borderId="97" xfId="3" applyFont="1" applyFill="1" applyBorder="1" applyAlignment="1" applyProtection="1">
      <alignment horizontal="center" vertical="center" wrapText="1"/>
    </xf>
    <xf numFmtId="0" fontId="26" fillId="3" borderId="99" xfId="3" applyFont="1" applyFill="1" applyBorder="1" applyAlignment="1" applyProtection="1">
      <alignment horizontal="center" vertical="center" wrapText="1"/>
    </xf>
    <xf numFmtId="0" fontId="26" fillId="3" borderId="155" xfId="3" applyFont="1" applyFill="1" applyBorder="1" applyAlignment="1" applyProtection="1">
      <alignment horizontal="center" vertical="center" wrapText="1"/>
    </xf>
    <xf numFmtId="0" fontId="26" fillId="3" borderId="101" xfId="3" applyFont="1" applyFill="1" applyBorder="1" applyAlignment="1" applyProtection="1">
      <alignment horizontal="center" vertical="center" wrapText="1"/>
    </xf>
    <xf numFmtId="0" fontId="26" fillId="3" borderId="103" xfId="3" applyFont="1" applyFill="1" applyBorder="1" applyAlignment="1" applyProtection="1">
      <alignment horizontal="center" vertical="center" wrapText="1"/>
    </xf>
    <xf numFmtId="0" fontId="26" fillId="3" borderId="162" xfId="3" applyFont="1" applyFill="1" applyBorder="1" applyAlignment="1" applyProtection="1">
      <alignment horizontal="center" vertical="center" wrapText="1"/>
    </xf>
    <xf numFmtId="0" fontId="26" fillId="3" borderId="115" xfId="3" applyFont="1" applyFill="1" applyBorder="1" applyAlignment="1" applyProtection="1">
      <alignment horizontal="center" vertical="center" wrapText="1"/>
    </xf>
    <xf numFmtId="0" fontId="26" fillId="3" borderId="121" xfId="3" applyFont="1" applyFill="1" applyBorder="1" applyAlignment="1" applyProtection="1">
      <alignment horizontal="center" vertical="center" wrapText="1"/>
    </xf>
    <xf numFmtId="0" fontId="22" fillId="5" borderId="58" xfId="3" applyFont="1" applyFill="1" applyBorder="1" applyAlignment="1" applyProtection="1">
      <alignment horizontal="center" vertical="center" wrapText="1"/>
    </xf>
    <xf numFmtId="0" fontId="22" fillId="5" borderId="59" xfId="3" applyFont="1" applyFill="1" applyBorder="1" applyAlignment="1" applyProtection="1">
      <alignment horizontal="center" vertical="center" wrapText="1"/>
    </xf>
    <xf numFmtId="0" fontId="22" fillId="5" borderId="60" xfId="3" applyFont="1" applyFill="1" applyBorder="1" applyAlignment="1" applyProtection="1">
      <alignment horizontal="center" vertical="center" wrapText="1"/>
    </xf>
    <xf numFmtId="0" fontId="22" fillId="5" borderId="66" xfId="3" applyFont="1" applyFill="1" applyBorder="1" applyAlignment="1" applyProtection="1">
      <alignment horizontal="center" vertical="center" wrapText="1"/>
    </xf>
    <xf numFmtId="0" fontId="22" fillId="5" borderId="0" xfId="3" applyFont="1" applyFill="1" applyBorder="1" applyAlignment="1" applyProtection="1">
      <alignment horizontal="center" vertical="center" wrapText="1"/>
    </xf>
    <xf numFmtId="0" fontId="22" fillId="5" borderId="67" xfId="3" applyFont="1" applyFill="1" applyBorder="1" applyAlignment="1" applyProtection="1">
      <alignment horizontal="center" vertical="center" wrapText="1"/>
    </xf>
    <xf numFmtId="0" fontId="22" fillId="5" borderId="74" xfId="3" applyFont="1" applyFill="1" applyBorder="1" applyAlignment="1" applyProtection="1">
      <alignment horizontal="center" vertical="center" wrapText="1"/>
    </xf>
    <xf numFmtId="0" fontId="22" fillId="5" borderId="10" xfId="3" applyFont="1" applyFill="1" applyBorder="1" applyAlignment="1" applyProtection="1">
      <alignment horizontal="center" vertical="center" wrapText="1"/>
    </xf>
    <xf numFmtId="0" fontId="18" fillId="5" borderId="137" xfId="3" applyFont="1" applyFill="1" applyBorder="1" applyAlignment="1" applyProtection="1">
      <alignment horizontal="center" vertical="center" wrapText="1"/>
    </xf>
    <xf numFmtId="0" fontId="22" fillId="5" borderId="138" xfId="3" applyFont="1" applyFill="1" applyBorder="1" applyAlignment="1" applyProtection="1">
      <alignment horizontal="center" vertical="center" wrapText="1"/>
    </xf>
    <xf numFmtId="0" fontId="22" fillId="5" borderId="137" xfId="3" applyFont="1" applyFill="1" applyBorder="1" applyAlignment="1" applyProtection="1">
      <alignment horizontal="center" vertical="center" wrapText="1"/>
    </xf>
    <xf numFmtId="0" fontId="22" fillId="5" borderId="81" xfId="3" applyFont="1" applyFill="1" applyBorder="1" applyAlignment="1" applyProtection="1">
      <alignment horizontal="center" vertical="center" wrapText="1"/>
    </xf>
    <xf numFmtId="0" fontId="21" fillId="7" borderId="68" xfId="3" applyFont="1" applyFill="1" applyBorder="1" applyAlignment="1" applyProtection="1">
      <alignment horizontal="center" vertical="center" wrapText="1"/>
      <protection locked="0"/>
    </xf>
    <xf numFmtId="0" fontId="26" fillId="0" borderId="98" xfId="3" applyFont="1" applyBorder="1" applyAlignment="1" applyProtection="1">
      <alignment horizontal="center" vertical="center"/>
    </xf>
    <xf numFmtId="0" fontId="26" fillId="0" borderId="97" xfId="3" applyFont="1" applyBorder="1" applyAlignment="1" applyProtection="1">
      <alignment horizontal="center" vertical="center"/>
    </xf>
    <xf numFmtId="0" fontId="26" fillId="0" borderId="104" xfId="3" applyFont="1" applyBorder="1" applyAlignment="1" applyProtection="1">
      <alignment horizontal="center" vertical="center"/>
    </xf>
    <xf numFmtId="0" fontId="26" fillId="0" borderId="114" xfId="3" applyFont="1" applyBorder="1" applyAlignment="1" applyProtection="1">
      <alignment horizontal="center" vertical="center"/>
    </xf>
    <xf numFmtId="0" fontId="26" fillId="0" borderId="115" xfId="3" applyFont="1" applyBorder="1" applyAlignment="1" applyProtection="1">
      <alignment horizontal="center" vertical="center"/>
    </xf>
    <xf numFmtId="0" fontId="26" fillId="0" borderId="116" xfId="3" applyFont="1" applyBorder="1" applyAlignment="1" applyProtection="1">
      <alignment horizontal="center" vertical="center"/>
    </xf>
    <xf numFmtId="0" fontId="26" fillId="0" borderId="167" xfId="3" applyFont="1" applyBorder="1" applyAlignment="1" applyProtection="1">
      <alignment horizontal="center" vertical="center"/>
    </xf>
    <xf numFmtId="0" fontId="26" fillId="0" borderId="106" xfId="3" applyFont="1" applyBorder="1" applyAlignment="1" applyProtection="1">
      <alignment horizontal="center" vertical="center"/>
    </xf>
    <xf numFmtId="0" fontId="26" fillId="0" borderId="156" xfId="3" applyFont="1" applyBorder="1" applyAlignment="1" applyProtection="1">
      <alignment horizontal="center" vertical="center"/>
    </xf>
    <xf numFmtId="0" fontId="26" fillId="7" borderId="10" xfId="3" applyFont="1" applyFill="1" applyBorder="1" applyAlignment="1" applyProtection="1">
      <alignment horizontal="center" vertical="center" wrapText="1"/>
      <protection locked="0"/>
    </xf>
    <xf numFmtId="0" fontId="22" fillId="6" borderId="60" xfId="6" applyFont="1" applyFill="1" applyBorder="1" applyAlignment="1" applyProtection="1">
      <alignment horizontal="center" vertical="center" wrapText="1"/>
    </xf>
    <xf numFmtId="0" fontId="22" fillId="6" borderId="88" xfId="6" applyFont="1" applyFill="1" applyBorder="1" applyAlignment="1" applyProtection="1">
      <alignment horizontal="center" vertical="center" wrapText="1"/>
    </xf>
    <xf numFmtId="0" fontId="22" fillId="6" borderId="91" xfId="6" applyFont="1" applyFill="1" applyBorder="1" applyAlignment="1" applyProtection="1">
      <alignment horizontal="center" vertical="center" wrapText="1"/>
    </xf>
    <xf numFmtId="0" fontId="19" fillId="6" borderId="80" xfId="3" applyFont="1" applyFill="1" applyBorder="1" applyAlignment="1" applyProtection="1">
      <alignment horizontal="center" vertical="center" wrapText="1"/>
    </xf>
    <xf numFmtId="0" fontId="17" fillId="8" borderId="117" xfId="6" applyFont="1" applyFill="1" applyBorder="1" applyAlignment="1" applyProtection="1">
      <alignment horizontal="left" vertical="center"/>
      <protection locked="0"/>
    </xf>
    <xf numFmtId="0" fontId="17" fillId="8" borderId="112" xfId="6" applyFont="1" applyFill="1" applyBorder="1" applyAlignment="1" applyProtection="1">
      <alignment horizontal="left" vertical="center"/>
      <protection locked="0"/>
    </xf>
    <xf numFmtId="0" fontId="17" fillId="8" borderId="113" xfId="6" applyFont="1" applyFill="1" applyBorder="1" applyAlignment="1" applyProtection="1">
      <alignment horizontal="left" vertical="center"/>
      <protection locked="0"/>
    </xf>
    <xf numFmtId="0" fontId="22" fillId="6" borderId="61" xfId="6" applyFont="1" applyFill="1" applyBorder="1" applyAlignment="1" applyProtection="1">
      <alignment horizontal="center" vertical="center"/>
    </xf>
    <xf numFmtId="0" fontId="22" fillId="6" borderId="70" xfId="6" applyFont="1" applyFill="1" applyBorder="1" applyAlignment="1" applyProtection="1">
      <alignment horizontal="center" vertical="center"/>
    </xf>
    <xf numFmtId="0" fontId="22" fillId="6" borderId="10" xfId="6" applyFont="1" applyFill="1" applyBorder="1" applyAlignment="1" applyProtection="1">
      <alignment horizontal="center" vertical="center"/>
    </xf>
    <xf numFmtId="0" fontId="22" fillId="6" borderId="63" xfId="6" applyFont="1" applyFill="1" applyBorder="1" applyAlignment="1" applyProtection="1">
      <alignment horizontal="center" vertical="center"/>
    </xf>
    <xf numFmtId="0" fontId="22" fillId="6" borderId="71" xfId="6" applyFont="1" applyFill="1" applyBorder="1" applyAlignment="1" applyProtection="1">
      <alignment horizontal="center" vertical="center"/>
    </xf>
    <xf numFmtId="0" fontId="21" fillId="8" borderId="163" xfId="6" applyFont="1" applyFill="1" applyBorder="1" applyAlignment="1" applyProtection="1">
      <alignment horizontal="center" vertical="center"/>
      <protection locked="0"/>
    </xf>
    <xf numFmtId="0" fontId="21" fillId="8" borderId="164" xfId="6" applyFont="1" applyFill="1" applyBorder="1" applyAlignment="1" applyProtection="1">
      <alignment horizontal="center" vertical="center"/>
      <protection locked="0"/>
    </xf>
  </cellXfs>
  <cellStyles count="7">
    <cellStyle name="ハイパーリンク" xfId="1" builtinId="8"/>
    <cellStyle name="標準" xfId="0" builtinId="0"/>
    <cellStyle name="標準 2" xfId="2" xr:uid="{00000000-0005-0000-0000-000002000000}"/>
    <cellStyle name="標準 2 2" xfId="6" xr:uid="{00000000-0005-0000-0000-000003000000}"/>
    <cellStyle name="標準 3" xfId="4" xr:uid="{00000000-0005-0000-0000-000004000000}"/>
    <cellStyle name="標準 4" xfId="5" xr:uid="{00000000-0005-0000-0000-000005000000}"/>
    <cellStyle name="標準_P-21-3（本編＆記載要領 版）" xfId="3" xr:uid="{00000000-0005-0000-0000-000006000000}"/>
  </cellStyles>
  <dxfs count="17">
    <dxf>
      <font>
        <color theme="0" tint="-0.24994659260841701"/>
      </font>
      <fill>
        <patternFill>
          <bgColor theme="0" tint="-0.24994659260841701"/>
        </patternFill>
      </fill>
    </dxf>
    <dxf>
      <font>
        <b/>
        <i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color theme="0" tint="-0.24994659260841701"/>
      </font>
      <fill>
        <patternFill>
          <bgColor theme="0" tint="-0.24994659260841701"/>
        </patternFill>
      </fill>
    </dxf>
    <dxf>
      <fill>
        <patternFill>
          <bgColor rgb="FFFFFF00"/>
        </patternFill>
      </fill>
    </dxf>
    <dxf>
      <fill>
        <patternFill>
          <bgColor rgb="FFFFFF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CCCCFF"/>
      <color rgb="FF9999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25</xdr:col>
      <xdr:colOff>76200</xdr:colOff>
      <xdr:row>6</xdr:row>
      <xdr:rowOff>123825</xdr:rowOff>
    </xdr:from>
    <xdr:to>
      <xdr:col>28</xdr:col>
      <xdr:colOff>13765</xdr:colOff>
      <xdr:row>8</xdr:row>
      <xdr:rowOff>178557</xdr:rowOff>
    </xdr:to>
    <xdr:sp macro="" textlink="">
      <xdr:nvSpPr>
        <xdr:cNvPr id="4" name="楕円 3">
          <a:extLst>
            <a:ext uri="{FF2B5EF4-FFF2-40B4-BE49-F238E27FC236}">
              <a16:creationId xmlns:a16="http://schemas.microsoft.com/office/drawing/2014/main" id="{00000000-0008-0000-0000-000004000000}"/>
            </a:ext>
          </a:extLst>
        </xdr:cNvPr>
        <xdr:cNvSpPr>
          <a:spLocks/>
        </xdr:cNvSpPr>
      </xdr:nvSpPr>
      <xdr:spPr>
        <a:xfrm>
          <a:off x="5076825" y="1438275"/>
          <a:ext cx="537640" cy="49288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2:AI53"/>
  <sheetViews>
    <sheetView showGridLines="0" showRowColHeaders="0" tabSelected="1" showRuler="0" view="pageLayout" zoomScaleNormal="115" zoomScaleSheetLayoutView="100" workbookViewId="0">
      <selection activeCell="T2" sqref="T2:V2"/>
    </sheetView>
  </sheetViews>
  <sheetFormatPr defaultColWidth="2.625" defaultRowHeight="17.25" x14ac:dyDescent="0.4"/>
  <cols>
    <col min="1" max="29" width="2.625" style="84" customWidth="1"/>
    <col min="30" max="16378" width="2.625" style="84"/>
    <col min="16379" max="16384" width="0" style="84" hidden="1" customWidth="1"/>
  </cols>
  <sheetData>
    <row r="2" spans="1:29" x14ac:dyDescent="0.4">
      <c r="S2" s="85" t="s">
        <v>492</v>
      </c>
      <c r="T2" s="431"/>
      <c r="U2" s="431"/>
      <c r="V2" s="431"/>
      <c r="W2" s="84" t="s">
        <v>234</v>
      </c>
      <c r="X2" s="432"/>
      <c r="Y2" s="432"/>
      <c r="Z2" s="84" t="s">
        <v>235</v>
      </c>
      <c r="AA2" s="432"/>
      <c r="AB2" s="432"/>
      <c r="AC2" s="84" t="s">
        <v>236</v>
      </c>
    </row>
    <row r="4" spans="1:29" x14ac:dyDescent="0.4">
      <c r="A4" s="84" t="s">
        <v>570</v>
      </c>
    </row>
    <row r="6" spans="1:29" s="86" customFormat="1" ht="17.25" customHeight="1" x14ac:dyDescent="0.4">
      <c r="A6" s="430" t="s">
        <v>245</v>
      </c>
      <c r="B6" s="430"/>
      <c r="C6" s="430"/>
      <c r="D6" s="430"/>
      <c r="E6" s="430"/>
      <c r="F6" s="430"/>
      <c r="G6" s="430"/>
      <c r="H6" s="430"/>
      <c r="I6" s="430"/>
      <c r="J6" s="430"/>
      <c r="K6" s="430"/>
      <c r="L6" s="430"/>
      <c r="M6" s="430"/>
      <c r="N6" s="430"/>
      <c r="O6" s="430"/>
      <c r="P6" s="440"/>
      <c r="Q6" s="440"/>
      <c r="R6" s="440"/>
      <c r="S6" s="440"/>
      <c r="T6" s="440"/>
      <c r="U6" s="440"/>
      <c r="V6" s="440"/>
      <c r="W6" s="440"/>
      <c r="X6" s="440"/>
      <c r="Y6" s="440"/>
      <c r="Z6" s="440"/>
      <c r="AA6" s="440"/>
      <c r="AB6" s="440"/>
      <c r="AC6" s="440"/>
    </row>
    <row r="7" spans="1:29" s="86" customFormat="1" ht="17.25" customHeight="1" x14ac:dyDescent="0.4">
      <c r="A7" s="430" t="s">
        <v>422</v>
      </c>
      <c r="B7" s="430"/>
      <c r="C7" s="430"/>
      <c r="D7" s="430"/>
      <c r="E7" s="430"/>
      <c r="F7" s="430"/>
      <c r="G7" s="430"/>
      <c r="H7" s="430"/>
      <c r="I7" s="430"/>
      <c r="J7" s="430"/>
      <c r="K7" s="430"/>
      <c r="L7" s="430"/>
      <c r="M7" s="430"/>
      <c r="N7" s="430"/>
      <c r="O7" s="430"/>
      <c r="P7" s="439"/>
      <c r="Q7" s="439"/>
      <c r="R7" s="439"/>
      <c r="S7" s="439"/>
      <c r="T7" s="439"/>
      <c r="U7" s="439"/>
      <c r="V7" s="439"/>
      <c r="W7" s="439"/>
      <c r="X7" s="439"/>
      <c r="Y7" s="439"/>
      <c r="Z7" s="439"/>
      <c r="AA7" s="439"/>
      <c r="AB7" s="439"/>
      <c r="AC7" s="439"/>
    </row>
    <row r="8" spans="1:29" s="86" customFormat="1" ht="17.25" customHeight="1" x14ac:dyDescent="0.4">
      <c r="A8" s="430" t="s">
        <v>405</v>
      </c>
      <c r="B8" s="430"/>
      <c r="C8" s="430"/>
      <c r="D8" s="430"/>
      <c r="E8" s="430"/>
      <c r="F8" s="430"/>
      <c r="G8" s="430"/>
      <c r="H8" s="430"/>
      <c r="I8" s="430"/>
      <c r="J8" s="430"/>
      <c r="K8" s="430"/>
      <c r="L8" s="430"/>
      <c r="M8" s="430"/>
      <c r="N8" s="430"/>
      <c r="O8" s="430"/>
      <c r="P8" s="439"/>
      <c r="Q8" s="439"/>
      <c r="R8" s="439"/>
      <c r="S8" s="439"/>
      <c r="T8" s="439"/>
      <c r="U8" s="439"/>
      <c r="V8" s="439"/>
      <c r="W8" s="439"/>
      <c r="X8" s="439"/>
      <c r="Y8" s="439"/>
      <c r="Z8" s="439"/>
      <c r="AA8" s="439"/>
      <c r="AB8" s="439"/>
      <c r="AC8" s="439"/>
    </row>
    <row r="9" spans="1:29" s="86" customFormat="1" ht="17.25" customHeight="1" x14ac:dyDescent="0.4">
      <c r="A9" s="430" t="s">
        <v>406</v>
      </c>
      <c r="B9" s="430"/>
      <c r="C9" s="430"/>
      <c r="D9" s="430"/>
      <c r="E9" s="430"/>
      <c r="F9" s="430"/>
      <c r="G9" s="430"/>
      <c r="H9" s="430"/>
      <c r="I9" s="430"/>
      <c r="J9" s="430"/>
      <c r="K9" s="430"/>
      <c r="L9" s="430"/>
      <c r="M9" s="430"/>
      <c r="N9" s="430"/>
      <c r="O9" s="430"/>
      <c r="P9" s="439"/>
      <c r="Q9" s="439"/>
      <c r="R9" s="439"/>
      <c r="S9" s="439"/>
      <c r="T9" s="439"/>
      <c r="U9" s="439"/>
      <c r="V9" s="439"/>
      <c r="W9" s="439"/>
      <c r="X9" s="439"/>
      <c r="Y9" s="439"/>
      <c r="Z9" s="439"/>
      <c r="AA9" s="439"/>
      <c r="AB9" s="439"/>
      <c r="AC9" s="439"/>
    </row>
    <row r="10" spans="1:29" ht="30.75" customHeight="1" x14ac:dyDescent="0.4">
      <c r="A10" s="435"/>
      <c r="B10" s="435"/>
      <c r="C10" s="435"/>
      <c r="D10" s="435"/>
      <c r="E10" s="435"/>
      <c r="F10" s="435"/>
      <c r="G10" s="435"/>
      <c r="H10" s="435"/>
      <c r="I10" s="435"/>
      <c r="J10" s="435"/>
      <c r="K10" s="435"/>
      <c r="L10" s="435"/>
      <c r="M10" s="435"/>
      <c r="N10" s="435"/>
      <c r="O10" s="435"/>
      <c r="P10" s="433" t="s">
        <v>834</v>
      </c>
      <c r="Q10" s="434"/>
      <c r="R10" s="434"/>
      <c r="S10" s="434"/>
      <c r="T10" s="434"/>
      <c r="U10" s="434"/>
      <c r="V10" s="434"/>
      <c r="W10" s="434"/>
      <c r="X10" s="434"/>
      <c r="Y10" s="434"/>
      <c r="Z10" s="434"/>
      <c r="AA10" s="434"/>
      <c r="AB10" s="434"/>
      <c r="AC10" s="434"/>
    </row>
    <row r="12" spans="1:29" s="86" customFormat="1" ht="17.25" customHeight="1" x14ac:dyDescent="0.4">
      <c r="A12" s="430" t="s">
        <v>439</v>
      </c>
      <c r="B12" s="430"/>
      <c r="C12" s="430"/>
      <c r="D12" s="430"/>
      <c r="E12" s="430"/>
      <c r="F12" s="430"/>
      <c r="G12" s="430"/>
      <c r="H12" s="430"/>
      <c r="I12" s="430"/>
      <c r="J12" s="430"/>
      <c r="K12" s="430"/>
      <c r="L12" s="430"/>
      <c r="M12" s="430"/>
      <c r="N12" s="430"/>
      <c r="O12" s="430"/>
      <c r="P12" s="465"/>
      <c r="Q12" s="465"/>
      <c r="R12" s="465"/>
      <c r="S12" s="465"/>
      <c r="T12" s="465"/>
      <c r="U12" s="465"/>
      <c r="V12" s="465"/>
      <c r="W12" s="465"/>
      <c r="X12" s="465"/>
      <c r="Y12" s="465"/>
      <c r="Z12" s="465"/>
      <c r="AA12" s="465"/>
      <c r="AB12" s="465"/>
      <c r="AC12" s="465"/>
    </row>
    <row r="13" spans="1:29" s="86" customFormat="1" ht="17.25" customHeight="1" x14ac:dyDescent="0.4">
      <c r="A13" s="430" t="s">
        <v>418</v>
      </c>
      <c r="B13" s="430"/>
      <c r="C13" s="430"/>
      <c r="D13" s="430"/>
      <c r="E13" s="430"/>
      <c r="F13" s="430"/>
      <c r="G13" s="430"/>
      <c r="H13" s="430"/>
      <c r="I13" s="430"/>
      <c r="J13" s="430"/>
      <c r="K13" s="430"/>
      <c r="L13" s="430"/>
      <c r="M13" s="430"/>
      <c r="N13" s="430"/>
      <c r="O13" s="430"/>
      <c r="P13" s="440"/>
      <c r="Q13" s="440"/>
      <c r="R13" s="440"/>
      <c r="S13" s="440"/>
      <c r="T13" s="440"/>
      <c r="U13" s="440"/>
      <c r="V13" s="440"/>
      <c r="W13" s="440"/>
      <c r="X13" s="440"/>
      <c r="Y13" s="440"/>
      <c r="Z13" s="440"/>
      <c r="AA13" s="440"/>
      <c r="AB13" s="440"/>
      <c r="AC13" s="440"/>
    </row>
    <row r="14" spans="1:29" s="86" customFormat="1" ht="17.25" customHeight="1" x14ac:dyDescent="0.4">
      <c r="A14" s="430" t="s">
        <v>419</v>
      </c>
      <c r="B14" s="430"/>
      <c r="C14" s="430"/>
      <c r="D14" s="430"/>
      <c r="E14" s="430"/>
      <c r="F14" s="430"/>
      <c r="G14" s="430"/>
      <c r="H14" s="430"/>
      <c r="I14" s="430"/>
      <c r="J14" s="430"/>
      <c r="K14" s="430"/>
      <c r="L14" s="430"/>
      <c r="M14" s="430"/>
      <c r="N14" s="430"/>
      <c r="O14" s="430"/>
      <c r="P14" s="439"/>
      <c r="Q14" s="439"/>
      <c r="R14" s="439"/>
      <c r="S14" s="439"/>
      <c r="T14" s="439"/>
      <c r="U14" s="439"/>
      <c r="V14" s="439"/>
      <c r="W14" s="439"/>
      <c r="X14" s="439"/>
      <c r="Y14" s="439"/>
      <c r="Z14" s="439"/>
      <c r="AA14" s="439"/>
      <c r="AB14" s="439"/>
      <c r="AC14" s="439"/>
    </row>
    <row r="16" spans="1:29" ht="33" customHeight="1" x14ac:dyDescent="0.4">
      <c r="A16" s="436" t="s">
        <v>522</v>
      </c>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row>
    <row r="17" spans="1:29" ht="19.5" customHeight="1" x14ac:dyDescent="0.4">
      <c r="A17" s="437" t="s">
        <v>420</v>
      </c>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row>
    <row r="19" spans="1:29" ht="35.25" customHeight="1" x14ac:dyDescent="0.4">
      <c r="A19" s="438" t="s">
        <v>493</v>
      </c>
      <c r="B19" s="438"/>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row>
    <row r="21" spans="1:29" x14ac:dyDescent="0.4">
      <c r="A21" s="429" t="s">
        <v>413</v>
      </c>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row>
    <row r="23" spans="1:29" s="86" customFormat="1" ht="15.75" x14ac:dyDescent="0.4">
      <c r="A23" s="86" t="s">
        <v>428</v>
      </c>
    </row>
    <row r="24" spans="1:29" s="86" customFormat="1" ht="15.75" x14ac:dyDescent="0.4">
      <c r="B24" s="478" t="s">
        <v>440</v>
      </c>
      <c r="C24" s="478"/>
      <c r="D24" s="478"/>
      <c r="E24" s="478"/>
      <c r="F24" s="478"/>
      <c r="G24" s="478"/>
      <c r="H24" s="478"/>
      <c r="I24" s="479" t="s">
        <v>441</v>
      </c>
      <c r="J24" s="480"/>
      <c r="K24" s="480"/>
      <c r="L24" s="480"/>
      <c r="M24" s="480"/>
      <c r="N24" s="480"/>
      <c r="O24" s="480"/>
      <c r="P24" s="480"/>
      <c r="Q24" s="480"/>
      <c r="R24" s="480"/>
      <c r="S24" s="480"/>
      <c r="T24" s="480"/>
      <c r="U24" s="480"/>
      <c r="V24" s="480"/>
      <c r="W24" s="480"/>
      <c r="X24" s="480"/>
      <c r="Y24" s="480"/>
      <c r="Z24" s="481"/>
      <c r="AA24" s="460" t="s">
        <v>7</v>
      </c>
      <c r="AB24" s="461"/>
    </row>
    <row r="25" spans="1:29" s="86" customFormat="1" ht="33" customHeight="1" x14ac:dyDescent="0.4">
      <c r="B25" s="478" t="s">
        <v>421</v>
      </c>
      <c r="C25" s="478"/>
      <c r="D25" s="478"/>
      <c r="E25" s="478"/>
      <c r="F25" s="478"/>
      <c r="G25" s="478"/>
      <c r="H25" s="460"/>
      <c r="I25" s="497"/>
      <c r="J25" s="498"/>
      <c r="K25" s="498"/>
      <c r="L25" s="498"/>
      <c r="M25" s="498"/>
      <c r="N25" s="498"/>
      <c r="O25" s="498"/>
      <c r="P25" s="498"/>
      <c r="Q25" s="498"/>
      <c r="R25" s="498"/>
      <c r="S25" s="498"/>
      <c r="T25" s="498"/>
      <c r="U25" s="498"/>
      <c r="V25" s="498"/>
      <c r="W25" s="498"/>
      <c r="X25" s="498"/>
      <c r="Y25" s="498"/>
      <c r="Z25" s="499"/>
      <c r="AA25" s="506" t="s">
        <v>544</v>
      </c>
      <c r="AB25" s="507"/>
      <c r="AC25" s="160"/>
    </row>
    <row r="26" spans="1:29" s="86" customFormat="1" ht="33" customHeight="1" x14ac:dyDescent="0.4">
      <c r="B26" s="478" t="s">
        <v>545</v>
      </c>
      <c r="C26" s="478"/>
      <c r="D26" s="478"/>
      <c r="E26" s="478"/>
      <c r="F26" s="478"/>
      <c r="G26" s="478"/>
      <c r="H26" s="460"/>
      <c r="I26" s="497"/>
      <c r="J26" s="498"/>
      <c r="K26" s="498"/>
      <c r="L26" s="509" t="s">
        <v>234</v>
      </c>
      <c r="M26" s="509"/>
      <c r="N26" s="509"/>
      <c r="O26" s="508"/>
      <c r="P26" s="508"/>
      <c r="Q26" s="508"/>
      <c r="R26" s="509" t="s">
        <v>235</v>
      </c>
      <c r="S26" s="509"/>
      <c r="T26" s="509"/>
      <c r="U26" s="508"/>
      <c r="V26" s="508"/>
      <c r="W26" s="508"/>
      <c r="X26" s="509" t="s">
        <v>236</v>
      </c>
      <c r="Y26" s="509"/>
      <c r="Z26" s="510"/>
      <c r="AA26" s="506" t="s">
        <v>546</v>
      </c>
      <c r="AB26" s="507"/>
      <c r="AC26" s="160"/>
    </row>
    <row r="27" spans="1:29" s="86" customFormat="1" ht="30.75" customHeight="1" x14ac:dyDescent="0.4">
      <c r="B27" s="511" t="s">
        <v>237</v>
      </c>
      <c r="C27" s="511"/>
      <c r="D27" s="511"/>
      <c r="E27" s="511"/>
      <c r="F27" s="511"/>
      <c r="G27" s="511"/>
      <c r="H27" s="462"/>
      <c r="I27" s="457"/>
      <c r="J27" s="458"/>
      <c r="K27" s="458"/>
      <c r="L27" s="458"/>
      <c r="M27" s="458"/>
      <c r="N27" s="458"/>
      <c r="O27" s="458"/>
      <c r="P27" s="458"/>
      <c r="Q27" s="458"/>
      <c r="R27" s="458"/>
      <c r="S27" s="458"/>
      <c r="T27" s="458"/>
      <c r="U27" s="458"/>
      <c r="V27" s="458"/>
      <c r="W27" s="458"/>
      <c r="X27" s="458"/>
      <c r="Y27" s="458"/>
      <c r="Z27" s="459"/>
      <c r="AA27" s="452" t="s">
        <v>547</v>
      </c>
      <c r="AB27" s="453"/>
    </row>
    <row r="28" spans="1:29" ht="15.75" customHeight="1" x14ac:dyDescent="0.4">
      <c r="B28" s="251"/>
      <c r="C28" s="251"/>
      <c r="D28" s="251"/>
      <c r="E28" s="251"/>
      <c r="F28" s="252"/>
      <c r="G28" s="252"/>
      <c r="H28" s="252"/>
      <c r="I28" s="252"/>
      <c r="J28" s="252"/>
      <c r="K28" s="252"/>
      <c r="L28" s="252"/>
      <c r="M28" s="252"/>
      <c r="N28" s="252"/>
      <c r="O28" s="252"/>
      <c r="P28" s="252"/>
      <c r="Q28" s="252"/>
      <c r="R28" s="252"/>
      <c r="S28" s="252"/>
      <c r="T28" s="252"/>
      <c r="U28" s="252"/>
      <c r="V28" s="252"/>
      <c r="W28" s="252"/>
      <c r="X28" s="252"/>
      <c r="Y28" s="252"/>
      <c r="Z28" s="252"/>
      <c r="AA28" s="252"/>
      <c r="AB28" s="252"/>
    </row>
    <row r="29" spans="1:29" s="86" customFormat="1" ht="15.75" x14ac:dyDescent="0.4">
      <c r="A29" s="86" t="s">
        <v>550</v>
      </c>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row>
    <row r="30" spans="1:29" s="86" customFormat="1" ht="18.75" customHeight="1" x14ac:dyDescent="0.4">
      <c r="B30" s="462" t="s">
        <v>552</v>
      </c>
      <c r="C30" s="463"/>
      <c r="D30" s="463"/>
      <c r="E30" s="463"/>
      <c r="F30" s="464"/>
      <c r="G30" s="462" t="s">
        <v>551</v>
      </c>
      <c r="H30" s="463"/>
      <c r="I30" s="463"/>
      <c r="J30" s="463"/>
      <c r="K30" s="463"/>
      <c r="L30" s="463"/>
      <c r="M30" s="463"/>
      <c r="N30" s="463"/>
      <c r="O30" s="463"/>
      <c r="P30" s="463"/>
      <c r="Q30" s="463"/>
      <c r="R30" s="463"/>
      <c r="S30" s="463"/>
      <c r="T30" s="463"/>
      <c r="U30" s="463"/>
      <c r="V30" s="463"/>
      <c r="W30" s="463"/>
      <c r="X30" s="463"/>
      <c r="Y30" s="463"/>
      <c r="Z30" s="464"/>
      <c r="AA30" s="460" t="s">
        <v>7</v>
      </c>
      <c r="AB30" s="461"/>
    </row>
    <row r="31" spans="1:29" s="86" customFormat="1" ht="29.25" customHeight="1" x14ac:dyDescent="0.4">
      <c r="B31" s="469" t="s">
        <v>553</v>
      </c>
      <c r="C31" s="470"/>
      <c r="D31" s="470"/>
      <c r="E31" s="470"/>
      <c r="F31" s="471"/>
      <c r="G31" s="466"/>
      <c r="H31" s="467"/>
      <c r="I31" s="468"/>
      <c r="J31" s="454" t="s">
        <v>554</v>
      </c>
      <c r="K31" s="455"/>
      <c r="L31" s="455"/>
      <c r="M31" s="455"/>
      <c r="N31" s="455"/>
      <c r="O31" s="455"/>
      <c r="P31" s="455"/>
      <c r="Q31" s="455"/>
      <c r="R31" s="455"/>
      <c r="S31" s="455"/>
      <c r="T31" s="455"/>
      <c r="U31" s="455"/>
      <c r="V31" s="455"/>
      <c r="W31" s="455"/>
      <c r="X31" s="455"/>
      <c r="Y31" s="455"/>
      <c r="Z31" s="456"/>
      <c r="AA31" s="452" t="s">
        <v>548</v>
      </c>
      <c r="AB31" s="453"/>
      <c r="AC31" s="160"/>
    </row>
    <row r="32" spans="1:29" s="86" customFormat="1" ht="21" customHeight="1" x14ac:dyDescent="0.4">
      <c r="B32" s="472"/>
      <c r="C32" s="473"/>
      <c r="D32" s="473"/>
      <c r="E32" s="473"/>
      <c r="F32" s="474"/>
      <c r="G32" s="482"/>
      <c r="H32" s="483"/>
      <c r="I32" s="484"/>
      <c r="J32" s="445" t="s">
        <v>523</v>
      </c>
      <c r="K32" s="446"/>
      <c r="L32" s="446"/>
      <c r="M32" s="446"/>
      <c r="N32" s="446"/>
      <c r="O32" s="446"/>
      <c r="P32" s="446"/>
      <c r="Q32" s="446"/>
      <c r="R32" s="446"/>
      <c r="S32" s="446"/>
      <c r="T32" s="446"/>
      <c r="U32" s="446"/>
      <c r="V32" s="446"/>
      <c r="W32" s="446"/>
      <c r="X32" s="446"/>
      <c r="Y32" s="446"/>
      <c r="Z32" s="447"/>
      <c r="AA32" s="441" t="s">
        <v>549</v>
      </c>
      <c r="AB32" s="442"/>
      <c r="AC32" s="160"/>
    </row>
    <row r="33" spans="2:35" s="86" customFormat="1" ht="20.25" customHeight="1" x14ac:dyDescent="0.4">
      <c r="B33" s="472"/>
      <c r="C33" s="473"/>
      <c r="D33" s="473"/>
      <c r="E33" s="473"/>
      <c r="F33" s="474"/>
      <c r="G33" s="485"/>
      <c r="H33" s="486"/>
      <c r="I33" s="487"/>
      <c r="J33" s="255"/>
      <c r="K33" s="512"/>
      <c r="L33" s="513"/>
      <c r="M33" s="491" t="s">
        <v>538</v>
      </c>
      <c r="N33" s="492"/>
      <c r="O33" s="492"/>
      <c r="P33" s="492"/>
      <c r="Q33" s="492"/>
      <c r="R33" s="493"/>
      <c r="S33" s="512"/>
      <c r="T33" s="513"/>
      <c r="U33" s="491" t="s">
        <v>540</v>
      </c>
      <c r="V33" s="492"/>
      <c r="W33" s="492"/>
      <c r="X33" s="492"/>
      <c r="Y33" s="492"/>
      <c r="Z33" s="493"/>
      <c r="AA33" s="441"/>
      <c r="AB33" s="442"/>
      <c r="AC33" s="160"/>
    </row>
    <row r="34" spans="2:35" s="86" customFormat="1" ht="20.25" customHeight="1" x14ac:dyDescent="0.4">
      <c r="B34" s="472"/>
      <c r="C34" s="473"/>
      <c r="D34" s="473"/>
      <c r="E34" s="473"/>
      <c r="F34" s="474"/>
      <c r="G34" s="488"/>
      <c r="H34" s="489"/>
      <c r="I34" s="490"/>
      <c r="J34" s="256"/>
      <c r="K34" s="503"/>
      <c r="L34" s="504"/>
      <c r="M34" s="494" t="s">
        <v>539</v>
      </c>
      <c r="N34" s="495"/>
      <c r="O34" s="495"/>
      <c r="P34" s="495"/>
      <c r="Q34" s="495"/>
      <c r="R34" s="496"/>
      <c r="S34" s="503"/>
      <c r="T34" s="504"/>
      <c r="U34" s="494" t="s">
        <v>541</v>
      </c>
      <c r="V34" s="495"/>
      <c r="W34" s="495"/>
      <c r="X34" s="495"/>
      <c r="Y34" s="495"/>
      <c r="Z34" s="496"/>
      <c r="AA34" s="441"/>
      <c r="AB34" s="442"/>
      <c r="AC34" s="160"/>
    </row>
    <row r="35" spans="2:35" s="86" customFormat="1" ht="33.75" customHeight="1" x14ac:dyDescent="0.4">
      <c r="B35" s="475"/>
      <c r="C35" s="476"/>
      <c r="D35" s="476"/>
      <c r="E35" s="476"/>
      <c r="F35" s="477"/>
      <c r="G35" s="466"/>
      <c r="H35" s="467"/>
      <c r="I35" s="468"/>
      <c r="J35" s="500" t="s">
        <v>542</v>
      </c>
      <c r="K35" s="501"/>
      <c r="L35" s="501"/>
      <c r="M35" s="501"/>
      <c r="N35" s="501"/>
      <c r="O35" s="501"/>
      <c r="P35" s="501"/>
      <c r="Q35" s="501"/>
      <c r="R35" s="501"/>
      <c r="S35" s="501"/>
      <c r="T35" s="501"/>
      <c r="U35" s="501"/>
      <c r="V35" s="501"/>
      <c r="W35" s="501"/>
      <c r="X35" s="501"/>
      <c r="Y35" s="501"/>
      <c r="Z35" s="502"/>
      <c r="AA35" s="443"/>
      <c r="AB35" s="444"/>
    </row>
    <row r="36" spans="2:35" ht="15.75" customHeight="1" x14ac:dyDescent="0.4">
      <c r="B36" s="251"/>
      <c r="C36" s="251"/>
      <c r="D36" s="251"/>
      <c r="E36" s="251"/>
      <c r="F36" s="252"/>
      <c r="G36" s="252"/>
      <c r="H36" s="252"/>
      <c r="I36" s="252"/>
      <c r="J36" s="252"/>
      <c r="K36" s="252"/>
      <c r="L36" s="252"/>
      <c r="M36" s="252"/>
      <c r="N36" s="252"/>
      <c r="O36" s="252"/>
      <c r="P36" s="252"/>
      <c r="Q36" s="252"/>
      <c r="R36" s="252"/>
      <c r="S36" s="252"/>
      <c r="T36" s="252"/>
      <c r="U36" s="252"/>
      <c r="V36" s="252"/>
      <c r="W36" s="252"/>
      <c r="X36" s="252"/>
      <c r="Y36" s="252"/>
      <c r="Z36" s="252"/>
      <c r="AA36" s="252"/>
      <c r="AB36" s="252"/>
    </row>
    <row r="37" spans="2:35" s="86" customFormat="1" ht="15.75" x14ac:dyDescent="0.4">
      <c r="B37" s="87"/>
      <c r="C37" s="87"/>
      <c r="D37" s="87"/>
      <c r="E37" s="87"/>
      <c r="F37" s="87"/>
      <c r="G37" s="87"/>
      <c r="H37" s="87"/>
      <c r="I37" s="257"/>
      <c r="J37" s="257"/>
      <c r="K37" s="257"/>
      <c r="L37" s="257"/>
      <c r="M37" s="257"/>
      <c r="N37" s="257"/>
      <c r="O37" s="257"/>
      <c r="P37" s="257"/>
      <c r="Q37" s="257"/>
      <c r="R37" s="257"/>
      <c r="S37" s="257"/>
      <c r="T37" s="257"/>
      <c r="U37" s="257"/>
      <c r="V37" s="257"/>
      <c r="W37" s="257"/>
      <c r="X37" s="257"/>
      <c r="Y37" s="257"/>
      <c r="Z37" s="257"/>
      <c r="AA37" s="88"/>
      <c r="AB37" s="88"/>
      <c r="AC37" s="89"/>
      <c r="AD37" s="89"/>
      <c r="AE37" s="89"/>
      <c r="AF37" s="89"/>
      <c r="AG37" s="89"/>
      <c r="AH37" s="89"/>
      <c r="AI37" s="89"/>
    </row>
    <row r="38" spans="2:35" ht="39.75" customHeight="1" x14ac:dyDescent="0.4">
      <c r="B38" s="90"/>
      <c r="C38" s="161" t="s">
        <v>243</v>
      </c>
      <c r="D38" s="448" t="s">
        <v>426</v>
      </c>
      <c r="E38" s="449"/>
      <c r="F38" s="450" t="s">
        <v>524</v>
      </c>
      <c r="G38" s="451"/>
      <c r="H38" s="451"/>
      <c r="I38" s="451"/>
      <c r="J38" s="451"/>
      <c r="K38" s="451"/>
      <c r="L38" s="451"/>
      <c r="M38" s="451"/>
      <c r="N38" s="451"/>
      <c r="O38" s="451"/>
      <c r="P38" s="451"/>
      <c r="Q38" s="451"/>
      <c r="R38" s="451"/>
      <c r="S38" s="451"/>
      <c r="T38" s="451"/>
      <c r="U38" s="451"/>
      <c r="V38" s="451"/>
      <c r="W38" s="451"/>
      <c r="X38" s="451"/>
      <c r="Y38" s="451"/>
      <c r="Z38" s="451"/>
      <c r="AA38" s="451"/>
      <c r="AB38" s="451"/>
    </row>
    <row r="39" spans="2:35" ht="18" customHeight="1" x14ac:dyDescent="0.4">
      <c r="B39" s="92"/>
      <c r="C39" s="92"/>
      <c r="D39" s="448" t="s">
        <v>427</v>
      </c>
      <c r="E39" s="449"/>
      <c r="F39" s="450" t="s">
        <v>414</v>
      </c>
      <c r="G39" s="451"/>
      <c r="H39" s="451"/>
      <c r="I39" s="451"/>
      <c r="J39" s="451"/>
      <c r="K39" s="451"/>
      <c r="L39" s="451"/>
      <c r="M39" s="451"/>
      <c r="N39" s="451"/>
      <c r="O39" s="451"/>
      <c r="P39" s="451"/>
      <c r="Q39" s="451"/>
      <c r="R39" s="451"/>
      <c r="S39" s="451"/>
      <c r="T39" s="451"/>
      <c r="U39" s="451"/>
      <c r="V39" s="451"/>
      <c r="W39" s="451"/>
      <c r="X39" s="451"/>
      <c r="Y39" s="451"/>
      <c r="Z39" s="451"/>
      <c r="AA39" s="451"/>
      <c r="AB39" s="451"/>
    </row>
    <row r="40" spans="2:35" x14ac:dyDescent="0.4">
      <c r="B40" s="92"/>
      <c r="C40" s="92"/>
      <c r="D40" s="448" t="s">
        <v>556</v>
      </c>
      <c r="E40" s="449"/>
      <c r="F40" s="450" t="s">
        <v>559</v>
      </c>
      <c r="G40" s="451"/>
      <c r="H40" s="451"/>
      <c r="I40" s="451"/>
      <c r="J40" s="451"/>
      <c r="K40" s="451"/>
      <c r="L40" s="451"/>
      <c r="M40" s="451"/>
      <c r="N40" s="451"/>
      <c r="O40" s="451"/>
      <c r="P40" s="451"/>
      <c r="Q40" s="451"/>
      <c r="R40" s="451"/>
      <c r="S40" s="451"/>
      <c r="T40" s="451"/>
      <c r="U40" s="451"/>
      <c r="V40" s="451"/>
      <c r="W40" s="451"/>
      <c r="X40" s="451"/>
      <c r="Y40" s="451"/>
      <c r="Z40" s="451"/>
      <c r="AA40" s="451"/>
      <c r="AB40" s="451"/>
    </row>
    <row r="41" spans="2:35" x14ac:dyDescent="0.4">
      <c r="B41" s="90"/>
      <c r="C41" s="250"/>
      <c r="D41" s="448" t="s">
        <v>557</v>
      </c>
      <c r="E41" s="449"/>
      <c r="F41" s="450" t="s">
        <v>560</v>
      </c>
      <c r="G41" s="451"/>
      <c r="H41" s="451"/>
      <c r="I41" s="451"/>
      <c r="J41" s="451"/>
      <c r="K41" s="451"/>
      <c r="L41" s="451"/>
      <c r="M41" s="451"/>
      <c r="N41" s="451"/>
      <c r="O41" s="451"/>
      <c r="P41" s="451"/>
      <c r="Q41" s="451"/>
      <c r="R41" s="451"/>
      <c r="S41" s="451"/>
      <c r="T41" s="451"/>
      <c r="U41" s="451"/>
      <c r="V41" s="451"/>
      <c r="W41" s="451"/>
      <c r="X41" s="451"/>
      <c r="Y41" s="451"/>
      <c r="Z41" s="451"/>
      <c r="AA41" s="451"/>
      <c r="AB41" s="451"/>
    </row>
    <row r="42" spans="2:35" ht="68.25" customHeight="1" x14ac:dyDescent="0.4">
      <c r="B42" s="90"/>
      <c r="C42" s="250"/>
      <c r="D42" s="448" t="s">
        <v>558</v>
      </c>
      <c r="E42" s="449"/>
      <c r="F42" s="450" t="s">
        <v>571</v>
      </c>
      <c r="G42" s="451"/>
      <c r="H42" s="451"/>
      <c r="I42" s="451"/>
      <c r="J42" s="451"/>
      <c r="K42" s="451"/>
      <c r="L42" s="451"/>
      <c r="M42" s="451"/>
      <c r="N42" s="451"/>
      <c r="O42" s="451"/>
      <c r="P42" s="451"/>
      <c r="Q42" s="451"/>
      <c r="R42" s="451"/>
      <c r="S42" s="451"/>
      <c r="T42" s="451"/>
      <c r="U42" s="451"/>
      <c r="V42" s="451"/>
      <c r="W42" s="451"/>
      <c r="X42" s="451"/>
      <c r="Y42" s="451"/>
      <c r="Z42" s="451"/>
      <c r="AA42" s="451"/>
      <c r="AB42" s="451"/>
    </row>
    <row r="44" spans="2:35" x14ac:dyDescent="0.4">
      <c r="Z44" s="86"/>
      <c r="AA44" s="86"/>
      <c r="AB44" s="165" t="s">
        <v>244</v>
      </c>
    </row>
    <row r="53" spans="1:29" ht="43.5" customHeight="1" x14ac:dyDescent="0.4">
      <c r="A53" s="505" t="s">
        <v>835</v>
      </c>
      <c r="B53" s="505"/>
      <c r="C53" s="505"/>
      <c r="D53" s="505"/>
      <c r="E53" s="505"/>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row>
  </sheetData>
  <sheetProtection algorithmName="SHA-512" hashValue="7gAUoTbDfGbHtLGoPxkq/OBfA7y61+S5DtRXZxWPGP4sFAXHAAkTvdZTKTjG8awNShqGgJGhk+MslhWVLHVyaw==" saltValue="9DCq7AYaWd7ixwLeUH6DtQ==" spinCount="100000" sheet="1" selectLockedCells="1"/>
  <mergeCells count="71">
    <mergeCell ref="AA2:AB2"/>
    <mergeCell ref="A53:AC53"/>
    <mergeCell ref="AA25:AB25"/>
    <mergeCell ref="B30:F30"/>
    <mergeCell ref="U26:W26"/>
    <mergeCell ref="X26:Z26"/>
    <mergeCell ref="AA26:AB26"/>
    <mergeCell ref="B26:H26"/>
    <mergeCell ref="I26:K26"/>
    <mergeCell ref="L26:N26"/>
    <mergeCell ref="O26:Q26"/>
    <mergeCell ref="R26:T26"/>
    <mergeCell ref="B27:H27"/>
    <mergeCell ref="K33:L33"/>
    <mergeCell ref="K34:L34"/>
    <mergeCell ref="S33:T33"/>
    <mergeCell ref="P9:AC9"/>
    <mergeCell ref="P8:AC8"/>
    <mergeCell ref="P7:AC7"/>
    <mergeCell ref="P6:AC6"/>
    <mergeCell ref="A6:O6"/>
    <mergeCell ref="P12:AC12"/>
    <mergeCell ref="G31:I31"/>
    <mergeCell ref="B31:F35"/>
    <mergeCell ref="B24:H24"/>
    <mergeCell ref="I24:Z24"/>
    <mergeCell ref="AA24:AB24"/>
    <mergeCell ref="G32:I34"/>
    <mergeCell ref="G35:I35"/>
    <mergeCell ref="M33:R33"/>
    <mergeCell ref="M34:R34"/>
    <mergeCell ref="B25:H25"/>
    <mergeCell ref="I25:Z25"/>
    <mergeCell ref="U33:Z33"/>
    <mergeCell ref="U34:Z34"/>
    <mergeCell ref="J35:Z35"/>
    <mergeCell ref="S34:T34"/>
    <mergeCell ref="AA31:AB31"/>
    <mergeCell ref="J31:Z31"/>
    <mergeCell ref="I27:Z27"/>
    <mergeCell ref="AA27:AB27"/>
    <mergeCell ref="AA30:AB30"/>
    <mergeCell ref="G30:Z30"/>
    <mergeCell ref="AA32:AB35"/>
    <mergeCell ref="J32:Z32"/>
    <mergeCell ref="D42:E42"/>
    <mergeCell ref="F42:AB42"/>
    <mergeCell ref="D41:E41"/>
    <mergeCell ref="F41:AB41"/>
    <mergeCell ref="D38:E38"/>
    <mergeCell ref="F38:AB38"/>
    <mergeCell ref="D39:E39"/>
    <mergeCell ref="F39:AB39"/>
    <mergeCell ref="D40:E40"/>
    <mergeCell ref="F40:AB40"/>
    <mergeCell ref="A21:AC21"/>
    <mergeCell ref="A14:O14"/>
    <mergeCell ref="A13:O13"/>
    <mergeCell ref="A12:O12"/>
    <mergeCell ref="T2:V2"/>
    <mergeCell ref="X2:Y2"/>
    <mergeCell ref="P10:AC10"/>
    <mergeCell ref="A10:O10"/>
    <mergeCell ref="A9:O9"/>
    <mergeCell ref="A8:O8"/>
    <mergeCell ref="A7:O7"/>
    <mergeCell ref="A16:AC16"/>
    <mergeCell ref="A17:AC17"/>
    <mergeCell ref="A19:AC19"/>
    <mergeCell ref="P14:AC14"/>
    <mergeCell ref="P13:AC13"/>
  </mergeCells>
  <phoneticPr fontId="1"/>
  <conditionalFormatting sqref="I25:Z25">
    <cfRule type="expression" dxfId="16" priority="10">
      <formula>ISBLANK($I$25)</formula>
    </cfRule>
  </conditionalFormatting>
  <conditionalFormatting sqref="I26:K26">
    <cfRule type="expression" dxfId="15" priority="9">
      <formula>ISBLANK($I$26)</formula>
    </cfRule>
  </conditionalFormatting>
  <conditionalFormatting sqref="O26:Q26">
    <cfRule type="expression" dxfId="14" priority="8">
      <formula>ISBLANK($O$26)</formula>
    </cfRule>
  </conditionalFormatting>
  <conditionalFormatting sqref="U26:W26">
    <cfRule type="expression" dxfId="13" priority="7">
      <formula>ISBLANK($U$26)</formula>
    </cfRule>
  </conditionalFormatting>
  <conditionalFormatting sqref="I27:Z27">
    <cfRule type="expression" dxfId="12" priority="6">
      <formula>ISBLANK($I$27)</formula>
    </cfRule>
  </conditionalFormatting>
  <conditionalFormatting sqref="K33:L34 S33:T34">
    <cfRule type="expression" dxfId="11" priority="3">
      <formula>ISBLANK($G$32)</formula>
    </cfRule>
    <cfRule type="expression" dxfId="10" priority="5">
      <formula>AND(ISBLANK($K$33),ISBLANK($S$33),ISBLANK($K$34),ISBLANK($S$34))</formula>
    </cfRule>
  </conditionalFormatting>
  <conditionalFormatting sqref="G31:I35">
    <cfRule type="expression" dxfId="9" priority="4">
      <formula>AND(ISBLANK($G$31),ISBLANK($G$32),ISBLANK($G$35))</formula>
    </cfRule>
  </conditionalFormatting>
  <dataValidations disablePrompts="1" count="7">
    <dataValidation type="list" imeMode="disabled" allowBlank="1" showInputMessage="1" showErrorMessage="1" errorTitle="形式エラー" error="選択する場合は、「○」を御記入ください。" sqref="G31:I35" xr:uid="{00000000-0002-0000-0000-000000000000}">
      <formula1>"○"</formula1>
    </dataValidation>
    <dataValidation type="list" imeMode="disabled" allowBlank="1" showInputMessage="1" showErrorMessage="1" errorTitle="形式エラー" error="「新規」又は「変更」を選択してください。" sqref="I25:Z25" xr:uid="{00000000-0002-0000-0000-000001000000}">
      <formula1>"新規,変更"</formula1>
    </dataValidation>
    <dataValidation type="list" imeMode="disabled" allowBlank="1" showInputMessage="1" showErrorMessage="1" sqref="K33:L34 S33:T34" xr:uid="{00000000-0002-0000-0000-000002000000}">
      <formula1>"○"</formula1>
    </dataValidation>
    <dataValidation type="custom" imeMode="disabled" allowBlank="1" showInputMessage="1" showErrorMessage="1" errorTitle="形式エラー" error="半角数字4桁で御記入ください。" sqref="I26:K26" xr:uid="{00000000-0002-0000-0000-000003000000}">
      <formula1>AND(LEN(I26)=LENB(I26),LEN(I26)=4)=TRUE</formula1>
    </dataValidation>
    <dataValidation type="whole" imeMode="disabled" allowBlank="1" showInputMessage="1" showErrorMessage="1" errorTitle="形式エラー" error="半角数字で1～12の値を御記入ください。" sqref="O26:Q26" xr:uid="{00000000-0002-0000-0000-000004000000}">
      <formula1>1</formula1>
      <formula2>12</formula2>
    </dataValidation>
    <dataValidation type="whole" imeMode="disabled" allowBlank="1" showInputMessage="1" showErrorMessage="1" errorTitle="形式エラー" error="半角数字で1～31の値を御記入ください。" sqref="U26:W26" xr:uid="{00000000-0002-0000-0000-000005000000}">
      <formula1>1</formula1>
      <formula2>31</formula2>
    </dataValidation>
    <dataValidation type="custom" imeMode="disabled" allowBlank="1" showInputMessage="1" showErrorMessage="1" errorTitle="形式エラー" error="半角数字5桁又は半角英数字8桁で御記入ください。" sqref="I27:Z27" xr:uid="{00000000-0002-0000-0000-000006000000}">
      <formula1>AND(LEN(I27)=LENB(I27),OR(LEN(I27)=5,LEN(I27)=8))</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Header>&amp;R&amp;10&amp;K000000PSMS-B01&amp;7（2024年9月24日版）</oddHeader>
    <oddFooter>&amp;C&amp;9&amp;P / &amp;N</oddFooter>
  </headerFooter>
  <rowBreaks count="1" manualBreakCount="1">
    <brk id="35"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W224"/>
  <sheetViews>
    <sheetView zoomScale="80" zoomScaleNormal="80" workbookViewId="0">
      <selection activeCell="C3" sqref="C3"/>
    </sheetView>
  </sheetViews>
  <sheetFormatPr defaultRowHeight="18.75" x14ac:dyDescent="0.4"/>
  <cols>
    <col min="1" max="1" width="2.5" customWidth="1"/>
    <col min="2" max="2" width="20.125" bestFit="1" customWidth="1"/>
    <col min="3" max="3" width="39.5" customWidth="1"/>
    <col min="4" max="4" width="23.125" customWidth="1"/>
    <col min="5" max="5" width="5.25" customWidth="1"/>
    <col min="6" max="6" width="8.125" customWidth="1"/>
    <col min="7" max="7" width="6.75" customWidth="1"/>
    <col min="8" max="8" width="7" customWidth="1"/>
    <col min="9" max="9" width="24.25" customWidth="1"/>
    <col min="10" max="10" width="42.25" style="369" customWidth="1"/>
    <col min="11" max="11" width="11.5" customWidth="1"/>
    <col min="12" max="12" width="28.125" customWidth="1"/>
    <col min="13" max="13" width="41.75" customWidth="1"/>
    <col min="14" max="14" width="52.625" customWidth="1"/>
    <col min="15" max="15" width="18.5" customWidth="1"/>
    <col min="16" max="16" width="17.25" customWidth="1"/>
    <col min="17" max="17" width="9" customWidth="1"/>
    <col min="18" max="18" width="17.125" customWidth="1"/>
    <col min="19" max="19" width="15.125" customWidth="1"/>
    <col min="20" max="20" width="9" customWidth="1"/>
    <col min="21" max="21" width="40.75" customWidth="1"/>
    <col min="22" max="22" width="29.875" style="1" customWidth="1"/>
    <col min="23" max="23" width="30.875" customWidth="1"/>
  </cols>
  <sheetData>
    <row r="2" spans="2:23" x14ac:dyDescent="0.4">
      <c r="B2" s="213" t="s">
        <v>666</v>
      </c>
      <c r="C2" s="213"/>
    </row>
    <row r="3" spans="2:23" x14ac:dyDescent="0.4">
      <c r="B3" s="209" t="s">
        <v>0</v>
      </c>
      <c r="C3" s="275" t="s">
        <v>520</v>
      </c>
    </row>
    <row r="4" spans="2:23" x14ac:dyDescent="0.4">
      <c r="B4" s="210" t="s">
        <v>1</v>
      </c>
      <c r="C4" s="211" t="s">
        <v>519</v>
      </c>
    </row>
    <row r="5" spans="2:23" x14ac:dyDescent="0.4">
      <c r="B5" s="210" t="s">
        <v>517</v>
      </c>
      <c r="C5" s="212">
        <v>13</v>
      </c>
    </row>
    <row r="6" spans="2:23" x14ac:dyDescent="0.4">
      <c r="B6" s="210" t="s">
        <v>518</v>
      </c>
      <c r="C6" s="212">
        <v>222</v>
      </c>
    </row>
    <row r="7" spans="2:23" x14ac:dyDescent="0.4">
      <c r="B7" s="214"/>
      <c r="C7" s="215"/>
    </row>
    <row r="8" spans="2:23" ht="19.5" thickBot="1" x14ac:dyDescent="0.45">
      <c r="B8" t="s">
        <v>2</v>
      </c>
    </row>
    <row r="9" spans="2:23" ht="19.5" thickTop="1" x14ac:dyDescent="0.4">
      <c r="B9" s="18"/>
      <c r="C9" s="19"/>
      <c r="D9" s="19"/>
      <c r="E9" s="20" t="s">
        <v>187</v>
      </c>
      <c r="F9" s="21"/>
      <c r="G9" s="21"/>
      <c r="H9" s="21"/>
      <c r="I9" s="21"/>
      <c r="J9" s="370"/>
      <c r="K9" s="95" t="s">
        <v>667</v>
      </c>
      <c r="L9" s="21"/>
      <c r="M9" s="21"/>
      <c r="N9" s="21"/>
      <c r="O9" s="95" t="s">
        <v>668</v>
      </c>
      <c r="P9" s="21"/>
      <c r="Q9" s="21"/>
      <c r="R9" s="21"/>
      <c r="S9" s="21"/>
      <c r="T9" s="21"/>
      <c r="U9" s="21"/>
      <c r="V9" s="77"/>
      <c r="W9" s="282"/>
    </row>
    <row r="10" spans="2:23" ht="18.75" customHeight="1" x14ac:dyDescent="0.4">
      <c r="B10" s="4" t="s">
        <v>188</v>
      </c>
      <c r="C10" s="296" t="s">
        <v>3</v>
      </c>
      <c r="D10" s="297" t="s">
        <v>189</v>
      </c>
      <c r="E10" s="22" t="s">
        <v>190</v>
      </c>
      <c r="F10" s="4" t="s">
        <v>191</v>
      </c>
      <c r="G10" s="4" t="s">
        <v>192</v>
      </c>
      <c r="H10" s="4" t="s">
        <v>193</v>
      </c>
      <c r="I10" s="296" t="s">
        <v>194</v>
      </c>
      <c r="J10" s="23" t="s">
        <v>7</v>
      </c>
      <c r="K10" s="295" t="s">
        <v>195</v>
      </c>
      <c r="L10" s="2" t="s">
        <v>196</v>
      </c>
      <c r="M10" s="24" t="s">
        <v>197</v>
      </c>
      <c r="N10" s="25" t="s">
        <v>7</v>
      </c>
      <c r="O10" s="514" t="s">
        <v>669</v>
      </c>
      <c r="P10" s="515"/>
      <c r="Q10" s="516" t="s">
        <v>4</v>
      </c>
      <c r="R10" s="517"/>
      <c r="S10" s="517"/>
      <c r="T10" s="515"/>
      <c r="U10" s="2" t="s">
        <v>198</v>
      </c>
      <c r="V10" s="296" t="s">
        <v>12</v>
      </c>
      <c r="W10" s="23" t="s">
        <v>7</v>
      </c>
    </row>
    <row r="11" spans="2:23" ht="18.75" hidden="1" customHeight="1" thickBot="1" x14ac:dyDescent="0.4">
      <c r="B11" s="26"/>
      <c r="C11" s="27"/>
      <c r="D11" s="28"/>
      <c r="E11" s="29"/>
      <c r="F11" s="26"/>
      <c r="G11" s="26"/>
      <c r="H11" s="26"/>
      <c r="I11" s="27"/>
      <c r="J11" s="371"/>
      <c r="K11" s="29"/>
      <c r="L11" s="30"/>
      <c r="M11" s="31"/>
      <c r="N11" s="32"/>
      <c r="O11" s="33"/>
      <c r="P11" s="29"/>
      <c r="Q11" s="27"/>
      <c r="R11" s="29"/>
      <c r="S11" s="28"/>
      <c r="T11" s="28"/>
      <c r="U11" s="30"/>
      <c r="V11" s="27"/>
      <c r="W11" s="284"/>
    </row>
    <row r="12" spans="2:23" s="3" customFormat="1" ht="170.25" customHeight="1" thickBot="1" x14ac:dyDescent="0.45">
      <c r="B12" s="5"/>
      <c r="C12" s="34" t="s">
        <v>11</v>
      </c>
      <c r="D12" s="72" t="s">
        <v>199</v>
      </c>
      <c r="E12" s="35" t="s">
        <v>200</v>
      </c>
      <c r="F12" s="6" t="s">
        <v>201</v>
      </c>
      <c r="G12" s="6" t="s">
        <v>202</v>
      </c>
      <c r="H12" s="6" t="s">
        <v>203</v>
      </c>
      <c r="I12" s="36" t="s">
        <v>204</v>
      </c>
      <c r="J12" s="37" t="s">
        <v>205</v>
      </c>
      <c r="K12" s="35" t="s">
        <v>206</v>
      </c>
      <c r="L12" s="7" t="s">
        <v>207</v>
      </c>
      <c r="M12" s="34" t="s">
        <v>208</v>
      </c>
      <c r="N12" s="38" t="s">
        <v>205</v>
      </c>
      <c r="O12" s="39" t="s">
        <v>5</v>
      </c>
      <c r="P12" s="5" t="s">
        <v>16</v>
      </c>
      <c r="Q12" s="5" t="s">
        <v>8</v>
      </c>
      <c r="R12" s="5" t="s">
        <v>1</v>
      </c>
      <c r="S12" s="5" t="s">
        <v>6</v>
      </c>
      <c r="T12" s="5" t="s">
        <v>10</v>
      </c>
      <c r="U12" s="16" t="s">
        <v>209</v>
      </c>
      <c r="V12" s="40" t="s">
        <v>13</v>
      </c>
      <c r="W12" s="285" t="s">
        <v>205</v>
      </c>
    </row>
    <row r="13" spans="2:23" s="52" customFormat="1" ht="38.25" thickTop="1" x14ac:dyDescent="0.4">
      <c r="B13" s="8">
        <v>1</v>
      </c>
      <c r="C13" s="8" t="s">
        <v>210</v>
      </c>
      <c r="D13" s="70" t="s">
        <v>670</v>
      </c>
      <c r="E13" s="44" t="s">
        <v>671</v>
      </c>
      <c r="F13" s="8" t="s">
        <v>672</v>
      </c>
      <c r="G13" s="8">
        <v>1</v>
      </c>
      <c r="H13" s="41">
        <v>1</v>
      </c>
      <c r="I13" s="45"/>
      <c r="J13" s="364"/>
      <c r="K13" s="46" t="s">
        <v>15</v>
      </c>
      <c r="L13" s="10" t="s">
        <v>212</v>
      </c>
      <c r="M13" s="47" t="s">
        <v>213</v>
      </c>
      <c r="N13" s="48"/>
      <c r="O13" s="49" t="s">
        <v>673</v>
      </c>
      <c r="P13" s="9" t="s">
        <v>670</v>
      </c>
      <c r="Q13" s="9" t="s">
        <v>214</v>
      </c>
      <c r="R13" s="9" t="s">
        <v>674</v>
      </c>
      <c r="S13" s="9" t="s">
        <v>675</v>
      </c>
      <c r="T13" s="9" t="s">
        <v>676</v>
      </c>
      <c r="U13" s="13" t="s">
        <v>215</v>
      </c>
      <c r="V13" s="78">
        <v>1</v>
      </c>
      <c r="W13" s="283"/>
    </row>
    <row r="14" spans="2:23" s="52" customFormat="1" ht="56.25" x14ac:dyDescent="0.4">
      <c r="B14" s="8">
        <v>2</v>
      </c>
      <c r="C14" s="8" t="s">
        <v>216</v>
      </c>
      <c r="D14" s="70" t="s">
        <v>676</v>
      </c>
      <c r="E14" s="44" t="s">
        <v>671</v>
      </c>
      <c r="F14" s="8" t="s">
        <v>677</v>
      </c>
      <c r="G14" s="8">
        <v>1</v>
      </c>
      <c r="H14" s="41">
        <v>2</v>
      </c>
      <c r="I14" s="53"/>
      <c r="J14" s="368"/>
      <c r="K14" s="46" t="s">
        <v>15</v>
      </c>
      <c r="L14" s="10" t="s">
        <v>212</v>
      </c>
      <c r="M14" s="47" t="s">
        <v>213</v>
      </c>
      <c r="N14" s="48"/>
      <c r="O14" s="49" t="s">
        <v>676</v>
      </c>
      <c r="P14" s="9" t="s">
        <v>676</v>
      </c>
      <c r="Q14" s="9" t="s">
        <v>214</v>
      </c>
      <c r="R14" s="9" t="s">
        <v>676</v>
      </c>
      <c r="S14" s="9" t="s">
        <v>676</v>
      </c>
      <c r="T14" s="9" t="s">
        <v>676</v>
      </c>
      <c r="U14" s="13" t="s">
        <v>217</v>
      </c>
      <c r="V14" s="79">
        <v>1</v>
      </c>
      <c r="W14" s="278"/>
    </row>
    <row r="15" spans="2:23" s="52" customFormat="1" x14ac:dyDescent="0.4">
      <c r="B15" s="8">
        <v>3</v>
      </c>
      <c r="C15" s="8" t="s">
        <v>218</v>
      </c>
      <c r="D15" s="70" t="s">
        <v>676</v>
      </c>
      <c r="E15" s="44" t="s">
        <v>671</v>
      </c>
      <c r="F15" s="8" t="s">
        <v>229</v>
      </c>
      <c r="G15" s="8">
        <v>1</v>
      </c>
      <c r="H15" s="41">
        <v>3</v>
      </c>
      <c r="I15" s="53"/>
      <c r="J15" s="368"/>
      <c r="K15" s="46" t="s">
        <v>15</v>
      </c>
      <c r="L15" s="10" t="s">
        <v>212</v>
      </c>
      <c r="M15" s="47" t="s">
        <v>213</v>
      </c>
      <c r="N15" s="48"/>
      <c r="O15" s="49" t="s">
        <v>675</v>
      </c>
      <c r="P15" s="9" t="s">
        <v>673</v>
      </c>
      <c r="Q15" s="9" t="s">
        <v>214</v>
      </c>
      <c r="R15" s="9" t="s">
        <v>676</v>
      </c>
      <c r="S15" s="9" t="s">
        <v>676</v>
      </c>
      <c r="T15" s="9" t="s">
        <v>675</v>
      </c>
      <c r="U15" s="54"/>
      <c r="V15" s="79">
        <v>1</v>
      </c>
      <c r="W15" s="278"/>
    </row>
    <row r="16" spans="2:23" s="52" customFormat="1" x14ac:dyDescent="0.4">
      <c r="B16" s="8">
        <v>4</v>
      </c>
      <c r="C16" s="8" t="s">
        <v>219</v>
      </c>
      <c r="D16" s="70" t="s">
        <v>675</v>
      </c>
      <c r="E16" s="44" t="s">
        <v>678</v>
      </c>
      <c r="F16" s="8" t="s">
        <v>229</v>
      </c>
      <c r="G16" s="8">
        <v>1</v>
      </c>
      <c r="H16" s="41">
        <v>4</v>
      </c>
      <c r="I16" s="53"/>
      <c r="J16" s="368"/>
      <c r="K16" s="46" t="s">
        <v>15</v>
      </c>
      <c r="L16" s="10" t="s">
        <v>212</v>
      </c>
      <c r="M16" s="47" t="s">
        <v>213</v>
      </c>
      <c r="N16" s="48"/>
      <c r="O16" s="49" t="s">
        <v>674</v>
      </c>
      <c r="P16" s="9" t="s">
        <v>676</v>
      </c>
      <c r="Q16" s="9" t="s">
        <v>214</v>
      </c>
      <c r="R16" s="9" t="s">
        <v>670</v>
      </c>
      <c r="S16" s="9" t="s">
        <v>675</v>
      </c>
      <c r="T16" s="9" t="s">
        <v>676</v>
      </c>
      <c r="U16" s="54"/>
      <c r="V16" s="79">
        <v>1</v>
      </c>
      <c r="W16" s="278"/>
    </row>
    <row r="17" spans="2:23" s="52" customFormat="1" ht="19.5" thickBot="1" x14ac:dyDescent="0.45">
      <c r="B17" s="64">
        <v>5</v>
      </c>
      <c r="C17" s="64" t="s">
        <v>220</v>
      </c>
      <c r="D17" s="74" t="s">
        <v>676</v>
      </c>
      <c r="E17" s="322" t="s">
        <v>679</v>
      </c>
      <c r="F17" s="64" t="s">
        <v>229</v>
      </c>
      <c r="G17" s="64">
        <v>1</v>
      </c>
      <c r="H17" s="323">
        <v>5</v>
      </c>
      <c r="I17" s="65"/>
      <c r="J17" s="365"/>
      <c r="K17" s="46" t="s">
        <v>15</v>
      </c>
      <c r="L17" s="10" t="s">
        <v>212</v>
      </c>
      <c r="M17" s="47" t="s">
        <v>213</v>
      </c>
      <c r="N17" s="48"/>
      <c r="O17" s="49" t="s">
        <v>670</v>
      </c>
      <c r="P17" s="9" t="s">
        <v>676</v>
      </c>
      <c r="Q17" s="9" t="s">
        <v>214</v>
      </c>
      <c r="R17" s="9" t="s">
        <v>676</v>
      </c>
      <c r="S17" s="9" t="s">
        <v>676</v>
      </c>
      <c r="T17" s="9" t="s">
        <v>675</v>
      </c>
      <c r="U17" s="54"/>
      <c r="V17" s="79">
        <v>1</v>
      </c>
      <c r="W17" s="278"/>
    </row>
    <row r="18" spans="2:23" s="52" customFormat="1" x14ac:dyDescent="0.4">
      <c r="B18" s="330">
        <v>6</v>
      </c>
      <c r="C18" s="331" t="s">
        <v>17</v>
      </c>
      <c r="D18" s="332" t="s">
        <v>676</v>
      </c>
      <c r="E18" s="333" t="s">
        <v>678</v>
      </c>
      <c r="F18" s="330" t="s">
        <v>229</v>
      </c>
      <c r="G18" s="330">
        <v>1</v>
      </c>
      <c r="H18" s="334">
        <v>6</v>
      </c>
      <c r="I18" s="335">
        <v>710000</v>
      </c>
      <c r="J18" s="372"/>
      <c r="K18" s="46" t="s">
        <v>15</v>
      </c>
      <c r="L18" s="10" t="s">
        <v>212</v>
      </c>
      <c r="M18" s="47" t="s">
        <v>680</v>
      </c>
      <c r="N18" s="48"/>
      <c r="O18" s="49">
        <v>6</v>
      </c>
      <c r="P18" s="9" t="s">
        <v>183</v>
      </c>
      <c r="Q18" s="9" t="s">
        <v>221</v>
      </c>
      <c r="R18" s="9" t="s">
        <v>681</v>
      </c>
      <c r="S18" s="9">
        <v>6</v>
      </c>
      <c r="T18" s="9">
        <v>9</v>
      </c>
      <c r="U18" s="11"/>
      <c r="V18" s="79">
        <v>1</v>
      </c>
      <c r="W18" s="278"/>
    </row>
    <row r="19" spans="2:23" s="52" customFormat="1" x14ac:dyDescent="0.4">
      <c r="B19" s="8">
        <v>7</v>
      </c>
      <c r="C19" s="17" t="s">
        <v>19</v>
      </c>
      <c r="D19" s="70" t="s">
        <v>676</v>
      </c>
      <c r="E19" s="44" t="s">
        <v>682</v>
      </c>
      <c r="F19" s="8" t="s">
        <v>229</v>
      </c>
      <c r="G19" s="8">
        <v>1</v>
      </c>
      <c r="H19" s="41">
        <v>7</v>
      </c>
      <c r="I19" s="53" t="s">
        <v>683</v>
      </c>
      <c r="J19" s="368"/>
      <c r="K19" s="46" t="s">
        <v>15</v>
      </c>
      <c r="L19" s="10" t="s">
        <v>212</v>
      </c>
      <c r="M19" s="47" t="s">
        <v>14</v>
      </c>
      <c r="N19" s="48"/>
      <c r="O19" s="49">
        <v>3</v>
      </c>
      <c r="P19" s="9" t="s">
        <v>183</v>
      </c>
      <c r="Q19" s="9" t="s">
        <v>221</v>
      </c>
      <c r="R19" s="9" t="s">
        <v>684</v>
      </c>
      <c r="S19" s="9">
        <v>3</v>
      </c>
      <c r="T19" s="9" t="s">
        <v>20</v>
      </c>
      <c r="U19" s="11"/>
      <c r="V19" s="79">
        <v>1</v>
      </c>
      <c r="W19" s="278"/>
    </row>
    <row r="20" spans="2:23" s="52" customFormat="1" ht="56.25" x14ac:dyDescent="0.4">
      <c r="B20" s="8">
        <v>8</v>
      </c>
      <c r="C20" s="17" t="s">
        <v>21</v>
      </c>
      <c r="D20" s="73" t="s">
        <v>685</v>
      </c>
      <c r="E20" s="44" t="s">
        <v>682</v>
      </c>
      <c r="F20" s="8" t="s">
        <v>229</v>
      </c>
      <c r="G20" s="10">
        <v>1</v>
      </c>
      <c r="H20" s="41">
        <v>8</v>
      </c>
      <c r="I20" s="53">
        <f ca="1">INDIRECT("補記シート!D18")</f>
        <v>0</v>
      </c>
      <c r="J20" s="368"/>
      <c r="K20" s="46" t="s">
        <v>223</v>
      </c>
      <c r="L20" s="10" t="s">
        <v>212</v>
      </c>
      <c r="M20" s="55" t="s">
        <v>224</v>
      </c>
      <c r="N20" s="56"/>
      <c r="O20" s="49">
        <v>7</v>
      </c>
      <c r="P20" s="9" t="s">
        <v>183</v>
      </c>
      <c r="Q20" s="15" t="s">
        <v>9</v>
      </c>
      <c r="R20" s="9" t="s">
        <v>681</v>
      </c>
      <c r="S20" s="9">
        <v>7</v>
      </c>
      <c r="T20" s="9" t="s">
        <v>22</v>
      </c>
      <c r="U20" s="12"/>
      <c r="V20" s="78">
        <v>1</v>
      </c>
      <c r="W20" s="278"/>
    </row>
    <row r="21" spans="2:23" s="52" customFormat="1" ht="56.25" x14ac:dyDescent="0.4">
      <c r="B21" s="8">
        <v>9</v>
      </c>
      <c r="C21" s="12" t="s">
        <v>404</v>
      </c>
      <c r="D21" s="73" t="s">
        <v>685</v>
      </c>
      <c r="E21" s="44" t="s">
        <v>686</v>
      </c>
      <c r="F21" s="8" t="s">
        <v>229</v>
      </c>
      <c r="G21" s="10">
        <v>1</v>
      </c>
      <c r="H21" s="41">
        <v>9</v>
      </c>
      <c r="I21" s="53">
        <f ca="1">INDIRECT("補記シート!D19")</f>
        <v>0</v>
      </c>
      <c r="J21" s="368"/>
      <c r="K21" s="46" t="s">
        <v>223</v>
      </c>
      <c r="L21" s="12" t="s">
        <v>262</v>
      </c>
      <c r="M21" s="55" t="s">
        <v>496</v>
      </c>
      <c r="N21" s="56"/>
      <c r="O21" s="49">
        <v>8</v>
      </c>
      <c r="P21" s="9" t="s">
        <v>183</v>
      </c>
      <c r="Q21" s="15" t="s">
        <v>9</v>
      </c>
      <c r="R21" s="9" t="s">
        <v>684</v>
      </c>
      <c r="S21" s="9">
        <v>8</v>
      </c>
      <c r="T21" s="9" t="s">
        <v>18</v>
      </c>
      <c r="U21" s="12"/>
      <c r="V21" s="78">
        <v>1</v>
      </c>
      <c r="W21" s="278"/>
    </row>
    <row r="22" spans="2:23" s="52" customFormat="1" ht="57" thickBot="1" x14ac:dyDescent="0.45">
      <c r="B22" s="336">
        <v>10</v>
      </c>
      <c r="C22" s="337" t="s">
        <v>23</v>
      </c>
      <c r="D22" s="338" t="s">
        <v>687</v>
      </c>
      <c r="E22" s="339" t="s">
        <v>682</v>
      </c>
      <c r="F22" s="336" t="s">
        <v>229</v>
      </c>
      <c r="G22" s="336">
        <v>1</v>
      </c>
      <c r="H22" s="340">
        <v>10</v>
      </c>
      <c r="I22" s="341" t="str">
        <f ca="1">IF(INDIRECT("利用申請書!I25")="新規",1,"")</f>
        <v/>
      </c>
      <c r="J22" s="373"/>
      <c r="K22" s="46" t="s">
        <v>494</v>
      </c>
      <c r="L22" s="12" t="s">
        <v>230</v>
      </c>
      <c r="M22" s="55" t="s">
        <v>642</v>
      </c>
      <c r="N22" s="56"/>
      <c r="O22" s="49">
        <v>1</v>
      </c>
      <c r="P22" s="9" t="s">
        <v>183</v>
      </c>
      <c r="Q22" s="15" t="s">
        <v>9</v>
      </c>
      <c r="R22" s="9" t="s">
        <v>684</v>
      </c>
      <c r="S22" s="9">
        <v>1</v>
      </c>
      <c r="T22" s="9" t="s">
        <v>18</v>
      </c>
      <c r="U22" s="11"/>
      <c r="V22" s="79">
        <v>1</v>
      </c>
      <c r="W22" s="278"/>
    </row>
    <row r="23" spans="2:23" s="52" customFormat="1" ht="37.5" x14ac:dyDescent="0.4">
      <c r="B23" s="324">
        <v>11</v>
      </c>
      <c r="C23" s="325" t="s">
        <v>24</v>
      </c>
      <c r="D23" s="326" t="s">
        <v>676</v>
      </c>
      <c r="E23" s="327" t="s">
        <v>688</v>
      </c>
      <c r="F23" s="324" t="s">
        <v>229</v>
      </c>
      <c r="G23" s="324">
        <v>1</v>
      </c>
      <c r="H23" s="328">
        <v>11</v>
      </c>
      <c r="I23" s="329"/>
      <c r="J23" s="364" t="s">
        <v>787</v>
      </c>
      <c r="K23" s="46" t="s">
        <v>15</v>
      </c>
      <c r="L23" s="10" t="s">
        <v>212</v>
      </c>
      <c r="M23" s="47" t="s">
        <v>213</v>
      </c>
      <c r="N23" s="48"/>
      <c r="O23" s="49">
        <v>1</v>
      </c>
      <c r="P23" s="9" t="s">
        <v>183</v>
      </c>
      <c r="Q23" s="15" t="s">
        <v>233</v>
      </c>
      <c r="R23" s="9" t="s">
        <v>684</v>
      </c>
      <c r="S23" s="9">
        <v>1</v>
      </c>
      <c r="T23" s="9" t="s">
        <v>25</v>
      </c>
      <c r="U23" s="11"/>
      <c r="V23" s="79">
        <v>1</v>
      </c>
      <c r="W23" s="278"/>
    </row>
    <row r="24" spans="2:23" s="52" customFormat="1" ht="93.75" customHeight="1" x14ac:dyDescent="0.4">
      <c r="B24" s="8">
        <v>12</v>
      </c>
      <c r="C24" s="17" t="s">
        <v>26</v>
      </c>
      <c r="D24" s="73" t="s">
        <v>689</v>
      </c>
      <c r="E24" s="57" t="s">
        <v>690</v>
      </c>
      <c r="F24" s="8" t="s">
        <v>229</v>
      </c>
      <c r="G24" s="10">
        <v>1</v>
      </c>
      <c r="H24" s="41">
        <v>12</v>
      </c>
      <c r="I24" s="53">
        <f ca="1">IF(INDIRECT("別紙1_利用内容に関する申請!I16")="利用する",1,0)</f>
        <v>0</v>
      </c>
      <c r="J24" s="368" t="s">
        <v>787</v>
      </c>
      <c r="K24" s="46" t="s">
        <v>494</v>
      </c>
      <c r="L24" s="12" t="s">
        <v>231</v>
      </c>
      <c r="M24" s="55" t="s">
        <v>495</v>
      </c>
      <c r="N24" s="56" t="s">
        <v>184</v>
      </c>
      <c r="O24" s="49">
        <v>1</v>
      </c>
      <c r="P24" s="9" t="s">
        <v>183</v>
      </c>
      <c r="Q24" s="15" t="s">
        <v>497</v>
      </c>
      <c r="R24" s="9" t="s">
        <v>681</v>
      </c>
      <c r="S24" s="9">
        <v>1</v>
      </c>
      <c r="T24" s="9" t="s">
        <v>18</v>
      </c>
      <c r="U24" s="55" t="s">
        <v>184</v>
      </c>
      <c r="V24" s="9">
        <v>1</v>
      </c>
      <c r="W24" s="278"/>
    </row>
    <row r="25" spans="2:23" s="52" customFormat="1" ht="37.5" x14ac:dyDescent="0.4">
      <c r="B25" s="8">
        <v>13</v>
      </c>
      <c r="C25" s="12" t="s">
        <v>27</v>
      </c>
      <c r="D25" s="70" t="s">
        <v>673</v>
      </c>
      <c r="E25" s="44" t="s">
        <v>691</v>
      </c>
      <c r="F25" s="8" t="s">
        <v>229</v>
      </c>
      <c r="G25" s="8">
        <v>1</v>
      </c>
      <c r="H25" s="41">
        <v>13</v>
      </c>
      <c r="I25" s="53"/>
      <c r="J25" s="368" t="s">
        <v>787</v>
      </c>
      <c r="K25" s="46" t="s">
        <v>15</v>
      </c>
      <c r="L25" s="10" t="s">
        <v>212</v>
      </c>
      <c r="M25" s="47" t="s">
        <v>213</v>
      </c>
      <c r="N25" s="48"/>
      <c r="O25" s="49">
        <v>1</v>
      </c>
      <c r="P25" s="9" t="s">
        <v>183</v>
      </c>
      <c r="Q25" s="15" t="s">
        <v>233</v>
      </c>
      <c r="R25" s="9" t="s">
        <v>692</v>
      </c>
      <c r="S25" s="9">
        <v>1</v>
      </c>
      <c r="T25" s="9" t="s">
        <v>25</v>
      </c>
      <c r="U25" s="11"/>
      <c r="V25" s="79">
        <v>1</v>
      </c>
      <c r="W25" s="278"/>
    </row>
    <row r="26" spans="2:23" s="52" customFormat="1" ht="74.25" customHeight="1" x14ac:dyDescent="0.4">
      <c r="B26" s="8">
        <v>14</v>
      </c>
      <c r="C26" s="17" t="s">
        <v>28</v>
      </c>
      <c r="D26" s="70" t="s">
        <v>685</v>
      </c>
      <c r="E26" s="57" t="s">
        <v>693</v>
      </c>
      <c r="F26" s="8" t="s">
        <v>229</v>
      </c>
      <c r="G26" s="8">
        <v>1</v>
      </c>
      <c r="H26" s="41">
        <v>14</v>
      </c>
      <c r="I26" s="53" t="str">
        <f ca="1">IF(I24=1,TEXT(利用申請書!I26,"0000")&amp;TEXT(利用申請書!O26,"00")&amp;TEXT(利用申請書!U26,"00"),"")</f>
        <v/>
      </c>
      <c r="J26" s="368" t="s">
        <v>787</v>
      </c>
      <c r="K26" s="46" t="s">
        <v>494</v>
      </c>
      <c r="L26" s="10"/>
      <c r="M26" s="55" t="s">
        <v>498</v>
      </c>
      <c r="N26" s="48" t="s">
        <v>186</v>
      </c>
      <c r="O26" s="49">
        <v>8</v>
      </c>
      <c r="P26" s="9" t="s">
        <v>183</v>
      </c>
      <c r="Q26" s="15" t="s">
        <v>497</v>
      </c>
      <c r="R26" s="9" t="s">
        <v>694</v>
      </c>
      <c r="S26" s="9">
        <v>8</v>
      </c>
      <c r="T26" s="9" t="s">
        <v>18</v>
      </c>
      <c r="U26" s="13" t="s">
        <v>186</v>
      </c>
      <c r="V26" s="79">
        <v>1</v>
      </c>
      <c r="W26" s="278"/>
    </row>
    <row r="27" spans="2:23" s="52" customFormat="1" ht="37.5" x14ac:dyDescent="0.4">
      <c r="B27" s="8">
        <v>15</v>
      </c>
      <c r="C27" s="12" t="s">
        <v>29</v>
      </c>
      <c r="D27" s="70" t="s">
        <v>676</v>
      </c>
      <c r="E27" s="44" t="s">
        <v>695</v>
      </c>
      <c r="F27" s="8" t="s">
        <v>229</v>
      </c>
      <c r="G27" s="8">
        <v>1</v>
      </c>
      <c r="H27" s="41">
        <v>15</v>
      </c>
      <c r="I27" s="53"/>
      <c r="J27" s="368" t="s">
        <v>787</v>
      </c>
      <c r="K27" s="46" t="s">
        <v>15</v>
      </c>
      <c r="L27" s="10" t="s">
        <v>212</v>
      </c>
      <c r="M27" s="47" t="s">
        <v>213</v>
      </c>
      <c r="N27" s="48"/>
      <c r="O27" s="49">
        <v>1</v>
      </c>
      <c r="P27" s="9" t="s">
        <v>183</v>
      </c>
      <c r="Q27" s="15" t="s">
        <v>233</v>
      </c>
      <c r="R27" s="9" t="s">
        <v>696</v>
      </c>
      <c r="S27" s="9">
        <v>1</v>
      </c>
      <c r="T27" s="9" t="s">
        <v>25</v>
      </c>
      <c r="U27" s="11"/>
      <c r="V27" s="79">
        <v>1</v>
      </c>
      <c r="W27" s="278"/>
    </row>
    <row r="28" spans="2:23" s="52" customFormat="1" ht="75.75" thickBot="1" x14ac:dyDescent="0.45">
      <c r="B28" s="64">
        <v>16</v>
      </c>
      <c r="C28" s="342" t="s">
        <v>697</v>
      </c>
      <c r="D28" s="74" t="s">
        <v>222</v>
      </c>
      <c r="E28" s="343" t="s">
        <v>698</v>
      </c>
      <c r="F28" s="64" t="s">
        <v>229</v>
      </c>
      <c r="G28" s="64">
        <v>1</v>
      </c>
      <c r="H28" s="323">
        <v>16</v>
      </c>
      <c r="I28" s="65" t="str">
        <f ca="1">IF(I24=1,"29991231","")</f>
        <v/>
      </c>
      <c r="J28" s="366" t="s">
        <v>787</v>
      </c>
      <c r="K28" s="46" t="s">
        <v>494</v>
      </c>
      <c r="L28" s="10"/>
      <c r="M28" s="55" t="s">
        <v>499</v>
      </c>
      <c r="N28" s="48" t="s">
        <v>186</v>
      </c>
      <c r="O28" s="49">
        <v>8</v>
      </c>
      <c r="P28" s="9" t="s">
        <v>183</v>
      </c>
      <c r="Q28" s="15" t="s">
        <v>497</v>
      </c>
      <c r="R28" s="9" t="s">
        <v>232</v>
      </c>
      <c r="S28" s="9">
        <v>8</v>
      </c>
      <c r="T28" s="9" t="s">
        <v>18</v>
      </c>
      <c r="U28" s="13" t="s">
        <v>186</v>
      </c>
      <c r="V28" s="79">
        <v>1</v>
      </c>
      <c r="W28" s="278"/>
    </row>
    <row r="29" spans="2:23" s="52" customFormat="1" ht="74.25" customHeight="1" x14ac:dyDescent="0.4">
      <c r="B29" s="330">
        <v>17</v>
      </c>
      <c r="C29" s="345" t="s">
        <v>30</v>
      </c>
      <c r="D29" s="332" t="s">
        <v>211</v>
      </c>
      <c r="E29" s="333" t="s">
        <v>225</v>
      </c>
      <c r="F29" s="330" t="s">
        <v>229</v>
      </c>
      <c r="G29" s="330">
        <v>1</v>
      </c>
      <c r="H29" s="334">
        <v>17</v>
      </c>
      <c r="I29" s="335"/>
      <c r="J29" s="367" t="s">
        <v>788</v>
      </c>
      <c r="K29" s="46" t="s">
        <v>15</v>
      </c>
      <c r="L29" s="10" t="s">
        <v>212</v>
      </c>
      <c r="M29" s="47" t="s">
        <v>213</v>
      </c>
      <c r="N29" s="48"/>
      <c r="O29" s="49">
        <v>1</v>
      </c>
      <c r="P29" s="9" t="s">
        <v>183</v>
      </c>
      <c r="Q29" s="15" t="s">
        <v>233</v>
      </c>
      <c r="R29" s="9" t="s">
        <v>696</v>
      </c>
      <c r="S29" s="9">
        <v>1</v>
      </c>
      <c r="T29" s="9" t="s">
        <v>25</v>
      </c>
      <c r="U29" s="11"/>
      <c r="V29" s="79">
        <v>1</v>
      </c>
      <c r="W29" s="278"/>
    </row>
    <row r="30" spans="2:23" s="52" customFormat="1" ht="125.25" customHeight="1" x14ac:dyDescent="0.4">
      <c r="B30" s="8">
        <v>18</v>
      </c>
      <c r="C30" s="17" t="s">
        <v>31</v>
      </c>
      <c r="D30" s="70" t="s">
        <v>222</v>
      </c>
      <c r="E30" s="57" t="s">
        <v>698</v>
      </c>
      <c r="F30" s="8" t="s">
        <v>229</v>
      </c>
      <c r="G30" s="8">
        <v>1</v>
      </c>
      <c r="H30" s="41">
        <v>18</v>
      </c>
      <c r="I30" s="53">
        <f ca="1">IF(INDIRECT("別紙1_利用内容に関する申請!I18")="利用する",1,0)</f>
        <v>0</v>
      </c>
      <c r="J30" s="368" t="s">
        <v>788</v>
      </c>
      <c r="K30" s="46" t="s">
        <v>494</v>
      </c>
      <c r="L30" s="14" t="s">
        <v>231</v>
      </c>
      <c r="M30" s="55" t="s">
        <v>495</v>
      </c>
      <c r="N30" s="56" t="s">
        <v>184</v>
      </c>
      <c r="O30" s="49">
        <v>1</v>
      </c>
      <c r="P30" s="9" t="s">
        <v>183</v>
      </c>
      <c r="Q30" s="15" t="s">
        <v>497</v>
      </c>
      <c r="R30" s="9" t="s">
        <v>684</v>
      </c>
      <c r="S30" s="9">
        <v>1</v>
      </c>
      <c r="T30" s="9" t="s">
        <v>18</v>
      </c>
      <c r="U30" s="12" t="s">
        <v>184</v>
      </c>
      <c r="V30" s="80">
        <v>1</v>
      </c>
      <c r="W30" s="279"/>
    </row>
    <row r="31" spans="2:23" s="52" customFormat="1" ht="56.25" x14ac:dyDescent="0.4">
      <c r="B31" s="8">
        <v>19</v>
      </c>
      <c r="C31" s="12" t="s">
        <v>32</v>
      </c>
      <c r="D31" s="70" t="s">
        <v>211</v>
      </c>
      <c r="E31" s="44" t="s">
        <v>225</v>
      </c>
      <c r="F31" s="8" t="s">
        <v>229</v>
      </c>
      <c r="G31" s="8">
        <v>1</v>
      </c>
      <c r="H31" s="41">
        <v>19</v>
      </c>
      <c r="I31" s="53"/>
      <c r="J31" s="368" t="s">
        <v>788</v>
      </c>
      <c r="K31" s="46" t="s">
        <v>15</v>
      </c>
      <c r="L31" s="10" t="s">
        <v>212</v>
      </c>
      <c r="M31" s="47" t="s">
        <v>213</v>
      </c>
      <c r="N31" s="48"/>
      <c r="O31" s="49">
        <v>1</v>
      </c>
      <c r="P31" s="9" t="s">
        <v>183</v>
      </c>
      <c r="Q31" s="15" t="s">
        <v>233</v>
      </c>
      <c r="R31" s="9" t="s">
        <v>696</v>
      </c>
      <c r="S31" s="9">
        <v>1</v>
      </c>
      <c r="T31" s="9" t="s">
        <v>25</v>
      </c>
      <c r="U31" s="11"/>
      <c r="V31" s="79">
        <v>1</v>
      </c>
      <c r="W31" s="278"/>
    </row>
    <row r="32" spans="2:23" ht="75" x14ac:dyDescent="0.4">
      <c r="B32" s="8">
        <v>20</v>
      </c>
      <c r="C32" s="17" t="s">
        <v>699</v>
      </c>
      <c r="D32" s="70" t="s">
        <v>700</v>
      </c>
      <c r="E32" s="57" t="s">
        <v>698</v>
      </c>
      <c r="F32" s="8" t="s">
        <v>229</v>
      </c>
      <c r="G32" s="10">
        <v>1</v>
      </c>
      <c r="H32" s="41">
        <v>20</v>
      </c>
      <c r="I32" s="53" t="str">
        <f ca="1">IF(I30=1,TEXT(利用申請書!I26,"0000")&amp;TEXT(利用申請書!O26,"00")&amp;TEXT(利用申請書!U26,"00"),"")</f>
        <v/>
      </c>
      <c r="J32" s="368" t="s">
        <v>788</v>
      </c>
      <c r="K32" s="46" t="s">
        <v>494</v>
      </c>
      <c r="L32" s="10"/>
      <c r="M32" s="55" t="s">
        <v>500</v>
      </c>
      <c r="N32" s="48" t="s">
        <v>186</v>
      </c>
      <c r="O32" s="49">
        <v>8</v>
      </c>
      <c r="P32" s="9" t="s">
        <v>183</v>
      </c>
      <c r="Q32" s="15" t="s">
        <v>497</v>
      </c>
      <c r="R32" s="9" t="s">
        <v>684</v>
      </c>
      <c r="S32" s="9">
        <v>8</v>
      </c>
      <c r="T32" s="9" t="s">
        <v>18</v>
      </c>
      <c r="U32" s="12" t="s">
        <v>186</v>
      </c>
      <c r="V32" s="78">
        <v>1</v>
      </c>
      <c r="W32" s="278"/>
    </row>
    <row r="33" spans="2:23" s="52" customFormat="1" ht="56.25" x14ac:dyDescent="0.4">
      <c r="B33" s="8">
        <v>21</v>
      </c>
      <c r="C33" s="12" t="s">
        <v>33</v>
      </c>
      <c r="D33" s="70" t="s">
        <v>676</v>
      </c>
      <c r="E33" s="44" t="s">
        <v>225</v>
      </c>
      <c r="F33" s="8" t="s">
        <v>229</v>
      </c>
      <c r="G33" s="8">
        <v>1</v>
      </c>
      <c r="H33" s="41">
        <v>21</v>
      </c>
      <c r="I33" s="53"/>
      <c r="J33" s="368" t="s">
        <v>788</v>
      </c>
      <c r="K33" s="46" t="s">
        <v>15</v>
      </c>
      <c r="L33" s="10" t="s">
        <v>212</v>
      </c>
      <c r="M33" s="47" t="s">
        <v>213</v>
      </c>
      <c r="N33" s="48"/>
      <c r="O33" s="49">
        <v>1</v>
      </c>
      <c r="P33" s="9" t="s">
        <v>183</v>
      </c>
      <c r="Q33" s="15" t="s">
        <v>233</v>
      </c>
      <c r="R33" s="9" t="s">
        <v>696</v>
      </c>
      <c r="S33" s="9">
        <v>1</v>
      </c>
      <c r="T33" s="9" t="s">
        <v>25</v>
      </c>
      <c r="U33" s="11"/>
      <c r="V33" s="79">
        <v>1</v>
      </c>
      <c r="W33" s="278"/>
    </row>
    <row r="34" spans="2:23" s="52" customFormat="1" ht="178.5" customHeight="1" x14ac:dyDescent="0.4">
      <c r="B34" s="8">
        <v>22</v>
      </c>
      <c r="C34" s="17" t="s">
        <v>34</v>
      </c>
      <c r="D34" s="70" t="s">
        <v>701</v>
      </c>
      <c r="E34" s="57" t="s">
        <v>702</v>
      </c>
      <c r="F34" s="8" t="s">
        <v>229</v>
      </c>
      <c r="G34" s="10">
        <v>1</v>
      </c>
      <c r="H34" s="41">
        <v>22</v>
      </c>
      <c r="I34" s="53" t="str">
        <f ca="1">IF(I30=1,"29991231","")</f>
        <v/>
      </c>
      <c r="J34" s="368" t="s">
        <v>788</v>
      </c>
      <c r="K34" s="46" t="s">
        <v>494</v>
      </c>
      <c r="L34" s="14"/>
      <c r="M34" s="55" t="s">
        <v>501</v>
      </c>
      <c r="N34" s="56" t="s">
        <v>186</v>
      </c>
      <c r="O34" s="49">
        <v>8</v>
      </c>
      <c r="P34" s="9" t="s">
        <v>183</v>
      </c>
      <c r="Q34" s="15" t="s">
        <v>497</v>
      </c>
      <c r="R34" s="9" t="s">
        <v>703</v>
      </c>
      <c r="S34" s="9">
        <v>8</v>
      </c>
      <c r="T34" s="9" t="s">
        <v>18</v>
      </c>
      <c r="U34" s="12" t="s">
        <v>186</v>
      </c>
      <c r="V34" s="78">
        <v>1</v>
      </c>
      <c r="W34" s="278"/>
    </row>
    <row r="35" spans="2:23" s="52" customFormat="1" ht="37.5" x14ac:dyDescent="0.4">
      <c r="B35" s="8">
        <v>23</v>
      </c>
      <c r="C35" s="298" t="s">
        <v>35</v>
      </c>
      <c r="D35" s="70" t="s">
        <v>704</v>
      </c>
      <c r="E35" s="44" t="s">
        <v>705</v>
      </c>
      <c r="F35" s="8" t="s">
        <v>229</v>
      </c>
      <c r="G35" s="8">
        <v>1</v>
      </c>
      <c r="H35" s="41">
        <v>23</v>
      </c>
      <c r="I35" s="53"/>
      <c r="J35" s="368" t="s">
        <v>788</v>
      </c>
      <c r="K35" s="46" t="s">
        <v>15</v>
      </c>
      <c r="L35" s="10" t="s">
        <v>212</v>
      </c>
      <c r="M35" s="47" t="s">
        <v>213</v>
      </c>
      <c r="N35" s="48"/>
      <c r="O35" s="49">
        <v>1</v>
      </c>
      <c r="P35" s="9" t="s">
        <v>183</v>
      </c>
      <c r="Q35" s="15" t="s">
        <v>233</v>
      </c>
      <c r="R35" s="9" t="s">
        <v>684</v>
      </c>
      <c r="S35" s="9">
        <v>1</v>
      </c>
      <c r="T35" s="9" t="s">
        <v>25</v>
      </c>
      <c r="U35" s="11"/>
      <c r="V35" s="79">
        <v>1</v>
      </c>
      <c r="W35" s="278"/>
    </row>
    <row r="36" spans="2:23" s="52" customFormat="1" ht="75.75" thickBot="1" x14ac:dyDescent="0.45">
      <c r="B36" s="336">
        <v>24</v>
      </c>
      <c r="C36" s="349" t="s">
        <v>36</v>
      </c>
      <c r="D36" s="338" t="s">
        <v>685</v>
      </c>
      <c r="E36" s="346" t="s">
        <v>706</v>
      </c>
      <c r="F36" s="336" t="s">
        <v>229</v>
      </c>
      <c r="G36" s="347">
        <v>1</v>
      </c>
      <c r="H36" s="340">
        <v>24</v>
      </c>
      <c r="I36" s="341" t="str">
        <f ca="1">IF(INDIRECT("補記シート!H208")="","",INDIRECT("補記シート!H208"))</f>
        <v/>
      </c>
      <c r="J36" s="373" t="s">
        <v>788</v>
      </c>
      <c r="K36" s="46" t="s">
        <v>223</v>
      </c>
      <c r="L36" s="12"/>
      <c r="M36" s="55" t="s">
        <v>436</v>
      </c>
      <c r="N36" s="56" t="s">
        <v>186</v>
      </c>
      <c r="O36" s="59">
        <v>7</v>
      </c>
      <c r="P36" s="9" t="s">
        <v>183</v>
      </c>
      <c r="Q36" s="15" t="s">
        <v>497</v>
      </c>
      <c r="R36" s="9" t="s">
        <v>684</v>
      </c>
      <c r="S36" s="9">
        <v>7</v>
      </c>
      <c r="T36" s="9" t="s">
        <v>22</v>
      </c>
      <c r="U36" s="12" t="s">
        <v>186</v>
      </c>
      <c r="V36" s="80">
        <v>1</v>
      </c>
      <c r="W36" s="279"/>
    </row>
    <row r="37" spans="2:23" s="52" customFormat="1" ht="37.5" x14ac:dyDescent="0.4">
      <c r="B37" s="324">
        <v>25</v>
      </c>
      <c r="C37" s="325" t="s">
        <v>37</v>
      </c>
      <c r="D37" s="326" t="s">
        <v>687</v>
      </c>
      <c r="E37" s="327" t="s">
        <v>688</v>
      </c>
      <c r="F37" s="324" t="s">
        <v>229</v>
      </c>
      <c r="G37" s="324">
        <v>1</v>
      </c>
      <c r="H37" s="328">
        <v>25</v>
      </c>
      <c r="I37" s="329"/>
      <c r="J37" s="364" t="s">
        <v>789</v>
      </c>
      <c r="K37" s="46" t="s">
        <v>15</v>
      </c>
      <c r="L37" s="10" t="s">
        <v>212</v>
      </c>
      <c r="M37" s="47" t="s">
        <v>213</v>
      </c>
      <c r="N37" s="48"/>
      <c r="O37" s="49">
        <v>1</v>
      </c>
      <c r="P37" s="9" t="s">
        <v>183</v>
      </c>
      <c r="Q37" s="15" t="s">
        <v>233</v>
      </c>
      <c r="R37" s="9" t="s">
        <v>696</v>
      </c>
      <c r="S37" s="9">
        <v>1</v>
      </c>
      <c r="T37" s="9" t="s">
        <v>25</v>
      </c>
      <c r="U37" s="11"/>
      <c r="V37" s="79">
        <v>1</v>
      </c>
      <c r="W37" s="278"/>
    </row>
    <row r="38" spans="2:23" s="52" customFormat="1" ht="56.25" x14ac:dyDescent="0.4">
      <c r="B38" s="8">
        <v>26</v>
      </c>
      <c r="C38" s="17" t="s">
        <v>707</v>
      </c>
      <c r="D38" s="70" t="s">
        <v>708</v>
      </c>
      <c r="E38" s="57" t="s">
        <v>709</v>
      </c>
      <c r="F38" s="8" t="s">
        <v>229</v>
      </c>
      <c r="G38" s="10">
        <v>1</v>
      </c>
      <c r="H38" s="41">
        <v>26</v>
      </c>
      <c r="I38" s="53">
        <f ca="1">IF(INDIRECT("別紙1_利用内容に関する申請!I17")="利用する",1,0)</f>
        <v>0</v>
      </c>
      <c r="J38" s="368" t="s">
        <v>789</v>
      </c>
      <c r="K38" s="46" t="s">
        <v>494</v>
      </c>
      <c r="L38" s="17" t="s">
        <v>231</v>
      </c>
      <c r="M38" s="55" t="s">
        <v>495</v>
      </c>
      <c r="N38" s="56" t="s">
        <v>184</v>
      </c>
      <c r="O38" s="49">
        <v>1</v>
      </c>
      <c r="P38" s="9" t="s">
        <v>183</v>
      </c>
      <c r="Q38" s="15" t="s">
        <v>497</v>
      </c>
      <c r="R38" s="9" t="s">
        <v>684</v>
      </c>
      <c r="S38" s="9">
        <v>1</v>
      </c>
      <c r="T38" s="9" t="s">
        <v>18</v>
      </c>
      <c r="U38" s="12" t="s">
        <v>184</v>
      </c>
      <c r="V38" s="78">
        <v>1</v>
      </c>
      <c r="W38" s="278"/>
    </row>
    <row r="39" spans="2:23" s="52" customFormat="1" ht="37.5" x14ac:dyDescent="0.4">
      <c r="B39" s="8">
        <v>27</v>
      </c>
      <c r="C39" s="12" t="s">
        <v>38</v>
      </c>
      <c r="D39" s="70" t="s">
        <v>673</v>
      </c>
      <c r="E39" s="44" t="s">
        <v>691</v>
      </c>
      <c r="F39" s="8" t="s">
        <v>229</v>
      </c>
      <c r="G39" s="8">
        <v>1</v>
      </c>
      <c r="H39" s="41">
        <v>27</v>
      </c>
      <c r="I39" s="53"/>
      <c r="J39" s="368" t="s">
        <v>789</v>
      </c>
      <c r="K39" s="46" t="s">
        <v>15</v>
      </c>
      <c r="L39" s="10" t="s">
        <v>212</v>
      </c>
      <c r="M39" s="47" t="s">
        <v>213</v>
      </c>
      <c r="N39" s="48"/>
      <c r="O39" s="49">
        <v>1</v>
      </c>
      <c r="P39" s="9" t="s">
        <v>183</v>
      </c>
      <c r="Q39" s="15" t="s">
        <v>233</v>
      </c>
      <c r="R39" s="9" t="s">
        <v>684</v>
      </c>
      <c r="S39" s="9">
        <v>1</v>
      </c>
      <c r="T39" s="9" t="s">
        <v>25</v>
      </c>
      <c r="U39" s="11"/>
      <c r="V39" s="79">
        <v>1</v>
      </c>
      <c r="W39" s="278"/>
    </row>
    <row r="40" spans="2:23" s="52" customFormat="1" ht="87.75" customHeight="1" x14ac:dyDescent="0.4">
      <c r="B40" s="8">
        <v>28</v>
      </c>
      <c r="C40" s="17" t="s">
        <v>710</v>
      </c>
      <c r="D40" s="70" t="s">
        <v>685</v>
      </c>
      <c r="E40" s="57" t="s">
        <v>702</v>
      </c>
      <c r="F40" s="8" t="s">
        <v>229</v>
      </c>
      <c r="G40" s="10">
        <v>1</v>
      </c>
      <c r="H40" s="41">
        <v>28</v>
      </c>
      <c r="I40" s="53" t="str">
        <f ca="1">IF(I38=1,TEXT(利用申請書!I26,"0000")&amp;TEXT(利用申請書!O26,"00")&amp;TEXT(利用申請書!U26,"00"),"")</f>
        <v/>
      </c>
      <c r="J40" s="368" t="s">
        <v>789</v>
      </c>
      <c r="K40" s="46" t="s">
        <v>494</v>
      </c>
      <c r="L40" s="14"/>
      <c r="M40" s="55" t="s">
        <v>502</v>
      </c>
      <c r="N40" s="56" t="s">
        <v>186</v>
      </c>
      <c r="O40" s="59">
        <v>8</v>
      </c>
      <c r="P40" s="9" t="s">
        <v>183</v>
      </c>
      <c r="Q40" s="15" t="s">
        <v>497</v>
      </c>
      <c r="R40" s="9" t="s">
        <v>694</v>
      </c>
      <c r="S40" s="9">
        <v>8</v>
      </c>
      <c r="T40" s="9" t="s">
        <v>18</v>
      </c>
      <c r="U40" s="12" t="s">
        <v>186</v>
      </c>
      <c r="V40" s="80">
        <v>1</v>
      </c>
      <c r="W40" s="279"/>
    </row>
    <row r="41" spans="2:23" s="52" customFormat="1" ht="37.5" x14ac:dyDescent="0.4">
      <c r="B41" s="8">
        <v>29</v>
      </c>
      <c r="C41" s="12" t="s">
        <v>39</v>
      </c>
      <c r="D41" s="70" t="s">
        <v>211</v>
      </c>
      <c r="E41" s="44" t="s">
        <v>691</v>
      </c>
      <c r="F41" s="8" t="s">
        <v>229</v>
      </c>
      <c r="G41" s="8">
        <v>1</v>
      </c>
      <c r="H41" s="41">
        <v>29</v>
      </c>
      <c r="I41" s="53"/>
      <c r="J41" s="368" t="s">
        <v>789</v>
      </c>
      <c r="K41" s="46" t="s">
        <v>15</v>
      </c>
      <c r="L41" s="10" t="s">
        <v>212</v>
      </c>
      <c r="M41" s="47" t="s">
        <v>213</v>
      </c>
      <c r="N41" s="48"/>
      <c r="O41" s="49">
        <v>1</v>
      </c>
      <c r="P41" s="9" t="s">
        <v>183</v>
      </c>
      <c r="Q41" s="15" t="s">
        <v>233</v>
      </c>
      <c r="R41" s="9" t="s">
        <v>696</v>
      </c>
      <c r="S41" s="9">
        <v>1</v>
      </c>
      <c r="T41" s="9" t="s">
        <v>25</v>
      </c>
      <c r="U41" s="11"/>
      <c r="V41" s="79">
        <v>1</v>
      </c>
      <c r="W41" s="278"/>
    </row>
    <row r="42" spans="2:23" s="52" customFormat="1" ht="174" customHeight="1" x14ac:dyDescent="0.4">
      <c r="B42" s="8">
        <v>30</v>
      </c>
      <c r="C42" s="17" t="s">
        <v>40</v>
      </c>
      <c r="D42" s="70" t="s">
        <v>685</v>
      </c>
      <c r="E42" s="57" t="s">
        <v>706</v>
      </c>
      <c r="F42" s="8" t="s">
        <v>229</v>
      </c>
      <c r="G42" s="10">
        <v>1</v>
      </c>
      <c r="H42" s="41">
        <v>30</v>
      </c>
      <c r="I42" s="53" t="str">
        <f ca="1">IF(I38=1,"29991231","")</f>
        <v/>
      </c>
      <c r="J42" s="368" t="s">
        <v>789</v>
      </c>
      <c r="K42" s="46" t="s">
        <v>494</v>
      </c>
      <c r="L42" s="10"/>
      <c r="M42" s="55" t="s">
        <v>503</v>
      </c>
      <c r="N42" s="56" t="s">
        <v>186</v>
      </c>
      <c r="O42" s="49">
        <v>8</v>
      </c>
      <c r="P42" s="9" t="s">
        <v>183</v>
      </c>
      <c r="Q42" s="15" t="s">
        <v>497</v>
      </c>
      <c r="R42" s="9" t="s">
        <v>703</v>
      </c>
      <c r="S42" s="9">
        <v>8</v>
      </c>
      <c r="T42" s="9" t="s">
        <v>18</v>
      </c>
      <c r="U42" s="12" t="s">
        <v>186</v>
      </c>
      <c r="V42" s="78">
        <v>1</v>
      </c>
      <c r="W42" s="278"/>
    </row>
    <row r="43" spans="2:23" s="52" customFormat="1" ht="37.5" x14ac:dyDescent="0.4">
      <c r="B43" s="8">
        <v>31</v>
      </c>
      <c r="C43" s="298" t="s">
        <v>41</v>
      </c>
      <c r="D43" s="73" t="s">
        <v>704</v>
      </c>
      <c r="E43" s="44" t="s">
        <v>705</v>
      </c>
      <c r="F43" s="8" t="s">
        <v>229</v>
      </c>
      <c r="G43" s="10">
        <v>1</v>
      </c>
      <c r="H43" s="41">
        <v>31</v>
      </c>
      <c r="I43" s="53"/>
      <c r="J43" s="368" t="s">
        <v>789</v>
      </c>
      <c r="K43" s="75" t="s">
        <v>15</v>
      </c>
      <c r="L43" s="12" t="s">
        <v>212</v>
      </c>
      <c r="M43" s="55" t="s">
        <v>213</v>
      </c>
      <c r="N43" s="56"/>
      <c r="O43" s="49">
        <v>1</v>
      </c>
      <c r="P43" s="9" t="s">
        <v>183</v>
      </c>
      <c r="Q43" s="15" t="s">
        <v>233</v>
      </c>
      <c r="R43" s="9" t="s">
        <v>696</v>
      </c>
      <c r="S43" s="9">
        <v>1</v>
      </c>
      <c r="T43" s="9" t="s">
        <v>25</v>
      </c>
      <c r="U43" s="12"/>
      <c r="V43" s="80">
        <v>1</v>
      </c>
      <c r="W43" s="278"/>
    </row>
    <row r="44" spans="2:23" s="52" customFormat="1" ht="75.75" thickBot="1" x14ac:dyDescent="0.45">
      <c r="B44" s="64">
        <v>32</v>
      </c>
      <c r="C44" s="350" t="s">
        <v>42</v>
      </c>
      <c r="D44" s="74" t="s">
        <v>685</v>
      </c>
      <c r="E44" s="343" t="s">
        <v>702</v>
      </c>
      <c r="F44" s="64" t="s">
        <v>229</v>
      </c>
      <c r="G44" s="64">
        <v>1</v>
      </c>
      <c r="H44" s="323">
        <v>32</v>
      </c>
      <c r="I44" s="65" t="str">
        <f ca="1">IF(INDIRECT("補記シート!H209")="","",INDIRECT("補記シート!H209"))</f>
        <v/>
      </c>
      <c r="J44" s="365" t="s">
        <v>789</v>
      </c>
      <c r="K44" s="75" t="s">
        <v>223</v>
      </c>
      <c r="L44" s="12"/>
      <c r="M44" s="55" t="s">
        <v>437</v>
      </c>
      <c r="N44" s="56" t="s">
        <v>186</v>
      </c>
      <c r="O44" s="49">
        <v>7</v>
      </c>
      <c r="P44" s="9" t="s">
        <v>183</v>
      </c>
      <c r="Q44" s="15" t="s">
        <v>497</v>
      </c>
      <c r="R44" s="9" t="s">
        <v>711</v>
      </c>
      <c r="S44" s="9">
        <v>7</v>
      </c>
      <c r="T44" s="9" t="s">
        <v>22</v>
      </c>
      <c r="U44" s="54" t="s">
        <v>186</v>
      </c>
      <c r="V44" s="79">
        <v>1</v>
      </c>
      <c r="W44" s="278"/>
    </row>
    <row r="45" spans="2:23" s="52" customFormat="1" ht="37.5" customHeight="1" x14ac:dyDescent="0.4">
      <c r="B45" s="330">
        <v>33</v>
      </c>
      <c r="C45" s="352" t="s">
        <v>43</v>
      </c>
      <c r="D45" s="353" t="s">
        <v>673</v>
      </c>
      <c r="E45" s="333" t="s">
        <v>691</v>
      </c>
      <c r="F45" s="330" t="s">
        <v>229</v>
      </c>
      <c r="G45" s="354">
        <v>1</v>
      </c>
      <c r="H45" s="334">
        <v>33</v>
      </c>
      <c r="I45" s="335"/>
      <c r="J45" s="372" t="s">
        <v>790</v>
      </c>
      <c r="K45" s="75" t="s">
        <v>15</v>
      </c>
      <c r="L45" s="17" t="s">
        <v>212</v>
      </c>
      <c r="M45" s="47" t="s">
        <v>213</v>
      </c>
      <c r="N45" s="60"/>
      <c r="O45" s="49">
        <v>1</v>
      </c>
      <c r="P45" s="9" t="s">
        <v>183</v>
      </c>
      <c r="Q45" s="15" t="s">
        <v>233</v>
      </c>
      <c r="R45" s="9" t="s">
        <v>684</v>
      </c>
      <c r="S45" s="9">
        <v>1</v>
      </c>
      <c r="T45" s="9" t="s">
        <v>25</v>
      </c>
      <c r="U45" s="12"/>
      <c r="V45" s="80">
        <v>1</v>
      </c>
      <c r="W45" s="279"/>
    </row>
    <row r="46" spans="2:23" s="52" customFormat="1" ht="84.75" customHeight="1" x14ac:dyDescent="0.4">
      <c r="B46" s="8">
        <v>34</v>
      </c>
      <c r="C46" s="298" t="s">
        <v>712</v>
      </c>
      <c r="D46" s="70" t="s">
        <v>701</v>
      </c>
      <c r="E46" s="57" t="s">
        <v>698</v>
      </c>
      <c r="F46" s="8" t="s">
        <v>229</v>
      </c>
      <c r="G46" s="8">
        <v>1</v>
      </c>
      <c r="H46" s="41">
        <v>34</v>
      </c>
      <c r="I46" s="53">
        <f ca="1">IF(INDIRECT("別紙1_利用内容に関する申請!I19")="利用する",1,0)</f>
        <v>0</v>
      </c>
      <c r="J46" s="368" t="s">
        <v>790</v>
      </c>
      <c r="K46" s="46" t="s">
        <v>494</v>
      </c>
      <c r="L46" s="12" t="s">
        <v>231</v>
      </c>
      <c r="M46" s="55" t="s">
        <v>495</v>
      </c>
      <c r="N46" s="48" t="s">
        <v>184</v>
      </c>
      <c r="O46" s="49">
        <v>1</v>
      </c>
      <c r="P46" s="9" t="s">
        <v>183</v>
      </c>
      <c r="Q46" s="15" t="s">
        <v>497</v>
      </c>
      <c r="R46" s="9" t="s">
        <v>684</v>
      </c>
      <c r="S46" s="9">
        <v>1</v>
      </c>
      <c r="T46" s="9" t="s">
        <v>18</v>
      </c>
      <c r="U46" s="13" t="s">
        <v>184</v>
      </c>
      <c r="V46" s="79">
        <v>1</v>
      </c>
      <c r="W46" s="278"/>
    </row>
    <row r="47" spans="2:23" s="52" customFormat="1" ht="38.25" customHeight="1" x14ac:dyDescent="0.4">
      <c r="B47" s="8">
        <v>35</v>
      </c>
      <c r="C47" s="299" t="s">
        <v>44</v>
      </c>
      <c r="D47" s="73" t="s">
        <v>673</v>
      </c>
      <c r="E47" s="44" t="s">
        <v>691</v>
      </c>
      <c r="F47" s="8" t="s">
        <v>229</v>
      </c>
      <c r="G47" s="10">
        <v>1</v>
      </c>
      <c r="H47" s="41">
        <v>35</v>
      </c>
      <c r="I47" s="53"/>
      <c r="J47" s="368" t="s">
        <v>790</v>
      </c>
      <c r="K47" s="75" t="s">
        <v>15</v>
      </c>
      <c r="L47" s="12" t="s">
        <v>212</v>
      </c>
      <c r="M47" s="47" t="s">
        <v>213</v>
      </c>
      <c r="N47" s="56"/>
      <c r="O47" s="49">
        <v>1</v>
      </c>
      <c r="P47" s="9" t="s">
        <v>183</v>
      </c>
      <c r="Q47" s="15" t="s">
        <v>233</v>
      </c>
      <c r="R47" s="9" t="s">
        <v>696</v>
      </c>
      <c r="S47" s="9">
        <v>1</v>
      </c>
      <c r="T47" s="9" t="s">
        <v>25</v>
      </c>
      <c r="U47" s="12"/>
      <c r="V47" s="80">
        <v>1</v>
      </c>
      <c r="W47" s="279"/>
    </row>
    <row r="48" spans="2:23" s="52" customFormat="1" ht="75" x14ac:dyDescent="0.4">
      <c r="B48" s="8">
        <v>36</v>
      </c>
      <c r="C48" s="298" t="s">
        <v>45</v>
      </c>
      <c r="D48" s="70" t="s">
        <v>689</v>
      </c>
      <c r="E48" s="57" t="s">
        <v>706</v>
      </c>
      <c r="F48" s="8" t="s">
        <v>229</v>
      </c>
      <c r="G48" s="8">
        <v>1</v>
      </c>
      <c r="H48" s="41">
        <v>36</v>
      </c>
      <c r="I48" s="53" t="str">
        <f ca="1">IF(I46=1,TEXT(利用申請書!I26,"0000")&amp;TEXT(利用申請書!O26,"00")&amp;TEXT(利用申請書!U26,"00"),"")</f>
        <v/>
      </c>
      <c r="J48" s="368" t="s">
        <v>790</v>
      </c>
      <c r="K48" s="46" t="s">
        <v>494</v>
      </c>
      <c r="L48" s="12"/>
      <c r="M48" s="55" t="s">
        <v>504</v>
      </c>
      <c r="N48" s="48" t="s">
        <v>186</v>
      </c>
      <c r="O48" s="49">
        <v>8</v>
      </c>
      <c r="P48" s="9" t="s">
        <v>183</v>
      </c>
      <c r="Q48" s="15" t="s">
        <v>497</v>
      </c>
      <c r="R48" s="9" t="s">
        <v>696</v>
      </c>
      <c r="S48" s="9">
        <v>8</v>
      </c>
      <c r="T48" s="9" t="s">
        <v>18</v>
      </c>
      <c r="U48" s="54" t="s">
        <v>186</v>
      </c>
      <c r="V48" s="79">
        <v>1</v>
      </c>
      <c r="W48" s="278"/>
    </row>
    <row r="49" spans="2:23" s="52" customFormat="1" ht="57" customHeight="1" x14ac:dyDescent="0.4">
      <c r="B49" s="8">
        <v>37</v>
      </c>
      <c r="C49" s="298" t="s">
        <v>46</v>
      </c>
      <c r="D49" s="73" t="s">
        <v>713</v>
      </c>
      <c r="E49" s="44" t="s">
        <v>691</v>
      </c>
      <c r="F49" s="8" t="s">
        <v>229</v>
      </c>
      <c r="G49" s="10">
        <v>1</v>
      </c>
      <c r="H49" s="41">
        <v>37</v>
      </c>
      <c r="I49" s="53"/>
      <c r="J49" s="368" t="s">
        <v>790</v>
      </c>
      <c r="K49" s="75" t="s">
        <v>15</v>
      </c>
      <c r="L49" s="12" t="s">
        <v>212</v>
      </c>
      <c r="M49" s="47" t="s">
        <v>213</v>
      </c>
      <c r="N49" s="56"/>
      <c r="O49" s="49">
        <v>1</v>
      </c>
      <c r="P49" s="9" t="s">
        <v>183</v>
      </c>
      <c r="Q49" s="15" t="s">
        <v>233</v>
      </c>
      <c r="R49" s="9" t="s">
        <v>232</v>
      </c>
      <c r="S49" s="9">
        <v>1</v>
      </c>
      <c r="T49" s="9" t="s">
        <v>25</v>
      </c>
      <c r="U49" s="12"/>
      <c r="V49" s="78">
        <v>1</v>
      </c>
      <c r="W49" s="278"/>
    </row>
    <row r="50" spans="2:23" s="52" customFormat="1" ht="183.75" customHeight="1" x14ac:dyDescent="0.4">
      <c r="B50" s="8">
        <v>38</v>
      </c>
      <c r="C50" s="298" t="s">
        <v>47</v>
      </c>
      <c r="D50" s="70" t="s">
        <v>689</v>
      </c>
      <c r="E50" s="57" t="s">
        <v>698</v>
      </c>
      <c r="F50" s="8" t="s">
        <v>229</v>
      </c>
      <c r="G50" s="8">
        <v>1</v>
      </c>
      <c r="H50" s="41">
        <v>38</v>
      </c>
      <c r="I50" s="53" t="str">
        <f ca="1">IF(I46=1,"29991231","")</f>
        <v/>
      </c>
      <c r="J50" s="368" t="s">
        <v>790</v>
      </c>
      <c r="K50" s="46" t="s">
        <v>494</v>
      </c>
      <c r="L50" s="12"/>
      <c r="M50" s="55" t="s">
        <v>505</v>
      </c>
      <c r="N50" s="48" t="s">
        <v>186</v>
      </c>
      <c r="O50" s="49">
        <v>8</v>
      </c>
      <c r="P50" s="9" t="s">
        <v>183</v>
      </c>
      <c r="Q50" s="15" t="s">
        <v>497</v>
      </c>
      <c r="R50" s="9" t="s">
        <v>684</v>
      </c>
      <c r="S50" s="9">
        <v>8</v>
      </c>
      <c r="T50" s="9" t="s">
        <v>18</v>
      </c>
      <c r="U50" s="54" t="s">
        <v>186</v>
      </c>
      <c r="V50" s="79">
        <v>1</v>
      </c>
      <c r="W50" s="278"/>
    </row>
    <row r="51" spans="2:23" s="52" customFormat="1" ht="46.5" customHeight="1" x14ac:dyDescent="0.4">
      <c r="B51" s="8">
        <v>39</v>
      </c>
      <c r="C51" s="298" t="s">
        <v>48</v>
      </c>
      <c r="D51" s="73" t="s">
        <v>676</v>
      </c>
      <c r="E51" s="44" t="s">
        <v>705</v>
      </c>
      <c r="F51" s="8" t="s">
        <v>229</v>
      </c>
      <c r="G51" s="10">
        <v>1</v>
      </c>
      <c r="H51" s="41">
        <v>39</v>
      </c>
      <c r="I51" s="53"/>
      <c r="J51" s="368" t="s">
        <v>790</v>
      </c>
      <c r="K51" s="75" t="s">
        <v>15</v>
      </c>
      <c r="L51" s="12" t="s">
        <v>212</v>
      </c>
      <c r="M51" s="55" t="s">
        <v>213</v>
      </c>
      <c r="N51" s="56"/>
      <c r="O51" s="49">
        <v>1</v>
      </c>
      <c r="P51" s="9" t="s">
        <v>183</v>
      </c>
      <c r="Q51" s="15" t="s">
        <v>233</v>
      </c>
      <c r="R51" s="9" t="s">
        <v>696</v>
      </c>
      <c r="S51" s="9">
        <v>1</v>
      </c>
      <c r="T51" s="9" t="s">
        <v>25</v>
      </c>
      <c r="U51" s="12"/>
      <c r="V51" s="78">
        <v>1</v>
      </c>
      <c r="W51" s="278"/>
    </row>
    <row r="52" spans="2:23" s="52" customFormat="1" ht="75.75" thickBot="1" x14ac:dyDescent="0.45">
      <c r="B52" s="336">
        <v>40</v>
      </c>
      <c r="C52" s="355" t="s">
        <v>714</v>
      </c>
      <c r="D52" s="338" t="s">
        <v>685</v>
      </c>
      <c r="E52" s="346" t="s">
        <v>698</v>
      </c>
      <c r="F52" s="336" t="s">
        <v>229</v>
      </c>
      <c r="G52" s="336">
        <v>1</v>
      </c>
      <c r="H52" s="340">
        <v>40</v>
      </c>
      <c r="I52" s="341" t="str">
        <f ca="1">IF(INDIRECT("補記シート!H210")="","",INDIRECT("補記シート!H210"))</f>
        <v/>
      </c>
      <c r="J52" s="373" t="s">
        <v>790</v>
      </c>
      <c r="K52" s="75" t="s">
        <v>223</v>
      </c>
      <c r="L52" s="12"/>
      <c r="M52" s="55" t="s">
        <v>437</v>
      </c>
      <c r="N52" s="56" t="s">
        <v>186</v>
      </c>
      <c r="O52" s="49">
        <v>7</v>
      </c>
      <c r="P52" s="9" t="s">
        <v>183</v>
      </c>
      <c r="Q52" s="15" t="s">
        <v>497</v>
      </c>
      <c r="R52" s="9" t="s">
        <v>711</v>
      </c>
      <c r="S52" s="9">
        <v>7</v>
      </c>
      <c r="T52" s="9" t="s">
        <v>22</v>
      </c>
      <c r="U52" s="54" t="s">
        <v>186</v>
      </c>
      <c r="V52" s="79">
        <v>1</v>
      </c>
      <c r="W52" s="278"/>
    </row>
    <row r="53" spans="2:23" s="52" customFormat="1" ht="45.75" customHeight="1" x14ac:dyDescent="0.4">
      <c r="B53" s="324">
        <v>41</v>
      </c>
      <c r="C53" s="344" t="s">
        <v>49</v>
      </c>
      <c r="D53" s="326" t="s">
        <v>676</v>
      </c>
      <c r="E53" s="327" t="s">
        <v>715</v>
      </c>
      <c r="F53" s="324" t="s">
        <v>229</v>
      </c>
      <c r="G53" s="351">
        <v>1</v>
      </c>
      <c r="H53" s="328">
        <v>41</v>
      </c>
      <c r="I53" s="329"/>
      <c r="J53" s="364" t="s">
        <v>792</v>
      </c>
      <c r="K53" s="46" t="s">
        <v>15</v>
      </c>
      <c r="L53" s="12" t="s">
        <v>212</v>
      </c>
      <c r="M53" s="47" t="s">
        <v>213</v>
      </c>
      <c r="N53" s="56"/>
      <c r="O53" s="49">
        <v>1</v>
      </c>
      <c r="P53" s="9" t="s">
        <v>183</v>
      </c>
      <c r="Q53" s="15" t="s">
        <v>233</v>
      </c>
      <c r="R53" s="9" t="s">
        <v>684</v>
      </c>
      <c r="S53" s="9">
        <v>1</v>
      </c>
      <c r="T53" s="9" t="s">
        <v>25</v>
      </c>
      <c r="U53" s="12"/>
      <c r="V53" s="78">
        <v>1</v>
      </c>
      <c r="W53" s="278"/>
    </row>
    <row r="54" spans="2:23" s="52" customFormat="1" ht="269.25" customHeight="1" x14ac:dyDescent="0.4">
      <c r="B54" s="8">
        <v>42</v>
      </c>
      <c r="C54" s="298" t="s">
        <v>716</v>
      </c>
      <c r="D54" s="73" t="s">
        <v>701</v>
      </c>
      <c r="E54" s="57" t="s">
        <v>698</v>
      </c>
      <c r="F54" s="8" t="s">
        <v>229</v>
      </c>
      <c r="G54" s="8">
        <v>1</v>
      </c>
      <c r="H54" s="41">
        <v>42</v>
      </c>
      <c r="I54" s="53">
        <f ca="1">IF(INDIRECT("別紙1_利用内容に関する申請!I20")="利用する",1,0)</f>
        <v>0</v>
      </c>
      <c r="J54" s="368" t="s">
        <v>791</v>
      </c>
      <c r="K54" s="46" t="s">
        <v>494</v>
      </c>
      <c r="L54" s="12" t="s">
        <v>231</v>
      </c>
      <c r="M54" s="55" t="s">
        <v>495</v>
      </c>
      <c r="N54" s="48" t="s">
        <v>184</v>
      </c>
      <c r="O54" s="49">
        <v>1</v>
      </c>
      <c r="P54" s="9" t="s">
        <v>183</v>
      </c>
      <c r="Q54" s="15" t="s">
        <v>497</v>
      </c>
      <c r="R54" s="9" t="s">
        <v>684</v>
      </c>
      <c r="S54" s="9">
        <v>1</v>
      </c>
      <c r="T54" s="9" t="s">
        <v>18</v>
      </c>
      <c r="U54" s="13" t="s">
        <v>184</v>
      </c>
      <c r="V54" s="79">
        <v>1</v>
      </c>
      <c r="W54" s="278"/>
    </row>
    <row r="55" spans="2:23" ht="55.5" customHeight="1" x14ac:dyDescent="0.4">
      <c r="B55" s="8">
        <v>43</v>
      </c>
      <c r="C55" s="298" t="s">
        <v>50</v>
      </c>
      <c r="D55" s="70" t="s">
        <v>713</v>
      </c>
      <c r="E55" s="44" t="s">
        <v>715</v>
      </c>
      <c r="F55" s="8" t="s">
        <v>229</v>
      </c>
      <c r="G55" s="10">
        <v>1</v>
      </c>
      <c r="H55" s="41">
        <v>43</v>
      </c>
      <c r="I55" s="53"/>
      <c r="J55" s="368" t="s">
        <v>791</v>
      </c>
      <c r="K55" s="46" t="s">
        <v>15</v>
      </c>
      <c r="L55" s="17" t="s">
        <v>212</v>
      </c>
      <c r="M55" s="47" t="s">
        <v>213</v>
      </c>
      <c r="N55" s="56"/>
      <c r="O55" s="49">
        <v>1</v>
      </c>
      <c r="P55" s="9" t="s">
        <v>183</v>
      </c>
      <c r="Q55" s="15" t="s">
        <v>233</v>
      </c>
      <c r="R55" s="9" t="s">
        <v>696</v>
      </c>
      <c r="S55" s="9">
        <v>1</v>
      </c>
      <c r="T55" s="9" t="s">
        <v>25</v>
      </c>
      <c r="U55" s="12"/>
      <c r="V55" s="80">
        <v>1</v>
      </c>
      <c r="W55" s="279"/>
    </row>
    <row r="56" spans="2:23" s="52" customFormat="1" ht="75" x14ac:dyDescent="0.4">
      <c r="B56" s="8">
        <v>44</v>
      </c>
      <c r="C56" s="298" t="s">
        <v>717</v>
      </c>
      <c r="D56" s="73" t="s">
        <v>701</v>
      </c>
      <c r="E56" s="57" t="s">
        <v>702</v>
      </c>
      <c r="F56" s="8" t="s">
        <v>229</v>
      </c>
      <c r="G56" s="8">
        <v>1</v>
      </c>
      <c r="H56" s="41">
        <v>44</v>
      </c>
      <c r="I56" s="53" t="str">
        <f ca="1">IF(I54=1,TEXT(利用申請書!I26,"0000")&amp;TEXT(利用申請書!O26,"00")&amp;TEXT(利用申請書!U26,"00"),"")</f>
        <v/>
      </c>
      <c r="J56" s="368" t="s">
        <v>791</v>
      </c>
      <c r="K56" s="46" t="s">
        <v>494</v>
      </c>
      <c r="L56" s="12"/>
      <c r="M56" s="55" t="s">
        <v>506</v>
      </c>
      <c r="N56" s="48" t="s">
        <v>186</v>
      </c>
      <c r="O56" s="49">
        <v>8</v>
      </c>
      <c r="P56" s="9" t="s">
        <v>183</v>
      </c>
      <c r="Q56" s="15" t="s">
        <v>497</v>
      </c>
      <c r="R56" s="9" t="s">
        <v>694</v>
      </c>
      <c r="S56" s="9">
        <v>8</v>
      </c>
      <c r="T56" s="9" t="s">
        <v>18</v>
      </c>
      <c r="U56" s="54" t="s">
        <v>186</v>
      </c>
      <c r="V56" s="79">
        <v>1</v>
      </c>
      <c r="W56" s="278"/>
    </row>
    <row r="57" spans="2:23" s="52" customFormat="1" ht="46.5" customHeight="1" x14ac:dyDescent="0.4">
      <c r="B57" s="8">
        <v>45</v>
      </c>
      <c r="C57" s="298" t="s">
        <v>51</v>
      </c>
      <c r="D57" s="70" t="s">
        <v>673</v>
      </c>
      <c r="E57" s="44" t="s">
        <v>691</v>
      </c>
      <c r="F57" s="8" t="s">
        <v>229</v>
      </c>
      <c r="G57" s="10">
        <v>1</v>
      </c>
      <c r="H57" s="41">
        <v>45</v>
      </c>
      <c r="I57" s="53"/>
      <c r="J57" s="368" t="s">
        <v>791</v>
      </c>
      <c r="K57" s="46" t="s">
        <v>15</v>
      </c>
      <c r="L57" s="12" t="s">
        <v>212</v>
      </c>
      <c r="M57" s="47" t="s">
        <v>213</v>
      </c>
      <c r="N57" s="48"/>
      <c r="O57" s="49">
        <v>1</v>
      </c>
      <c r="P57" s="9" t="s">
        <v>183</v>
      </c>
      <c r="Q57" s="15" t="s">
        <v>233</v>
      </c>
      <c r="R57" s="9" t="s">
        <v>684</v>
      </c>
      <c r="S57" s="9">
        <v>1</v>
      </c>
      <c r="T57" s="9" t="s">
        <v>25</v>
      </c>
      <c r="U57" s="12"/>
      <c r="V57" s="78">
        <v>1</v>
      </c>
      <c r="W57" s="278"/>
    </row>
    <row r="58" spans="2:23" s="52" customFormat="1" ht="176.25" customHeight="1" x14ac:dyDescent="0.4">
      <c r="B58" s="8">
        <v>46</v>
      </c>
      <c r="C58" s="299" t="s">
        <v>52</v>
      </c>
      <c r="D58" s="73" t="s">
        <v>689</v>
      </c>
      <c r="E58" s="57" t="s">
        <v>702</v>
      </c>
      <c r="F58" s="8" t="s">
        <v>229</v>
      </c>
      <c r="G58" s="10">
        <v>1</v>
      </c>
      <c r="H58" s="41">
        <v>46</v>
      </c>
      <c r="I58" s="53" t="str">
        <f ca="1">IF(I54=1,"29991231","")</f>
        <v/>
      </c>
      <c r="J58" s="368" t="s">
        <v>791</v>
      </c>
      <c r="K58" s="46" t="s">
        <v>494</v>
      </c>
      <c r="L58" s="17"/>
      <c r="M58" s="55" t="s">
        <v>507</v>
      </c>
      <c r="N58" s="56" t="s">
        <v>186</v>
      </c>
      <c r="O58" s="49">
        <v>8</v>
      </c>
      <c r="P58" s="9" t="s">
        <v>183</v>
      </c>
      <c r="Q58" s="15" t="s">
        <v>497</v>
      </c>
      <c r="R58" s="9" t="s">
        <v>684</v>
      </c>
      <c r="S58" s="9">
        <v>8</v>
      </c>
      <c r="T58" s="9" t="s">
        <v>18</v>
      </c>
      <c r="U58" s="12" t="s">
        <v>186</v>
      </c>
      <c r="V58" s="80">
        <v>1</v>
      </c>
      <c r="W58" s="279"/>
    </row>
    <row r="59" spans="2:23" s="52" customFormat="1" ht="60.75" customHeight="1" x14ac:dyDescent="0.4">
      <c r="B59" s="8">
        <v>47</v>
      </c>
      <c r="C59" s="298" t="s">
        <v>53</v>
      </c>
      <c r="D59" s="70" t="s">
        <v>676</v>
      </c>
      <c r="E59" s="44" t="s">
        <v>705</v>
      </c>
      <c r="F59" s="8" t="s">
        <v>229</v>
      </c>
      <c r="G59" s="10">
        <v>1</v>
      </c>
      <c r="H59" s="41">
        <v>47</v>
      </c>
      <c r="I59" s="53"/>
      <c r="J59" s="368" t="s">
        <v>791</v>
      </c>
      <c r="K59" s="75" t="s">
        <v>15</v>
      </c>
      <c r="L59" s="12" t="s">
        <v>212</v>
      </c>
      <c r="M59" s="55" t="s">
        <v>213</v>
      </c>
      <c r="N59" s="56"/>
      <c r="O59" s="49">
        <v>1</v>
      </c>
      <c r="P59" s="9" t="s">
        <v>183</v>
      </c>
      <c r="Q59" s="15" t="s">
        <v>233</v>
      </c>
      <c r="R59" s="9" t="s">
        <v>681</v>
      </c>
      <c r="S59" s="9">
        <v>1</v>
      </c>
      <c r="T59" s="9" t="s">
        <v>25</v>
      </c>
      <c r="U59" s="12"/>
      <c r="V59" s="79">
        <v>1</v>
      </c>
      <c r="W59" s="278"/>
    </row>
    <row r="60" spans="2:23" s="52" customFormat="1" ht="72.75" customHeight="1" thickBot="1" x14ac:dyDescent="0.45">
      <c r="B60" s="64">
        <v>48</v>
      </c>
      <c r="C60" s="350" t="s">
        <v>718</v>
      </c>
      <c r="D60" s="356" t="s">
        <v>689</v>
      </c>
      <c r="E60" s="343" t="s">
        <v>702</v>
      </c>
      <c r="F60" s="64" t="s">
        <v>229</v>
      </c>
      <c r="G60" s="348">
        <v>1</v>
      </c>
      <c r="H60" s="323">
        <v>48</v>
      </c>
      <c r="I60" s="65" t="str">
        <f ca="1">IF(INDIRECT("補記シート!H211")="","",INDIRECT("補記シート!H211"))</f>
        <v/>
      </c>
      <c r="J60" s="365" t="s">
        <v>791</v>
      </c>
      <c r="K60" s="75" t="s">
        <v>223</v>
      </c>
      <c r="L60" s="12"/>
      <c r="M60" s="55" t="s">
        <v>437</v>
      </c>
      <c r="N60" s="56" t="s">
        <v>186</v>
      </c>
      <c r="O60" s="49">
        <v>7</v>
      </c>
      <c r="P60" s="9" t="s">
        <v>183</v>
      </c>
      <c r="Q60" s="15" t="s">
        <v>497</v>
      </c>
      <c r="R60" s="9" t="s">
        <v>711</v>
      </c>
      <c r="S60" s="9">
        <v>7</v>
      </c>
      <c r="T60" s="9" t="s">
        <v>22</v>
      </c>
      <c r="U60" s="12" t="s">
        <v>186</v>
      </c>
      <c r="V60" s="78">
        <v>1</v>
      </c>
      <c r="W60" s="278"/>
    </row>
    <row r="61" spans="2:23" s="52" customFormat="1" ht="44.25" customHeight="1" x14ac:dyDescent="0.4">
      <c r="B61" s="330">
        <v>49</v>
      </c>
      <c r="C61" s="360" t="s">
        <v>54</v>
      </c>
      <c r="D61" s="332" t="s">
        <v>687</v>
      </c>
      <c r="E61" s="333" t="s">
        <v>691</v>
      </c>
      <c r="F61" s="330" t="s">
        <v>229</v>
      </c>
      <c r="G61" s="354">
        <v>1</v>
      </c>
      <c r="H61" s="334">
        <v>49</v>
      </c>
      <c r="I61" s="335"/>
      <c r="J61" s="372" t="s">
        <v>794</v>
      </c>
      <c r="K61" s="46" t="s">
        <v>15</v>
      </c>
      <c r="L61" s="12" t="s">
        <v>212</v>
      </c>
      <c r="M61" s="47" t="s">
        <v>213</v>
      </c>
      <c r="N61" s="56"/>
      <c r="O61" s="49">
        <v>1</v>
      </c>
      <c r="P61" s="9" t="s">
        <v>183</v>
      </c>
      <c r="Q61" s="15" t="s">
        <v>233</v>
      </c>
      <c r="R61" s="9" t="s">
        <v>681</v>
      </c>
      <c r="S61" s="9">
        <v>1</v>
      </c>
      <c r="T61" s="9" t="s">
        <v>25</v>
      </c>
      <c r="U61" s="12"/>
      <c r="V61" s="78">
        <v>1</v>
      </c>
      <c r="W61" s="278"/>
    </row>
    <row r="62" spans="2:23" s="52" customFormat="1" ht="72" customHeight="1" x14ac:dyDescent="0.4">
      <c r="B62" s="8">
        <v>50</v>
      </c>
      <c r="C62" s="298" t="s">
        <v>719</v>
      </c>
      <c r="D62" s="73" t="s">
        <v>685</v>
      </c>
      <c r="E62" s="57" t="s">
        <v>702</v>
      </c>
      <c r="F62" s="8" t="s">
        <v>229</v>
      </c>
      <c r="G62" s="10">
        <v>1</v>
      </c>
      <c r="H62" s="41">
        <v>50</v>
      </c>
      <c r="I62" s="53">
        <f ca="1">IF(INDIRECT("別紙1_利用内容に関する申請!I21")="利用する",1,0)</f>
        <v>0</v>
      </c>
      <c r="J62" s="368" t="s">
        <v>793</v>
      </c>
      <c r="K62" s="46" t="s">
        <v>494</v>
      </c>
      <c r="L62" s="12" t="s">
        <v>231</v>
      </c>
      <c r="M62" s="55" t="s">
        <v>495</v>
      </c>
      <c r="N62" s="56" t="s">
        <v>184</v>
      </c>
      <c r="O62" s="49">
        <v>1</v>
      </c>
      <c r="P62" s="9" t="s">
        <v>183</v>
      </c>
      <c r="Q62" s="15" t="s">
        <v>497</v>
      </c>
      <c r="R62" s="9" t="s">
        <v>684</v>
      </c>
      <c r="S62" s="9">
        <v>1</v>
      </c>
      <c r="T62" s="9" t="s">
        <v>18</v>
      </c>
      <c r="U62" s="13" t="s">
        <v>184</v>
      </c>
      <c r="V62" s="78">
        <v>1</v>
      </c>
      <c r="W62" s="278"/>
    </row>
    <row r="63" spans="2:23" s="52" customFormat="1" ht="46.5" customHeight="1" x14ac:dyDescent="0.4">
      <c r="B63" s="8">
        <v>51</v>
      </c>
      <c r="C63" s="299" t="s">
        <v>55</v>
      </c>
      <c r="D63" s="70" t="s">
        <v>673</v>
      </c>
      <c r="E63" s="44" t="s">
        <v>691</v>
      </c>
      <c r="F63" s="8" t="s">
        <v>229</v>
      </c>
      <c r="G63" s="10">
        <v>1</v>
      </c>
      <c r="H63" s="41">
        <v>51</v>
      </c>
      <c r="I63" s="53"/>
      <c r="J63" s="368" t="s">
        <v>793</v>
      </c>
      <c r="K63" s="46" t="s">
        <v>15</v>
      </c>
      <c r="L63" s="12" t="s">
        <v>212</v>
      </c>
      <c r="M63" s="47" t="s">
        <v>213</v>
      </c>
      <c r="N63" s="56"/>
      <c r="O63" s="49">
        <v>1</v>
      </c>
      <c r="P63" s="9" t="s">
        <v>183</v>
      </c>
      <c r="Q63" s="15" t="s">
        <v>233</v>
      </c>
      <c r="R63" s="9" t="s">
        <v>681</v>
      </c>
      <c r="S63" s="9">
        <v>1</v>
      </c>
      <c r="T63" s="9" t="s">
        <v>25</v>
      </c>
      <c r="U63" s="12"/>
      <c r="V63" s="78">
        <v>1</v>
      </c>
      <c r="W63" s="278"/>
    </row>
    <row r="64" spans="2:23" ht="73.5" customHeight="1" x14ac:dyDescent="0.4">
      <c r="B64" s="8">
        <v>52</v>
      </c>
      <c r="C64" s="298" t="s">
        <v>56</v>
      </c>
      <c r="D64" s="73" t="s">
        <v>685</v>
      </c>
      <c r="E64" s="57" t="s">
        <v>702</v>
      </c>
      <c r="F64" s="8" t="s">
        <v>229</v>
      </c>
      <c r="G64" s="10">
        <v>1</v>
      </c>
      <c r="H64" s="41">
        <v>52</v>
      </c>
      <c r="I64" s="53" t="str">
        <f ca="1">IF(I62=1,TEXT(利用申請書!I26,"0000")&amp;TEXT(利用申請書!O26,"00")&amp;TEXT(利用申請書!U26,"00"),"")</f>
        <v/>
      </c>
      <c r="J64" s="368" t="s">
        <v>793</v>
      </c>
      <c r="K64" s="46" t="s">
        <v>494</v>
      </c>
      <c r="L64" s="12"/>
      <c r="M64" s="55" t="s">
        <v>508</v>
      </c>
      <c r="N64" s="56" t="s">
        <v>186</v>
      </c>
      <c r="O64" s="49">
        <v>8</v>
      </c>
      <c r="P64" s="9" t="s">
        <v>183</v>
      </c>
      <c r="Q64" s="15" t="s">
        <v>497</v>
      </c>
      <c r="R64" s="9" t="s">
        <v>684</v>
      </c>
      <c r="S64" s="9">
        <v>8</v>
      </c>
      <c r="T64" s="9" t="s">
        <v>18</v>
      </c>
      <c r="U64" s="54" t="s">
        <v>186</v>
      </c>
      <c r="V64" s="78">
        <v>1</v>
      </c>
      <c r="W64" s="278"/>
    </row>
    <row r="65" spans="2:23" s="52" customFormat="1" ht="60" customHeight="1" x14ac:dyDescent="0.4">
      <c r="B65" s="8">
        <v>53</v>
      </c>
      <c r="C65" s="299" t="s">
        <v>57</v>
      </c>
      <c r="D65" s="70" t="s">
        <v>720</v>
      </c>
      <c r="E65" s="44" t="s">
        <v>691</v>
      </c>
      <c r="F65" s="8" t="s">
        <v>229</v>
      </c>
      <c r="G65" s="10">
        <v>1</v>
      </c>
      <c r="H65" s="41">
        <v>53</v>
      </c>
      <c r="I65" s="53"/>
      <c r="J65" s="368" t="s">
        <v>793</v>
      </c>
      <c r="K65" s="46" t="s">
        <v>15</v>
      </c>
      <c r="L65" s="12" t="s">
        <v>212</v>
      </c>
      <c r="M65" s="47" t="s">
        <v>213</v>
      </c>
      <c r="N65" s="56"/>
      <c r="O65" s="49">
        <v>1</v>
      </c>
      <c r="P65" s="9" t="s">
        <v>183</v>
      </c>
      <c r="Q65" s="15" t="s">
        <v>233</v>
      </c>
      <c r="R65" s="9" t="s">
        <v>696</v>
      </c>
      <c r="S65" s="9">
        <v>1</v>
      </c>
      <c r="T65" s="9" t="s">
        <v>25</v>
      </c>
      <c r="U65" s="12"/>
      <c r="V65" s="78">
        <v>1</v>
      </c>
      <c r="W65" s="278"/>
    </row>
    <row r="66" spans="2:23" ht="161.25" customHeight="1" x14ac:dyDescent="0.4">
      <c r="B66" s="8">
        <v>54</v>
      </c>
      <c r="C66" s="298" t="s">
        <v>58</v>
      </c>
      <c r="D66" s="73" t="s">
        <v>701</v>
      </c>
      <c r="E66" s="57" t="s">
        <v>706</v>
      </c>
      <c r="F66" s="8" t="s">
        <v>229</v>
      </c>
      <c r="G66" s="8">
        <v>1</v>
      </c>
      <c r="H66" s="41">
        <v>54</v>
      </c>
      <c r="I66" s="53" t="str">
        <f ca="1">IF(I62=1,"29991231","")</f>
        <v/>
      </c>
      <c r="J66" s="368" t="s">
        <v>793</v>
      </c>
      <c r="K66" s="46" t="s">
        <v>494</v>
      </c>
      <c r="L66" s="10"/>
      <c r="M66" s="55" t="s">
        <v>509</v>
      </c>
      <c r="N66" s="56" t="s">
        <v>186</v>
      </c>
      <c r="O66" s="49">
        <v>8</v>
      </c>
      <c r="P66" s="9" t="s">
        <v>183</v>
      </c>
      <c r="Q66" s="15" t="s">
        <v>497</v>
      </c>
      <c r="R66" s="9" t="s">
        <v>684</v>
      </c>
      <c r="S66" s="9">
        <v>8</v>
      </c>
      <c r="T66" s="9" t="s">
        <v>18</v>
      </c>
      <c r="U66" s="12" t="s">
        <v>186</v>
      </c>
      <c r="V66" s="79">
        <v>1</v>
      </c>
      <c r="W66" s="278"/>
    </row>
    <row r="67" spans="2:23" ht="65.25" customHeight="1" x14ac:dyDescent="0.4">
      <c r="B67" s="8">
        <v>55</v>
      </c>
      <c r="C67" s="299" t="s">
        <v>59</v>
      </c>
      <c r="D67" s="70" t="s">
        <v>704</v>
      </c>
      <c r="E67" s="44" t="s">
        <v>691</v>
      </c>
      <c r="F67" s="8" t="s">
        <v>229</v>
      </c>
      <c r="G67" s="8">
        <v>1</v>
      </c>
      <c r="H67" s="41">
        <v>55</v>
      </c>
      <c r="I67" s="53"/>
      <c r="J67" s="368" t="s">
        <v>793</v>
      </c>
      <c r="K67" s="75" t="s">
        <v>15</v>
      </c>
      <c r="L67" s="12" t="s">
        <v>212</v>
      </c>
      <c r="M67" s="55" t="s">
        <v>213</v>
      </c>
      <c r="N67" s="56"/>
      <c r="O67" s="49">
        <v>1</v>
      </c>
      <c r="P67" s="9" t="s">
        <v>183</v>
      </c>
      <c r="Q67" s="15" t="s">
        <v>233</v>
      </c>
      <c r="R67" s="9" t="s">
        <v>696</v>
      </c>
      <c r="S67" s="9">
        <v>1</v>
      </c>
      <c r="T67" s="9" t="s">
        <v>25</v>
      </c>
      <c r="U67" s="11"/>
      <c r="V67" s="79">
        <v>1</v>
      </c>
      <c r="W67" s="278"/>
    </row>
    <row r="68" spans="2:23" ht="75.75" thickBot="1" x14ac:dyDescent="0.45">
      <c r="B68" s="336">
        <v>56</v>
      </c>
      <c r="C68" s="355" t="s">
        <v>60</v>
      </c>
      <c r="D68" s="361" t="s">
        <v>701</v>
      </c>
      <c r="E68" s="346" t="s">
        <v>706</v>
      </c>
      <c r="F68" s="336" t="s">
        <v>229</v>
      </c>
      <c r="G68" s="336">
        <v>1</v>
      </c>
      <c r="H68" s="340">
        <v>56</v>
      </c>
      <c r="I68" s="341" t="str">
        <f ca="1">IF(INDIRECT("補記シート!H212")="","",INDIRECT("補記シート!H212"))</f>
        <v/>
      </c>
      <c r="J68" s="373" t="s">
        <v>793</v>
      </c>
      <c r="K68" s="75" t="s">
        <v>223</v>
      </c>
      <c r="L68" s="12"/>
      <c r="M68" s="55" t="s">
        <v>437</v>
      </c>
      <c r="N68" s="56" t="s">
        <v>186</v>
      </c>
      <c r="O68" s="49">
        <v>7</v>
      </c>
      <c r="P68" s="9" t="s">
        <v>183</v>
      </c>
      <c r="Q68" s="15" t="s">
        <v>497</v>
      </c>
      <c r="R68" s="9" t="s">
        <v>684</v>
      </c>
      <c r="S68" s="9">
        <v>7</v>
      </c>
      <c r="T68" s="9" t="s">
        <v>22</v>
      </c>
      <c r="U68" s="54" t="s">
        <v>186</v>
      </c>
      <c r="V68" s="79">
        <v>1</v>
      </c>
      <c r="W68" s="278"/>
    </row>
    <row r="69" spans="2:23" ht="42" customHeight="1" x14ac:dyDescent="0.4">
      <c r="B69" s="324">
        <v>57</v>
      </c>
      <c r="C69" s="357" t="s">
        <v>61</v>
      </c>
      <c r="D69" s="326" t="s">
        <v>687</v>
      </c>
      <c r="E69" s="327" t="s">
        <v>688</v>
      </c>
      <c r="F69" s="324" t="s">
        <v>229</v>
      </c>
      <c r="G69" s="358">
        <v>1</v>
      </c>
      <c r="H69" s="328">
        <v>57</v>
      </c>
      <c r="I69" s="359"/>
      <c r="J69" s="374" t="s">
        <v>795</v>
      </c>
      <c r="K69" s="66" t="s">
        <v>15</v>
      </c>
      <c r="L69" s="10" t="s">
        <v>212</v>
      </c>
      <c r="M69" s="47" t="s">
        <v>213</v>
      </c>
      <c r="N69" s="48"/>
      <c r="O69" s="49">
        <v>1</v>
      </c>
      <c r="P69" s="9" t="s">
        <v>183</v>
      </c>
      <c r="Q69" s="15" t="s">
        <v>233</v>
      </c>
      <c r="R69" s="9" t="s">
        <v>696</v>
      </c>
      <c r="S69" s="9">
        <v>1</v>
      </c>
      <c r="T69" s="9" t="s">
        <v>25</v>
      </c>
      <c r="U69" s="63"/>
      <c r="V69" s="79">
        <v>1</v>
      </c>
      <c r="W69" s="278"/>
    </row>
    <row r="70" spans="2:23" ht="79.5" customHeight="1" x14ac:dyDescent="0.4">
      <c r="B70" s="8">
        <v>58</v>
      </c>
      <c r="C70" s="298" t="s">
        <v>721</v>
      </c>
      <c r="D70" s="73" t="s">
        <v>689</v>
      </c>
      <c r="E70" s="57" t="s">
        <v>709</v>
      </c>
      <c r="F70" s="8" t="s">
        <v>229</v>
      </c>
      <c r="G70" s="8">
        <v>1</v>
      </c>
      <c r="H70" s="41">
        <v>58</v>
      </c>
      <c r="I70" s="53">
        <f ca="1">IF(INDIRECT("別紙1_利用内容に関する申請!I22")="利用する",1,0)</f>
        <v>0</v>
      </c>
      <c r="J70" s="368" t="s">
        <v>795</v>
      </c>
      <c r="K70" s="46" t="s">
        <v>494</v>
      </c>
      <c r="L70" s="12" t="s">
        <v>231</v>
      </c>
      <c r="M70" s="55" t="s">
        <v>495</v>
      </c>
      <c r="N70" s="62" t="s">
        <v>184</v>
      </c>
      <c r="O70" s="49">
        <v>1</v>
      </c>
      <c r="P70" s="9" t="s">
        <v>183</v>
      </c>
      <c r="Q70" s="15" t="s">
        <v>497</v>
      </c>
      <c r="R70" s="9" t="s">
        <v>696</v>
      </c>
      <c r="S70" s="9">
        <v>1</v>
      </c>
      <c r="T70" s="9" t="s">
        <v>18</v>
      </c>
      <c r="U70" s="13" t="s">
        <v>184</v>
      </c>
      <c r="V70" s="79">
        <v>1</v>
      </c>
      <c r="W70" s="278"/>
    </row>
    <row r="71" spans="2:23" ht="43.5" customHeight="1" x14ac:dyDescent="0.4">
      <c r="B71" s="8">
        <v>59</v>
      </c>
      <c r="C71" s="299" t="s">
        <v>62</v>
      </c>
      <c r="D71" s="70" t="s">
        <v>673</v>
      </c>
      <c r="E71" s="44" t="s">
        <v>691</v>
      </c>
      <c r="F71" s="8" t="s">
        <v>229</v>
      </c>
      <c r="G71" s="64">
        <v>1</v>
      </c>
      <c r="H71" s="41">
        <v>59</v>
      </c>
      <c r="I71" s="65"/>
      <c r="J71" s="365" t="s">
        <v>795</v>
      </c>
      <c r="K71" s="66" t="s">
        <v>15</v>
      </c>
      <c r="L71" s="10" t="s">
        <v>212</v>
      </c>
      <c r="M71" s="47" t="s">
        <v>213</v>
      </c>
      <c r="N71" s="48"/>
      <c r="O71" s="49">
        <v>1</v>
      </c>
      <c r="P71" s="9" t="s">
        <v>183</v>
      </c>
      <c r="Q71" s="15" t="s">
        <v>233</v>
      </c>
      <c r="R71" s="9" t="s">
        <v>684</v>
      </c>
      <c r="S71" s="9">
        <v>1</v>
      </c>
      <c r="T71" s="9" t="s">
        <v>25</v>
      </c>
      <c r="U71" s="12"/>
      <c r="V71" s="79">
        <v>1</v>
      </c>
      <c r="W71" s="278"/>
    </row>
    <row r="72" spans="2:23" ht="75" x14ac:dyDescent="0.4">
      <c r="B72" s="8">
        <v>60</v>
      </c>
      <c r="C72" s="298" t="s">
        <v>722</v>
      </c>
      <c r="D72" s="73" t="s">
        <v>701</v>
      </c>
      <c r="E72" s="57" t="s">
        <v>702</v>
      </c>
      <c r="F72" s="8" t="s">
        <v>229</v>
      </c>
      <c r="G72" s="8">
        <v>1</v>
      </c>
      <c r="H72" s="41">
        <v>60</v>
      </c>
      <c r="I72" s="53" t="str">
        <f ca="1">IF(I70=1,TEXT(利用申請書!I26,"0000")&amp;TEXT(利用申請書!O26,"00")&amp;TEXT(利用申請書!U26,"00"),"")</f>
        <v/>
      </c>
      <c r="J72" s="368" t="s">
        <v>795</v>
      </c>
      <c r="K72" s="46" t="s">
        <v>494</v>
      </c>
      <c r="L72" s="10"/>
      <c r="M72" s="55" t="s">
        <v>510</v>
      </c>
      <c r="N72" s="62" t="s">
        <v>186</v>
      </c>
      <c r="O72" s="49">
        <v>8</v>
      </c>
      <c r="P72" s="9" t="s">
        <v>183</v>
      </c>
      <c r="Q72" s="15" t="s">
        <v>497</v>
      </c>
      <c r="R72" s="9" t="s">
        <v>684</v>
      </c>
      <c r="S72" s="9">
        <v>8</v>
      </c>
      <c r="T72" s="9" t="s">
        <v>18</v>
      </c>
      <c r="U72" s="54" t="s">
        <v>186</v>
      </c>
      <c r="V72" s="79">
        <v>1</v>
      </c>
      <c r="W72" s="278"/>
    </row>
    <row r="73" spans="2:23" ht="53.25" customHeight="1" x14ac:dyDescent="0.4">
      <c r="B73" s="8">
        <v>61</v>
      </c>
      <c r="C73" s="299" t="s">
        <v>63</v>
      </c>
      <c r="D73" s="70" t="s">
        <v>676</v>
      </c>
      <c r="E73" s="44" t="s">
        <v>691</v>
      </c>
      <c r="F73" s="8" t="s">
        <v>229</v>
      </c>
      <c r="G73" s="64">
        <v>1</v>
      </c>
      <c r="H73" s="41">
        <v>61</v>
      </c>
      <c r="I73" s="65"/>
      <c r="J73" s="365" t="s">
        <v>795</v>
      </c>
      <c r="K73" s="66" t="s">
        <v>15</v>
      </c>
      <c r="L73" s="10" t="s">
        <v>212</v>
      </c>
      <c r="M73" s="47" t="s">
        <v>213</v>
      </c>
      <c r="N73" s="48"/>
      <c r="O73" s="49">
        <v>1</v>
      </c>
      <c r="P73" s="9" t="s">
        <v>183</v>
      </c>
      <c r="Q73" s="15" t="s">
        <v>233</v>
      </c>
      <c r="R73" s="9" t="s">
        <v>696</v>
      </c>
      <c r="S73" s="9">
        <v>1</v>
      </c>
      <c r="T73" s="9" t="s">
        <v>25</v>
      </c>
      <c r="U73" s="12"/>
      <c r="V73" s="79">
        <v>1</v>
      </c>
      <c r="W73" s="278"/>
    </row>
    <row r="74" spans="2:23" ht="175.5" customHeight="1" x14ac:dyDescent="0.4">
      <c r="B74" s="8">
        <v>62</v>
      </c>
      <c r="C74" s="298" t="s">
        <v>64</v>
      </c>
      <c r="D74" s="73" t="s">
        <v>701</v>
      </c>
      <c r="E74" s="57" t="s">
        <v>698</v>
      </c>
      <c r="F74" s="8" t="s">
        <v>229</v>
      </c>
      <c r="G74" s="8">
        <v>1</v>
      </c>
      <c r="H74" s="41">
        <v>62</v>
      </c>
      <c r="I74" s="53" t="str">
        <f ca="1">IF(I70=1,"29991231","")</f>
        <v/>
      </c>
      <c r="J74" s="368" t="s">
        <v>795</v>
      </c>
      <c r="K74" s="46" t="s">
        <v>494</v>
      </c>
      <c r="L74" s="10"/>
      <c r="M74" s="55" t="s">
        <v>511</v>
      </c>
      <c r="N74" s="62" t="s">
        <v>186</v>
      </c>
      <c r="O74" s="49">
        <v>8</v>
      </c>
      <c r="P74" s="9" t="s">
        <v>183</v>
      </c>
      <c r="Q74" s="15" t="s">
        <v>497</v>
      </c>
      <c r="R74" s="9" t="s">
        <v>684</v>
      </c>
      <c r="S74" s="9">
        <v>8</v>
      </c>
      <c r="T74" s="9" t="s">
        <v>18</v>
      </c>
      <c r="U74" s="12" t="s">
        <v>186</v>
      </c>
      <c r="V74" s="79">
        <v>1</v>
      </c>
      <c r="W74" s="278"/>
    </row>
    <row r="75" spans="2:23" ht="56.25" customHeight="1" x14ac:dyDescent="0.4">
      <c r="B75" s="8">
        <v>63</v>
      </c>
      <c r="C75" s="299" t="s">
        <v>65</v>
      </c>
      <c r="D75" s="70" t="s">
        <v>704</v>
      </c>
      <c r="E75" s="44" t="s">
        <v>691</v>
      </c>
      <c r="F75" s="8" t="s">
        <v>229</v>
      </c>
      <c r="G75" s="64">
        <v>1</v>
      </c>
      <c r="H75" s="41">
        <v>63</v>
      </c>
      <c r="I75" s="65"/>
      <c r="J75" s="365" t="s">
        <v>795</v>
      </c>
      <c r="K75" s="75" t="s">
        <v>15</v>
      </c>
      <c r="L75" s="12" t="s">
        <v>212</v>
      </c>
      <c r="M75" s="55" t="s">
        <v>213</v>
      </c>
      <c r="N75" s="56"/>
      <c r="O75" s="49">
        <v>1</v>
      </c>
      <c r="P75" s="9" t="s">
        <v>183</v>
      </c>
      <c r="Q75" s="15" t="s">
        <v>233</v>
      </c>
      <c r="R75" s="9" t="s">
        <v>696</v>
      </c>
      <c r="S75" s="9">
        <v>1</v>
      </c>
      <c r="T75" s="9" t="s">
        <v>25</v>
      </c>
      <c r="U75" s="63"/>
      <c r="V75" s="79">
        <v>1</v>
      </c>
      <c r="W75" s="278"/>
    </row>
    <row r="76" spans="2:23" ht="75.75" thickBot="1" x14ac:dyDescent="0.45">
      <c r="B76" s="64">
        <v>64</v>
      </c>
      <c r="C76" s="321" t="s">
        <v>66</v>
      </c>
      <c r="D76" s="356" t="s">
        <v>685</v>
      </c>
      <c r="E76" s="343" t="s">
        <v>706</v>
      </c>
      <c r="F76" s="64" t="s">
        <v>229</v>
      </c>
      <c r="G76" s="64">
        <v>1</v>
      </c>
      <c r="H76" s="323">
        <v>64</v>
      </c>
      <c r="I76" s="65" t="str">
        <f ca="1">IF(INDIRECT("補記シート!H213")="","",INDIRECT("補記シート!H213"))</f>
        <v/>
      </c>
      <c r="J76" s="365" t="s">
        <v>795</v>
      </c>
      <c r="K76" s="75" t="s">
        <v>223</v>
      </c>
      <c r="L76" s="12"/>
      <c r="M76" s="55" t="s">
        <v>437</v>
      </c>
      <c r="N76" s="56" t="s">
        <v>186</v>
      </c>
      <c r="O76" s="49">
        <v>7</v>
      </c>
      <c r="P76" s="9" t="s">
        <v>183</v>
      </c>
      <c r="Q76" s="15" t="s">
        <v>497</v>
      </c>
      <c r="R76" s="9" t="s">
        <v>684</v>
      </c>
      <c r="S76" s="9">
        <v>7</v>
      </c>
      <c r="T76" s="9" t="s">
        <v>22</v>
      </c>
      <c r="U76" s="12" t="s">
        <v>186</v>
      </c>
      <c r="V76" s="79">
        <v>1</v>
      </c>
      <c r="W76" s="278"/>
    </row>
    <row r="77" spans="2:23" ht="53.25" customHeight="1" x14ac:dyDescent="0.4">
      <c r="B77" s="330">
        <v>65</v>
      </c>
      <c r="C77" s="360" t="s">
        <v>67</v>
      </c>
      <c r="D77" s="332" t="s">
        <v>676</v>
      </c>
      <c r="E77" s="333" t="s">
        <v>691</v>
      </c>
      <c r="F77" s="330" t="s">
        <v>229</v>
      </c>
      <c r="G77" s="362">
        <v>1</v>
      </c>
      <c r="H77" s="334">
        <v>65</v>
      </c>
      <c r="I77" s="363"/>
      <c r="J77" s="375" t="s">
        <v>796</v>
      </c>
      <c r="K77" s="66" t="s">
        <v>15</v>
      </c>
      <c r="L77" s="10" t="s">
        <v>212</v>
      </c>
      <c r="M77" s="47" t="s">
        <v>213</v>
      </c>
      <c r="N77" s="48"/>
      <c r="O77" s="49">
        <v>1</v>
      </c>
      <c r="P77" s="9" t="s">
        <v>183</v>
      </c>
      <c r="Q77" s="15" t="s">
        <v>233</v>
      </c>
      <c r="R77" s="9" t="s">
        <v>696</v>
      </c>
      <c r="S77" s="9">
        <v>1</v>
      </c>
      <c r="T77" s="9" t="s">
        <v>25</v>
      </c>
      <c r="U77" s="63"/>
      <c r="V77" s="79">
        <v>1</v>
      </c>
      <c r="W77" s="278"/>
    </row>
    <row r="78" spans="2:23" ht="87" customHeight="1" x14ac:dyDescent="0.4">
      <c r="B78" s="8">
        <v>66</v>
      </c>
      <c r="C78" s="298" t="s">
        <v>723</v>
      </c>
      <c r="D78" s="73" t="s">
        <v>689</v>
      </c>
      <c r="E78" s="57" t="s">
        <v>702</v>
      </c>
      <c r="F78" s="8" t="s">
        <v>229</v>
      </c>
      <c r="G78" s="8">
        <v>1</v>
      </c>
      <c r="H78" s="41">
        <v>66</v>
      </c>
      <c r="I78" s="53">
        <f ca="1">IF(INDIRECT("別紙1_利用内容に関する申請!I23")="利用する",1,0)</f>
        <v>0</v>
      </c>
      <c r="J78" s="368" t="s">
        <v>796</v>
      </c>
      <c r="K78" s="46" t="s">
        <v>494</v>
      </c>
      <c r="L78" s="12" t="s">
        <v>231</v>
      </c>
      <c r="M78" s="55" t="s">
        <v>495</v>
      </c>
      <c r="N78" s="62" t="s">
        <v>184</v>
      </c>
      <c r="O78" s="49">
        <v>1</v>
      </c>
      <c r="P78" s="9" t="s">
        <v>183</v>
      </c>
      <c r="Q78" s="15" t="s">
        <v>497</v>
      </c>
      <c r="R78" s="9" t="s">
        <v>681</v>
      </c>
      <c r="S78" s="9">
        <v>1</v>
      </c>
      <c r="T78" s="9" t="s">
        <v>18</v>
      </c>
      <c r="U78" s="13" t="s">
        <v>184</v>
      </c>
      <c r="V78" s="79">
        <v>1</v>
      </c>
      <c r="W78" s="278"/>
    </row>
    <row r="79" spans="2:23" ht="57" customHeight="1" x14ac:dyDescent="0.4">
      <c r="B79" s="8">
        <v>67</v>
      </c>
      <c r="C79" s="299" t="s">
        <v>68</v>
      </c>
      <c r="D79" s="70" t="s">
        <v>713</v>
      </c>
      <c r="E79" s="44" t="s">
        <v>715</v>
      </c>
      <c r="F79" s="8" t="s">
        <v>229</v>
      </c>
      <c r="G79" s="64">
        <v>1</v>
      </c>
      <c r="H79" s="41">
        <v>67</v>
      </c>
      <c r="I79" s="65"/>
      <c r="J79" s="365" t="s">
        <v>796</v>
      </c>
      <c r="K79" s="66" t="s">
        <v>15</v>
      </c>
      <c r="L79" s="10" t="s">
        <v>212</v>
      </c>
      <c r="M79" s="47" t="s">
        <v>213</v>
      </c>
      <c r="N79" s="48"/>
      <c r="O79" s="49">
        <v>1</v>
      </c>
      <c r="P79" s="9" t="s">
        <v>183</v>
      </c>
      <c r="Q79" s="15" t="s">
        <v>233</v>
      </c>
      <c r="R79" s="9" t="s">
        <v>696</v>
      </c>
      <c r="S79" s="9">
        <v>1</v>
      </c>
      <c r="T79" s="9" t="s">
        <v>25</v>
      </c>
      <c r="U79" s="12"/>
      <c r="V79" s="79">
        <v>1</v>
      </c>
      <c r="W79" s="278"/>
    </row>
    <row r="80" spans="2:23" ht="80.25" customHeight="1" x14ac:dyDescent="0.4">
      <c r="B80" s="8">
        <v>68</v>
      </c>
      <c r="C80" s="298" t="s">
        <v>724</v>
      </c>
      <c r="D80" s="73" t="s">
        <v>689</v>
      </c>
      <c r="E80" s="57" t="s">
        <v>702</v>
      </c>
      <c r="F80" s="8" t="s">
        <v>229</v>
      </c>
      <c r="G80" s="8">
        <v>1</v>
      </c>
      <c r="H80" s="41">
        <v>68</v>
      </c>
      <c r="I80" s="53" t="str">
        <f ca="1">IF(I78=1,TEXT(利用申請書!I26,"0000")&amp;TEXT(利用申請書!O26,"00")&amp;TEXT(利用申請書!U26,"00"),"")</f>
        <v/>
      </c>
      <c r="J80" s="368" t="s">
        <v>796</v>
      </c>
      <c r="K80" s="46" t="s">
        <v>494</v>
      </c>
      <c r="L80" s="10"/>
      <c r="M80" s="55" t="s">
        <v>512</v>
      </c>
      <c r="N80" s="62" t="s">
        <v>186</v>
      </c>
      <c r="O80" s="49">
        <v>8</v>
      </c>
      <c r="P80" s="9" t="s">
        <v>183</v>
      </c>
      <c r="Q80" s="15" t="s">
        <v>497</v>
      </c>
      <c r="R80" s="9" t="s">
        <v>684</v>
      </c>
      <c r="S80" s="9">
        <v>8</v>
      </c>
      <c r="T80" s="9" t="s">
        <v>18</v>
      </c>
      <c r="U80" s="54" t="s">
        <v>186</v>
      </c>
      <c r="V80" s="79">
        <v>1</v>
      </c>
      <c r="W80" s="278"/>
    </row>
    <row r="81" spans="2:23" ht="63.75" customHeight="1" x14ac:dyDescent="0.4">
      <c r="B81" s="8">
        <v>69</v>
      </c>
      <c r="C81" s="299" t="s">
        <v>69</v>
      </c>
      <c r="D81" s="70" t="s">
        <v>673</v>
      </c>
      <c r="E81" s="44" t="s">
        <v>695</v>
      </c>
      <c r="F81" s="8" t="s">
        <v>229</v>
      </c>
      <c r="G81" s="64">
        <v>1</v>
      </c>
      <c r="H81" s="41">
        <v>69</v>
      </c>
      <c r="I81" s="65"/>
      <c r="J81" s="365" t="s">
        <v>796</v>
      </c>
      <c r="K81" s="66" t="s">
        <v>15</v>
      </c>
      <c r="L81" s="10" t="s">
        <v>212</v>
      </c>
      <c r="M81" s="47" t="s">
        <v>213</v>
      </c>
      <c r="N81" s="48"/>
      <c r="O81" s="49">
        <v>1</v>
      </c>
      <c r="P81" s="9" t="s">
        <v>183</v>
      </c>
      <c r="Q81" s="15" t="s">
        <v>233</v>
      </c>
      <c r="R81" s="9" t="s">
        <v>684</v>
      </c>
      <c r="S81" s="9">
        <v>1</v>
      </c>
      <c r="T81" s="9" t="s">
        <v>25</v>
      </c>
      <c r="U81" s="12"/>
      <c r="V81" s="79">
        <v>1</v>
      </c>
      <c r="W81" s="278"/>
    </row>
    <row r="82" spans="2:23" ht="103.5" customHeight="1" x14ac:dyDescent="0.4">
      <c r="B82" s="8">
        <v>70</v>
      </c>
      <c r="C82" s="298" t="s">
        <v>70</v>
      </c>
      <c r="D82" s="73" t="s">
        <v>689</v>
      </c>
      <c r="E82" s="57" t="s">
        <v>706</v>
      </c>
      <c r="F82" s="8" t="s">
        <v>229</v>
      </c>
      <c r="G82" s="8">
        <v>1</v>
      </c>
      <c r="H82" s="41">
        <v>70</v>
      </c>
      <c r="I82" s="53" t="str">
        <f ca="1">IF(I78=1,"29991231","")</f>
        <v/>
      </c>
      <c r="J82" s="368" t="s">
        <v>796</v>
      </c>
      <c r="K82" s="46" t="s">
        <v>494</v>
      </c>
      <c r="L82" s="10"/>
      <c r="M82" s="55" t="s">
        <v>513</v>
      </c>
      <c r="N82" s="62" t="s">
        <v>186</v>
      </c>
      <c r="O82" s="49">
        <v>8</v>
      </c>
      <c r="P82" s="9" t="s">
        <v>183</v>
      </c>
      <c r="Q82" s="15" t="s">
        <v>497</v>
      </c>
      <c r="R82" s="9" t="s">
        <v>703</v>
      </c>
      <c r="S82" s="9">
        <v>8</v>
      </c>
      <c r="T82" s="9" t="s">
        <v>18</v>
      </c>
      <c r="U82" s="12" t="s">
        <v>186</v>
      </c>
      <c r="V82" s="79">
        <v>1</v>
      </c>
      <c r="W82" s="278"/>
    </row>
    <row r="83" spans="2:23" ht="51.75" customHeight="1" x14ac:dyDescent="0.4">
      <c r="B83" s="8">
        <v>71</v>
      </c>
      <c r="C83" s="299" t="s">
        <v>71</v>
      </c>
      <c r="D83" s="70" t="s">
        <v>713</v>
      </c>
      <c r="E83" s="44" t="s">
        <v>705</v>
      </c>
      <c r="F83" s="8" t="s">
        <v>229</v>
      </c>
      <c r="G83" s="64">
        <v>1</v>
      </c>
      <c r="H83" s="41">
        <v>71</v>
      </c>
      <c r="I83" s="65"/>
      <c r="J83" s="365" t="s">
        <v>796</v>
      </c>
      <c r="K83" s="75" t="s">
        <v>15</v>
      </c>
      <c r="L83" s="12" t="s">
        <v>212</v>
      </c>
      <c r="M83" s="55" t="s">
        <v>213</v>
      </c>
      <c r="N83" s="56"/>
      <c r="O83" s="49">
        <v>1</v>
      </c>
      <c r="P83" s="9" t="s">
        <v>183</v>
      </c>
      <c r="Q83" s="15" t="s">
        <v>233</v>
      </c>
      <c r="R83" s="9" t="s">
        <v>696</v>
      </c>
      <c r="S83" s="9">
        <v>1</v>
      </c>
      <c r="T83" s="9" t="s">
        <v>25</v>
      </c>
      <c r="U83" s="63"/>
      <c r="V83" s="79">
        <v>1</v>
      </c>
      <c r="W83" s="278"/>
    </row>
    <row r="84" spans="2:23" ht="75.75" thickBot="1" x14ac:dyDescent="0.45">
      <c r="B84" s="336">
        <v>72</v>
      </c>
      <c r="C84" s="355" t="s">
        <v>72</v>
      </c>
      <c r="D84" s="361" t="s">
        <v>685</v>
      </c>
      <c r="E84" s="346" t="s">
        <v>702</v>
      </c>
      <c r="F84" s="336" t="s">
        <v>229</v>
      </c>
      <c r="G84" s="336">
        <v>1</v>
      </c>
      <c r="H84" s="340">
        <v>72</v>
      </c>
      <c r="I84" s="341" t="str">
        <f ca="1">IF(INDIRECT("補記シート!H214")="","",INDIRECT("補記シート!H214"))</f>
        <v/>
      </c>
      <c r="J84" s="373" t="s">
        <v>796</v>
      </c>
      <c r="K84" s="75" t="s">
        <v>223</v>
      </c>
      <c r="L84" s="12"/>
      <c r="M84" s="55" t="s">
        <v>437</v>
      </c>
      <c r="N84" s="56" t="s">
        <v>186</v>
      </c>
      <c r="O84" s="49">
        <v>7</v>
      </c>
      <c r="P84" s="9" t="s">
        <v>183</v>
      </c>
      <c r="Q84" s="15" t="s">
        <v>497</v>
      </c>
      <c r="R84" s="9" t="s">
        <v>711</v>
      </c>
      <c r="S84" s="9">
        <v>7</v>
      </c>
      <c r="T84" s="9" t="s">
        <v>22</v>
      </c>
      <c r="U84" s="12" t="s">
        <v>186</v>
      </c>
      <c r="V84" s="79">
        <v>1</v>
      </c>
      <c r="W84" s="278"/>
    </row>
    <row r="85" spans="2:23" ht="55.5" customHeight="1" x14ac:dyDescent="0.4">
      <c r="B85" s="324">
        <v>73</v>
      </c>
      <c r="C85" s="357" t="s">
        <v>73</v>
      </c>
      <c r="D85" s="326" t="s">
        <v>687</v>
      </c>
      <c r="E85" s="327" t="s">
        <v>688</v>
      </c>
      <c r="F85" s="324" t="s">
        <v>229</v>
      </c>
      <c r="G85" s="358">
        <v>1</v>
      </c>
      <c r="H85" s="328">
        <v>73</v>
      </c>
      <c r="I85" s="359"/>
      <c r="J85" s="374" t="s">
        <v>797</v>
      </c>
      <c r="K85" s="66" t="s">
        <v>15</v>
      </c>
      <c r="L85" s="10" t="s">
        <v>212</v>
      </c>
      <c r="M85" s="47" t="s">
        <v>213</v>
      </c>
      <c r="N85" s="48"/>
      <c r="O85" s="49">
        <v>1</v>
      </c>
      <c r="P85" s="9" t="s">
        <v>183</v>
      </c>
      <c r="Q85" s="15" t="s">
        <v>233</v>
      </c>
      <c r="R85" s="9" t="s">
        <v>684</v>
      </c>
      <c r="S85" s="9">
        <v>1</v>
      </c>
      <c r="T85" s="9" t="s">
        <v>25</v>
      </c>
      <c r="U85" s="63"/>
      <c r="V85" s="79">
        <v>1</v>
      </c>
      <c r="W85" s="278"/>
    </row>
    <row r="86" spans="2:23" ht="57" thickBot="1" x14ac:dyDescent="0.45">
      <c r="B86" s="64">
        <v>74</v>
      </c>
      <c r="C86" s="321" t="s">
        <v>725</v>
      </c>
      <c r="D86" s="356" t="s">
        <v>685</v>
      </c>
      <c r="E86" s="343" t="s">
        <v>698</v>
      </c>
      <c r="F86" s="64" t="s">
        <v>229</v>
      </c>
      <c r="G86" s="64">
        <v>1</v>
      </c>
      <c r="H86" s="323">
        <v>74</v>
      </c>
      <c r="I86" s="65" t="str">
        <f ca="1">IF(AND(I24=0,I30=0,I38=0,I46=0,I54=0,I62=0,I70=0,I78=0),"",IF(別紙1_利用内容に関する申請!I27="利用する",1,0))</f>
        <v/>
      </c>
      <c r="J86" s="365" t="s">
        <v>797</v>
      </c>
      <c r="K86" s="46" t="s">
        <v>494</v>
      </c>
      <c r="L86" s="12" t="s">
        <v>231</v>
      </c>
      <c r="M86" s="61" t="s">
        <v>495</v>
      </c>
      <c r="N86" s="62"/>
      <c r="O86" s="49">
        <v>1</v>
      </c>
      <c r="P86" s="9" t="s">
        <v>183</v>
      </c>
      <c r="Q86" s="15" t="s">
        <v>9</v>
      </c>
      <c r="R86" s="9" t="s">
        <v>692</v>
      </c>
      <c r="S86" s="9">
        <v>1</v>
      </c>
      <c r="T86" s="9" t="s">
        <v>18</v>
      </c>
      <c r="U86" s="63"/>
      <c r="V86" s="79">
        <v>1</v>
      </c>
      <c r="W86" s="278"/>
    </row>
    <row r="87" spans="2:23" ht="61.5" customHeight="1" x14ac:dyDescent="0.4">
      <c r="B87" s="330">
        <v>75</v>
      </c>
      <c r="C87" s="352" t="s">
        <v>74</v>
      </c>
      <c r="D87" s="332" t="s">
        <v>676</v>
      </c>
      <c r="E87" s="333" t="s">
        <v>691</v>
      </c>
      <c r="F87" s="330" t="s">
        <v>229</v>
      </c>
      <c r="G87" s="330">
        <v>1</v>
      </c>
      <c r="H87" s="334">
        <v>75</v>
      </c>
      <c r="I87" s="335"/>
      <c r="J87" s="372" t="s">
        <v>798</v>
      </c>
      <c r="K87" s="76" t="s">
        <v>15</v>
      </c>
      <c r="L87" s="12" t="s">
        <v>212</v>
      </c>
      <c r="M87" s="55" t="s">
        <v>213</v>
      </c>
      <c r="N87" s="48"/>
      <c r="O87" s="49">
        <v>1</v>
      </c>
      <c r="P87" s="9" t="s">
        <v>183</v>
      </c>
      <c r="Q87" s="15" t="s">
        <v>233</v>
      </c>
      <c r="R87" s="9" t="s">
        <v>684</v>
      </c>
      <c r="S87" s="9">
        <v>1</v>
      </c>
      <c r="T87" s="9" t="s">
        <v>25</v>
      </c>
      <c r="U87" s="63"/>
      <c r="V87" s="79">
        <v>1</v>
      </c>
      <c r="W87" s="278"/>
    </row>
    <row r="88" spans="2:23" ht="57" thickBot="1" x14ac:dyDescent="0.45">
      <c r="B88" s="336">
        <v>76</v>
      </c>
      <c r="C88" s="349" t="s">
        <v>726</v>
      </c>
      <c r="D88" s="361" t="s">
        <v>685</v>
      </c>
      <c r="E88" s="346" t="s">
        <v>698</v>
      </c>
      <c r="F88" s="336" t="s">
        <v>229</v>
      </c>
      <c r="G88" s="336">
        <v>1</v>
      </c>
      <c r="H88" s="340">
        <v>76</v>
      </c>
      <c r="I88" s="341" t="str">
        <f ca="1">IF(AND(I24=0,I30=0,I38=0,I46=0,I54=0,I62=0,I70=0,I78=0),"",IF(別紙1_利用内容に関する申請!I28="利用する",1,0))</f>
        <v/>
      </c>
      <c r="J88" s="373" t="s">
        <v>798</v>
      </c>
      <c r="K88" s="46" t="s">
        <v>494</v>
      </c>
      <c r="L88" s="12" t="s">
        <v>231</v>
      </c>
      <c r="M88" s="61" t="s">
        <v>495</v>
      </c>
      <c r="N88" s="62"/>
      <c r="O88" s="49">
        <v>1</v>
      </c>
      <c r="P88" s="9" t="s">
        <v>183</v>
      </c>
      <c r="Q88" s="15" t="s">
        <v>9</v>
      </c>
      <c r="R88" s="9" t="s">
        <v>684</v>
      </c>
      <c r="S88" s="9">
        <v>1</v>
      </c>
      <c r="T88" s="9" t="s">
        <v>18</v>
      </c>
      <c r="U88" s="63"/>
      <c r="V88" s="79">
        <v>1</v>
      </c>
      <c r="W88" s="278"/>
    </row>
    <row r="89" spans="2:23" ht="66.75" customHeight="1" x14ac:dyDescent="0.4">
      <c r="B89" s="324">
        <v>77</v>
      </c>
      <c r="C89" s="344" t="s">
        <v>75</v>
      </c>
      <c r="D89" s="326" t="s">
        <v>727</v>
      </c>
      <c r="E89" s="327" t="s">
        <v>728</v>
      </c>
      <c r="F89" s="324" t="s">
        <v>229</v>
      </c>
      <c r="G89" s="358">
        <v>1</v>
      </c>
      <c r="H89" s="328">
        <v>77</v>
      </c>
      <c r="I89" s="359"/>
      <c r="J89" s="374" t="s">
        <v>799</v>
      </c>
      <c r="K89" s="76" t="s">
        <v>15</v>
      </c>
      <c r="L89" s="12" t="s">
        <v>212</v>
      </c>
      <c r="M89" s="55" t="s">
        <v>213</v>
      </c>
      <c r="N89" s="48"/>
      <c r="O89" s="49">
        <v>1</v>
      </c>
      <c r="P89" s="9" t="s">
        <v>183</v>
      </c>
      <c r="Q89" s="15" t="s">
        <v>233</v>
      </c>
      <c r="R89" s="9" t="s">
        <v>681</v>
      </c>
      <c r="S89" s="9">
        <v>1</v>
      </c>
      <c r="T89" s="9" t="s">
        <v>25</v>
      </c>
      <c r="U89" s="63"/>
      <c r="V89" s="79">
        <v>1</v>
      </c>
      <c r="W89" s="278"/>
    </row>
    <row r="90" spans="2:23" ht="57" thickBot="1" x14ac:dyDescent="0.45">
      <c r="B90" s="64">
        <v>78</v>
      </c>
      <c r="C90" s="321" t="s">
        <v>729</v>
      </c>
      <c r="D90" s="356" t="s">
        <v>685</v>
      </c>
      <c r="E90" s="343" t="s">
        <v>698</v>
      </c>
      <c r="F90" s="64" t="s">
        <v>229</v>
      </c>
      <c r="G90" s="64">
        <v>1</v>
      </c>
      <c r="H90" s="323">
        <v>78</v>
      </c>
      <c r="I90" s="65" t="str">
        <f ca="1">IF(AND(I24=0,I30=0,I38=0,I46=0,I54=0,I62=0,I70=0,I78=0),"",IF(別紙1_利用内容に関する申請!I29="利用する",1,0))</f>
        <v/>
      </c>
      <c r="J90" s="365" t="s">
        <v>799</v>
      </c>
      <c r="K90" s="46" t="s">
        <v>494</v>
      </c>
      <c r="L90" s="12" t="s">
        <v>231</v>
      </c>
      <c r="M90" s="61" t="s">
        <v>495</v>
      </c>
      <c r="N90" s="62"/>
      <c r="O90" s="49">
        <v>1</v>
      </c>
      <c r="P90" s="9" t="s">
        <v>183</v>
      </c>
      <c r="Q90" s="15" t="s">
        <v>9</v>
      </c>
      <c r="R90" s="9" t="s">
        <v>684</v>
      </c>
      <c r="S90" s="9">
        <v>1</v>
      </c>
      <c r="T90" s="9" t="s">
        <v>18</v>
      </c>
      <c r="U90" s="63"/>
      <c r="V90" s="79">
        <v>1</v>
      </c>
      <c r="W90" s="278"/>
    </row>
    <row r="91" spans="2:23" ht="57" customHeight="1" x14ac:dyDescent="0.4">
      <c r="B91" s="330">
        <v>79</v>
      </c>
      <c r="C91" s="352" t="s">
        <v>76</v>
      </c>
      <c r="D91" s="332" t="s">
        <v>676</v>
      </c>
      <c r="E91" s="333" t="s">
        <v>728</v>
      </c>
      <c r="F91" s="330" t="s">
        <v>229</v>
      </c>
      <c r="G91" s="362">
        <v>1</v>
      </c>
      <c r="H91" s="334">
        <v>79</v>
      </c>
      <c r="I91" s="363"/>
      <c r="J91" s="375" t="s">
        <v>800</v>
      </c>
      <c r="K91" s="76" t="s">
        <v>15</v>
      </c>
      <c r="L91" s="12" t="s">
        <v>212</v>
      </c>
      <c r="M91" s="55" t="s">
        <v>213</v>
      </c>
      <c r="N91" s="48"/>
      <c r="O91" s="49">
        <v>1</v>
      </c>
      <c r="P91" s="9" t="s">
        <v>183</v>
      </c>
      <c r="Q91" s="15" t="s">
        <v>233</v>
      </c>
      <c r="R91" s="9" t="s">
        <v>696</v>
      </c>
      <c r="S91" s="9">
        <v>1</v>
      </c>
      <c r="T91" s="9" t="s">
        <v>25</v>
      </c>
      <c r="U91" s="63"/>
      <c r="V91" s="79">
        <v>1</v>
      </c>
      <c r="W91" s="278"/>
    </row>
    <row r="92" spans="2:23" ht="56.25" x14ac:dyDescent="0.4">
      <c r="B92" s="8">
        <v>80</v>
      </c>
      <c r="C92" s="298" t="s">
        <v>730</v>
      </c>
      <c r="D92" s="73" t="s">
        <v>685</v>
      </c>
      <c r="E92" s="57" t="s">
        <v>706</v>
      </c>
      <c r="F92" s="8" t="s">
        <v>229</v>
      </c>
      <c r="G92" s="8">
        <v>1</v>
      </c>
      <c r="H92" s="41">
        <v>80</v>
      </c>
      <c r="I92" s="53" t="str">
        <f ca="1">IF(AND(I24=0,I30=0,I38=0,I46=0,I54=0,I62=0),"",IF(別紙1_利用内容に関する申請!I31="利用する",1,0))</f>
        <v/>
      </c>
      <c r="J92" s="368" t="s">
        <v>800</v>
      </c>
      <c r="K92" s="46" t="s">
        <v>494</v>
      </c>
      <c r="L92" s="12" t="s">
        <v>231</v>
      </c>
      <c r="M92" s="61" t="s">
        <v>495</v>
      </c>
      <c r="N92" s="62"/>
      <c r="O92" s="49">
        <v>1</v>
      </c>
      <c r="P92" s="9" t="s">
        <v>183</v>
      </c>
      <c r="Q92" s="15" t="s">
        <v>9</v>
      </c>
      <c r="R92" s="9" t="s">
        <v>684</v>
      </c>
      <c r="S92" s="9">
        <v>1</v>
      </c>
      <c r="T92" s="9" t="s">
        <v>18</v>
      </c>
      <c r="U92" s="63"/>
      <c r="V92" s="79">
        <v>1</v>
      </c>
      <c r="W92" s="278"/>
    </row>
    <row r="93" spans="2:23" ht="57" customHeight="1" x14ac:dyDescent="0.4">
      <c r="B93" s="8">
        <v>81</v>
      </c>
      <c r="C93" s="298" t="s">
        <v>77</v>
      </c>
      <c r="D93" s="70" t="s">
        <v>676</v>
      </c>
      <c r="E93" s="44" t="s">
        <v>691</v>
      </c>
      <c r="F93" s="8" t="s">
        <v>229</v>
      </c>
      <c r="G93" s="64">
        <v>1</v>
      </c>
      <c r="H93" s="41">
        <v>81</v>
      </c>
      <c r="I93" s="65"/>
      <c r="J93" s="365" t="s">
        <v>801</v>
      </c>
      <c r="K93" s="76" t="s">
        <v>15</v>
      </c>
      <c r="L93" s="12" t="s">
        <v>212</v>
      </c>
      <c r="M93" s="55" t="s">
        <v>213</v>
      </c>
      <c r="N93" s="48"/>
      <c r="O93" s="49">
        <v>1</v>
      </c>
      <c r="P93" s="9" t="s">
        <v>183</v>
      </c>
      <c r="Q93" s="15" t="s">
        <v>233</v>
      </c>
      <c r="R93" s="9" t="s">
        <v>696</v>
      </c>
      <c r="S93" s="9">
        <v>1</v>
      </c>
      <c r="T93" s="9" t="s">
        <v>25</v>
      </c>
      <c r="U93" s="63"/>
      <c r="V93" s="79">
        <v>1</v>
      </c>
      <c r="W93" s="278"/>
    </row>
    <row r="94" spans="2:23" ht="57" thickBot="1" x14ac:dyDescent="0.45">
      <c r="B94" s="336">
        <v>82</v>
      </c>
      <c r="C94" s="355" t="s">
        <v>731</v>
      </c>
      <c r="D94" s="361" t="s">
        <v>732</v>
      </c>
      <c r="E94" s="346" t="s">
        <v>693</v>
      </c>
      <c r="F94" s="336" t="s">
        <v>229</v>
      </c>
      <c r="G94" s="336">
        <v>1</v>
      </c>
      <c r="H94" s="340">
        <v>82</v>
      </c>
      <c r="I94" s="341" t="str">
        <f ca="1">IF(AND(I24=0,I30=0,I38=0,I46=0,I54=0,I62=0),"",IF(別紙1_利用内容に関する申請!I32="利用する",1,0))</f>
        <v/>
      </c>
      <c r="J94" s="373" t="s">
        <v>801</v>
      </c>
      <c r="K94" s="46" t="s">
        <v>494</v>
      </c>
      <c r="L94" s="12" t="s">
        <v>231</v>
      </c>
      <c r="M94" s="61" t="s">
        <v>495</v>
      </c>
      <c r="N94" s="62"/>
      <c r="O94" s="49">
        <v>1</v>
      </c>
      <c r="P94" s="9" t="s">
        <v>183</v>
      </c>
      <c r="Q94" s="15" t="s">
        <v>9</v>
      </c>
      <c r="R94" s="9" t="s">
        <v>684</v>
      </c>
      <c r="S94" s="9">
        <v>1</v>
      </c>
      <c r="T94" s="9" t="s">
        <v>18</v>
      </c>
      <c r="U94" s="63"/>
      <c r="V94" s="79">
        <v>1</v>
      </c>
      <c r="W94" s="278"/>
    </row>
    <row r="95" spans="2:23" ht="47.25" customHeight="1" x14ac:dyDescent="0.4">
      <c r="B95" s="324">
        <v>83</v>
      </c>
      <c r="C95" s="344" t="s">
        <v>78</v>
      </c>
      <c r="D95" s="326" t="s">
        <v>727</v>
      </c>
      <c r="E95" s="327" t="s">
        <v>691</v>
      </c>
      <c r="F95" s="324" t="s">
        <v>229</v>
      </c>
      <c r="G95" s="358">
        <v>1</v>
      </c>
      <c r="H95" s="328">
        <v>83</v>
      </c>
      <c r="I95" s="359"/>
      <c r="J95" s="374" t="s">
        <v>802</v>
      </c>
      <c r="K95" s="76" t="s">
        <v>15</v>
      </c>
      <c r="L95" s="12" t="s">
        <v>212</v>
      </c>
      <c r="M95" s="55" t="s">
        <v>213</v>
      </c>
      <c r="N95" s="48"/>
      <c r="O95" s="49">
        <v>1</v>
      </c>
      <c r="P95" s="9" t="s">
        <v>183</v>
      </c>
      <c r="Q95" s="15" t="s">
        <v>233</v>
      </c>
      <c r="R95" s="9" t="s">
        <v>681</v>
      </c>
      <c r="S95" s="9">
        <v>1</v>
      </c>
      <c r="T95" s="9" t="s">
        <v>25</v>
      </c>
      <c r="U95" s="63"/>
      <c r="V95" s="79">
        <v>1</v>
      </c>
      <c r="W95" s="278"/>
    </row>
    <row r="96" spans="2:23" ht="38.25" thickBot="1" x14ac:dyDescent="0.45">
      <c r="B96" s="64">
        <v>84</v>
      </c>
      <c r="C96" s="321" t="s">
        <v>79</v>
      </c>
      <c r="D96" s="356" t="s">
        <v>689</v>
      </c>
      <c r="E96" s="343" t="s">
        <v>706</v>
      </c>
      <c r="F96" s="64" t="s">
        <v>229</v>
      </c>
      <c r="G96" s="64">
        <v>1</v>
      </c>
      <c r="H96" s="323">
        <v>84</v>
      </c>
      <c r="I96" s="65" t="str">
        <f ca="1">IF(AND(I24=0,I30=0,I38=0,I46=0,I54=0,I62=0,I70=0,I78=0),"",INDIRECT("補記シート!D20"))</f>
        <v/>
      </c>
      <c r="J96" s="365" t="s">
        <v>802</v>
      </c>
      <c r="K96" s="46" t="s">
        <v>223</v>
      </c>
      <c r="L96" s="12" t="s">
        <v>212</v>
      </c>
      <c r="M96" s="12" t="s">
        <v>733</v>
      </c>
      <c r="N96" s="56"/>
      <c r="O96" s="49">
        <v>1</v>
      </c>
      <c r="P96" s="9" t="s">
        <v>183</v>
      </c>
      <c r="Q96" s="15" t="s">
        <v>233</v>
      </c>
      <c r="R96" s="9" t="s">
        <v>696</v>
      </c>
      <c r="S96" s="9">
        <v>1</v>
      </c>
      <c r="T96" s="9" t="s">
        <v>18</v>
      </c>
      <c r="U96" s="63"/>
      <c r="V96" s="79">
        <v>1</v>
      </c>
      <c r="W96" s="278"/>
    </row>
    <row r="97" spans="2:23" ht="63" customHeight="1" x14ac:dyDescent="0.4">
      <c r="B97" s="330">
        <v>85</v>
      </c>
      <c r="C97" s="352" t="s">
        <v>80</v>
      </c>
      <c r="D97" s="332" t="s">
        <v>713</v>
      </c>
      <c r="E97" s="333" t="s">
        <v>691</v>
      </c>
      <c r="F97" s="330" t="s">
        <v>229</v>
      </c>
      <c r="G97" s="362">
        <v>1</v>
      </c>
      <c r="H97" s="334">
        <v>85</v>
      </c>
      <c r="I97" s="363"/>
      <c r="J97" s="382" t="s">
        <v>803</v>
      </c>
      <c r="K97" s="76" t="s">
        <v>15</v>
      </c>
      <c r="L97" s="12" t="s">
        <v>212</v>
      </c>
      <c r="M97" s="55" t="s">
        <v>213</v>
      </c>
      <c r="N97" s="48"/>
      <c r="O97" s="49">
        <v>1</v>
      </c>
      <c r="P97" s="9" t="s">
        <v>183</v>
      </c>
      <c r="Q97" s="15" t="s">
        <v>233</v>
      </c>
      <c r="R97" s="9" t="s">
        <v>696</v>
      </c>
      <c r="S97" s="9">
        <v>1</v>
      </c>
      <c r="T97" s="9" t="s">
        <v>25</v>
      </c>
      <c r="U97" s="63"/>
      <c r="V97" s="79">
        <v>1</v>
      </c>
      <c r="W97" s="278"/>
    </row>
    <row r="98" spans="2:23" s="52" customFormat="1" ht="75" x14ac:dyDescent="0.4">
      <c r="B98" s="8">
        <v>86</v>
      </c>
      <c r="C98" s="298" t="s">
        <v>734</v>
      </c>
      <c r="D98" s="73" t="s">
        <v>701</v>
      </c>
      <c r="E98" s="57" t="s">
        <v>698</v>
      </c>
      <c r="F98" s="8" t="s">
        <v>229</v>
      </c>
      <c r="G98" s="8">
        <v>1</v>
      </c>
      <c r="H98" s="41">
        <v>86</v>
      </c>
      <c r="I98" s="53" t="str">
        <f ca="1">IF(AND(I24=0,I30=0,I38=0,I46=0,I54=0,I62=0,I70=0,I78=0),"",IF(INDIRECT("別紙1_利用内容に関する申請!I33")="利用する",0,1))</f>
        <v/>
      </c>
      <c r="J98" s="379" t="s">
        <v>803</v>
      </c>
      <c r="K98" s="46" t="s">
        <v>494</v>
      </c>
      <c r="L98" s="12" t="s">
        <v>212</v>
      </c>
      <c r="M98" s="61" t="s">
        <v>735</v>
      </c>
      <c r="N98" s="62" t="s">
        <v>736</v>
      </c>
      <c r="O98" s="49">
        <v>1</v>
      </c>
      <c r="P98" s="9" t="s">
        <v>183</v>
      </c>
      <c r="Q98" s="15" t="s">
        <v>9</v>
      </c>
      <c r="R98" s="9" t="s">
        <v>684</v>
      </c>
      <c r="S98" s="9">
        <v>1</v>
      </c>
      <c r="T98" s="9" t="s">
        <v>18</v>
      </c>
      <c r="U98" s="63"/>
      <c r="V98" s="79">
        <v>1</v>
      </c>
      <c r="W98" s="278"/>
    </row>
    <row r="99" spans="2:23" ht="57" customHeight="1" x14ac:dyDescent="0.4">
      <c r="B99" s="8">
        <v>87</v>
      </c>
      <c r="C99" s="299" t="s">
        <v>81</v>
      </c>
      <c r="D99" s="70" t="s">
        <v>727</v>
      </c>
      <c r="E99" s="44" t="s">
        <v>691</v>
      </c>
      <c r="F99" s="8" t="s">
        <v>229</v>
      </c>
      <c r="G99" s="64">
        <v>1</v>
      </c>
      <c r="H99" s="41">
        <v>87</v>
      </c>
      <c r="I99" s="65"/>
      <c r="J99" s="379" t="s">
        <v>803</v>
      </c>
      <c r="K99" s="76" t="s">
        <v>15</v>
      </c>
      <c r="L99" s="12" t="s">
        <v>212</v>
      </c>
      <c r="M99" s="55" t="s">
        <v>213</v>
      </c>
      <c r="N99" s="48"/>
      <c r="O99" s="49">
        <v>1</v>
      </c>
      <c r="P99" s="9" t="s">
        <v>183</v>
      </c>
      <c r="Q99" s="15" t="s">
        <v>233</v>
      </c>
      <c r="R99" s="9" t="s">
        <v>681</v>
      </c>
      <c r="S99" s="9">
        <v>1</v>
      </c>
      <c r="T99" s="9" t="s">
        <v>25</v>
      </c>
      <c r="U99" s="63"/>
      <c r="V99" s="79">
        <v>1</v>
      </c>
      <c r="W99" s="278"/>
    </row>
    <row r="100" spans="2:23" ht="75" x14ac:dyDescent="0.4">
      <c r="B100" s="8">
        <v>88</v>
      </c>
      <c r="C100" s="298" t="s">
        <v>82</v>
      </c>
      <c r="D100" s="73" t="s">
        <v>701</v>
      </c>
      <c r="E100" s="57" t="s">
        <v>698</v>
      </c>
      <c r="F100" s="8" t="s">
        <v>229</v>
      </c>
      <c r="G100" s="8">
        <v>1</v>
      </c>
      <c r="H100" s="41">
        <v>88</v>
      </c>
      <c r="I100" s="53" t="str">
        <f ca="1">IF(I98=1,TEXT(利用申請書!I26,"0000")&amp;TEXT(利用申請書!O26,"00")&amp;TEXT(利用申請書!U26,"00"),"")</f>
        <v/>
      </c>
      <c r="J100" s="379" t="s">
        <v>803</v>
      </c>
      <c r="K100" s="46" t="s">
        <v>494</v>
      </c>
      <c r="L100" s="12" t="s">
        <v>212</v>
      </c>
      <c r="M100" s="61" t="s">
        <v>737</v>
      </c>
      <c r="N100" s="62" t="s">
        <v>649</v>
      </c>
      <c r="O100" s="49">
        <v>8</v>
      </c>
      <c r="P100" s="9" t="s">
        <v>183</v>
      </c>
      <c r="Q100" s="15" t="s">
        <v>497</v>
      </c>
      <c r="R100" s="9" t="s">
        <v>684</v>
      </c>
      <c r="S100" s="9">
        <v>8</v>
      </c>
      <c r="T100" s="9" t="s">
        <v>18</v>
      </c>
      <c r="U100" s="12" t="s">
        <v>186</v>
      </c>
      <c r="V100" s="79">
        <v>1</v>
      </c>
      <c r="W100" s="278"/>
    </row>
    <row r="101" spans="2:23" ht="63.75" customHeight="1" x14ac:dyDescent="0.4">
      <c r="B101" s="8">
        <v>89</v>
      </c>
      <c r="C101" s="299" t="s">
        <v>83</v>
      </c>
      <c r="D101" s="70" t="s">
        <v>676</v>
      </c>
      <c r="E101" s="44" t="s">
        <v>695</v>
      </c>
      <c r="F101" s="8" t="s">
        <v>229</v>
      </c>
      <c r="G101" s="64">
        <v>1</v>
      </c>
      <c r="H101" s="41">
        <v>89</v>
      </c>
      <c r="I101" s="65"/>
      <c r="J101" s="379" t="s">
        <v>803</v>
      </c>
      <c r="K101" s="76" t="s">
        <v>15</v>
      </c>
      <c r="L101" s="12" t="s">
        <v>212</v>
      </c>
      <c r="M101" s="55" t="s">
        <v>213</v>
      </c>
      <c r="N101" s="48"/>
      <c r="O101" s="49">
        <v>1</v>
      </c>
      <c r="P101" s="9" t="s">
        <v>183</v>
      </c>
      <c r="Q101" s="15" t="s">
        <v>233</v>
      </c>
      <c r="R101" s="9" t="s">
        <v>681</v>
      </c>
      <c r="S101" s="9">
        <v>1</v>
      </c>
      <c r="T101" s="9" t="s">
        <v>25</v>
      </c>
      <c r="U101" s="63"/>
      <c r="V101" s="79">
        <v>1</v>
      </c>
      <c r="W101" s="278"/>
    </row>
    <row r="102" spans="2:23" ht="75.75" thickBot="1" x14ac:dyDescent="0.45">
      <c r="B102" s="336">
        <v>90</v>
      </c>
      <c r="C102" s="355" t="s">
        <v>84</v>
      </c>
      <c r="D102" s="361" t="s">
        <v>685</v>
      </c>
      <c r="E102" s="346" t="s">
        <v>698</v>
      </c>
      <c r="F102" s="336" t="s">
        <v>229</v>
      </c>
      <c r="G102" s="336">
        <v>1</v>
      </c>
      <c r="H102" s="340">
        <v>90</v>
      </c>
      <c r="I102" s="341" t="str">
        <f ca="1">IF(I98=1,"29991231","")</f>
        <v/>
      </c>
      <c r="J102" s="380" t="s">
        <v>803</v>
      </c>
      <c r="K102" s="46" t="s">
        <v>494</v>
      </c>
      <c r="L102" s="12" t="s">
        <v>231</v>
      </c>
      <c r="M102" s="61" t="s">
        <v>738</v>
      </c>
      <c r="N102" s="62"/>
      <c r="O102" s="49">
        <v>8</v>
      </c>
      <c r="P102" s="9" t="s">
        <v>183</v>
      </c>
      <c r="Q102" s="15" t="s">
        <v>497</v>
      </c>
      <c r="R102" s="9" t="s">
        <v>684</v>
      </c>
      <c r="S102" s="9">
        <v>8</v>
      </c>
      <c r="T102" s="9" t="s">
        <v>18</v>
      </c>
      <c r="U102" s="12" t="s">
        <v>186</v>
      </c>
      <c r="V102" s="79">
        <v>1</v>
      </c>
      <c r="W102" s="278"/>
    </row>
    <row r="103" spans="2:23" ht="46.5" customHeight="1" x14ac:dyDescent="0.4">
      <c r="B103" s="324">
        <v>91</v>
      </c>
      <c r="C103" s="357" t="s">
        <v>85</v>
      </c>
      <c r="D103" s="326" t="s">
        <v>676</v>
      </c>
      <c r="E103" s="327" t="s">
        <v>715</v>
      </c>
      <c r="F103" s="324" t="s">
        <v>229</v>
      </c>
      <c r="G103" s="358">
        <v>1</v>
      </c>
      <c r="H103" s="328">
        <v>91</v>
      </c>
      <c r="I103" s="359"/>
      <c r="J103" s="381" t="s">
        <v>804</v>
      </c>
      <c r="K103" s="66" t="s">
        <v>15</v>
      </c>
      <c r="L103" s="94" t="s">
        <v>212</v>
      </c>
      <c r="M103" s="288" t="s">
        <v>213</v>
      </c>
      <c r="N103" s="289"/>
      <c r="O103" s="49">
        <v>1</v>
      </c>
      <c r="P103" s="9" t="s">
        <v>183</v>
      </c>
      <c r="Q103" s="15" t="s">
        <v>233</v>
      </c>
      <c r="R103" s="9" t="s">
        <v>684</v>
      </c>
      <c r="S103" s="9">
        <v>1</v>
      </c>
      <c r="T103" s="9" t="s">
        <v>25</v>
      </c>
      <c r="U103" s="63"/>
      <c r="V103" s="79">
        <v>1</v>
      </c>
      <c r="W103" s="278"/>
    </row>
    <row r="104" spans="2:23" ht="75" x14ac:dyDescent="0.4">
      <c r="B104" s="8">
        <v>92</v>
      </c>
      <c r="C104" s="298" t="s">
        <v>739</v>
      </c>
      <c r="D104" s="73" t="s">
        <v>701</v>
      </c>
      <c r="E104" s="57" t="s">
        <v>698</v>
      </c>
      <c r="F104" s="8" t="s">
        <v>229</v>
      </c>
      <c r="G104" s="8">
        <v>1</v>
      </c>
      <c r="H104" s="41">
        <v>92</v>
      </c>
      <c r="I104" s="53" t="str">
        <f ca="1">IF(AND(I24=0,I30=0,I38=0,I46=0,I54=0,I62=0),"",IF(INDIRECT("別紙1_利用内容に関する申請!I33")="利用する",0,1))</f>
        <v/>
      </c>
      <c r="J104" s="379" t="s">
        <v>804</v>
      </c>
      <c r="K104" s="46" t="s">
        <v>494</v>
      </c>
      <c r="L104" s="94" t="s">
        <v>212</v>
      </c>
      <c r="M104" s="61" t="s">
        <v>740</v>
      </c>
      <c r="N104" s="290" t="s">
        <v>254</v>
      </c>
      <c r="O104" s="49">
        <v>1</v>
      </c>
      <c r="P104" s="9" t="s">
        <v>183</v>
      </c>
      <c r="Q104" s="15" t="s">
        <v>9</v>
      </c>
      <c r="R104" s="9" t="s">
        <v>684</v>
      </c>
      <c r="S104" s="9">
        <v>1</v>
      </c>
      <c r="T104" s="9" t="s">
        <v>18</v>
      </c>
      <c r="U104" s="63"/>
      <c r="V104" s="79">
        <v>1</v>
      </c>
      <c r="W104" s="278"/>
    </row>
    <row r="105" spans="2:23" ht="37.5" x14ac:dyDescent="0.4">
      <c r="B105" s="8">
        <v>93</v>
      </c>
      <c r="C105" s="299" t="s">
        <v>86</v>
      </c>
      <c r="D105" s="70" t="s">
        <v>676</v>
      </c>
      <c r="E105" s="44" t="s">
        <v>691</v>
      </c>
      <c r="F105" s="8" t="s">
        <v>229</v>
      </c>
      <c r="G105" s="64">
        <v>1</v>
      </c>
      <c r="H105" s="41">
        <v>93</v>
      </c>
      <c r="I105" s="65"/>
      <c r="J105" s="379" t="s">
        <v>804</v>
      </c>
      <c r="K105" s="66" t="s">
        <v>15</v>
      </c>
      <c r="L105" s="94" t="s">
        <v>212</v>
      </c>
      <c r="M105" s="288" t="s">
        <v>213</v>
      </c>
      <c r="N105" s="289"/>
      <c r="O105" s="49">
        <v>1</v>
      </c>
      <c r="P105" s="9" t="s">
        <v>183</v>
      </c>
      <c r="Q105" s="15" t="s">
        <v>233</v>
      </c>
      <c r="R105" s="9" t="s">
        <v>696</v>
      </c>
      <c r="S105" s="9">
        <v>1</v>
      </c>
      <c r="T105" s="9" t="s">
        <v>25</v>
      </c>
      <c r="U105" s="63"/>
      <c r="V105" s="79">
        <v>1</v>
      </c>
      <c r="W105" s="278"/>
    </row>
    <row r="106" spans="2:23" ht="72" customHeight="1" x14ac:dyDescent="0.4">
      <c r="B106" s="8">
        <v>94</v>
      </c>
      <c r="C106" s="298" t="s">
        <v>87</v>
      </c>
      <c r="D106" s="73" t="s">
        <v>732</v>
      </c>
      <c r="E106" s="57" t="s">
        <v>698</v>
      </c>
      <c r="F106" s="8" t="s">
        <v>229</v>
      </c>
      <c r="G106" s="8">
        <v>1</v>
      </c>
      <c r="H106" s="41">
        <v>94</v>
      </c>
      <c r="I106" s="53" t="str">
        <f ca="1">IF(I104=1,TEXT(利用申請書!I26,"0000")&amp;TEXT(利用申請書!O26,"00")&amp;TEXT(利用申請書!U26,"00"),"")</f>
        <v/>
      </c>
      <c r="J106" s="379" t="s">
        <v>804</v>
      </c>
      <c r="K106" s="46" t="s">
        <v>494</v>
      </c>
      <c r="L106" s="94" t="s">
        <v>212</v>
      </c>
      <c r="M106" s="61" t="s">
        <v>741</v>
      </c>
      <c r="N106" s="290" t="s">
        <v>649</v>
      </c>
      <c r="O106" s="49">
        <v>8</v>
      </c>
      <c r="P106" s="9" t="s">
        <v>183</v>
      </c>
      <c r="Q106" s="15" t="s">
        <v>497</v>
      </c>
      <c r="R106" s="9" t="s">
        <v>684</v>
      </c>
      <c r="S106" s="9">
        <v>8</v>
      </c>
      <c r="T106" s="9" t="s">
        <v>18</v>
      </c>
      <c r="U106" s="12" t="s">
        <v>186</v>
      </c>
      <c r="V106" s="79">
        <v>1</v>
      </c>
      <c r="W106" s="278"/>
    </row>
    <row r="107" spans="2:23" ht="62.25" customHeight="1" x14ac:dyDescent="0.4">
      <c r="B107" s="8">
        <v>95</v>
      </c>
      <c r="C107" s="299" t="s">
        <v>88</v>
      </c>
      <c r="D107" s="70" t="s">
        <v>676</v>
      </c>
      <c r="E107" s="44" t="s">
        <v>728</v>
      </c>
      <c r="F107" s="8" t="s">
        <v>229</v>
      </c>
      <c r="G107" s="64">
        <v>1</v>
      </c>
      <c r="H107" s="41">
        <v>95</v>
      </c>
      <c r="I107" s="65"/>
      <c r="J107" s="379" t="s">
        <v>804</v>
      </c>
      <c r="K107" s="66" t="s">
        <v>15</v>
      </c>
      <c r="L107" s="94" t="s">
        <v>212</v>
      </c>
      <c r="M107" s="288" t="s">
        <v>213</v>
      </c>
      <c r="N107" s="289"/>
      <c r="O107" s="49">
        <v>1</v>
      </c>
      <c r="P107" s="9" t="s">
        <v>183</v>
      </c>
      <c r="Q107" s="15" t="s">
        <v>233</v>
      </c>
      <c r="R107" s="9" t="s">
        <v>696</v>
      </c>
      <c r="S107" s="9">
        <v>1</v>
      </c>
      <c r="T107" s="9" t="s">
        <v>25</v>
      </c>
      <c r="U107" s="63"/>
      <c r="V107" s="79">
        <v>1</v>
      </c>
      <c r="W107" s="278"/>
    </row>
    <row r="108" spans="2:23" ht="75.75" thickBot="1" x14ac:dyDescent="0.45">
      <c r="B108" s="336">
        <v>96</v>
      </c>
      <c r="C108" s="355" t="s">
        <v>89</v>
      </c>
      <c r="D108" s="361" t="s">
        <v>701</v>
      </c>
      <c r="E108" s="346" t="s">
        <v>702</v>
      </c>
      <c r="F108" s="336" t="s">
        <v>229</v>
      </c>
      <c r="G108" s="336">
        <v>1</v>
      </c>
      <c r="H108" s="340">
        <v>96</v>
      </c>
      <c r="I108" s="341" t="str">
        <f ca="1">IF(I104=1,"29991231","")</f>
        <v/>
      </c>
      <c r="J108" s="380" t="s">
        <v>804</v>
      </c>
      <c r="K108" s="46" t="s">
        <v>494</v>
      </c>
      <c r="L108" s="12" t="s">
        <v>231</v>
      </c>
      <c r="M108" s="61" t="s">
        <v>738</v>
      </c>
      <c r="N108" s="62"/>
      <c r="O108" s="49">
        <v>8</v>
      </c>
      <c r="P108" s="9" t="s">
        <v>183</v>
      </c>
      <c r="Q108" s="15" t="s">
        <v>497</v>
      </c>
      <c r="R108" s="9" t="s">
        <v>684</v>
      </c>
      <c r="S108" s="9">
        <v>8</v>
      </c>
      <c r="T108" s="9" t="s">
        <v>18</v>
      </c>
      <c r="U108" s="12" t="s">
        <v>186</v>
      </c>
      <c r="V108" s="79">
        <v>1</v>
      </c>
      <c r="W108" s="278"/>
    </row>
    <row r="109" spans="2:23" ht="56.25" x14ac:dyDescent="0.4">
      <c r="B109" s="324">
        <v>97</v>
      </c>
      <c r="C109" s="357" t="s">
        <v>90</v>
      </c>
      <c r="D109" s="326" t="s">
        <v>673</v>
      </c>
      <c r="E109" s="327" t="s">
        <v>691</v>
      </c>
      <c r="F109" s="324" t="s">
        <v>229</v>
      </c>
      <c r="G109" s="358">
        <v>1</v>
      </c>
      <c r="H109" s="328">
        <v>97</v>
      </c>
      <c r="I109" s="359"/>
      <c r="J109" s="388" t="s">
        <v>805</v>
      </c>
      <c r="K109" s="76" t="s">
        <v>15</v>
      </c>
      <c r="L109" s="12" t="s">
        <v>212</v>
      </c>
      <c r="M109" s="300" t="s">
        <v>213</v>
      </c>
      <c r="N109" s="48"/>
      <c r="O109" s="49">
        <v>1</v>
      </c>
      <c r="P109" s="9" t="s">
        <v>183</v>
      </c>
      <c r="Q109" s="15" t="s">
        <v>233</v>
      </c>
      <c r="R109" s="9" t="s">
        <v>684</v>
      </c>
      <c r="S109" s="9">
        <v>1</v>
      </c>
      <c r="T109" s="9" t="s">
        <v>25</v>
      </c>
      <c r="U109" s="63"/>
      <c r="V109" s="79">
        <v>1</v>
      </c>
      <c r="W109" s="278"/>
    </row>
    <row r="110" spans="2:23" s="52" customFormat="1" ht="56.25" x14ac:dyDescent="0.4">
      <c r="B110" s="8">
        <v>98</v>
      </c>
      <c r="C110" s="298" t="s">
        <v>742</v>
      </c>
      <c r="D110" s="73" t="s">
        <v>685</v>
      </c>
      <c r="E110" s="57" t="s">
        <v>702</v>
      </c>
      <c r="F110" s="8" t="s">
        <v>229</v>
      </c>
      <c r="G110" s="8">
        <v>1</v>
      </c>
      <c r="H110" s="41">
        <v>98</v>
      </c>
      <c r="I110" s="53" t="str">
        <f ca="1">IF(AND(I70=1,I90=1),IF(INDIRECT("別紙1_利用内容に関する申請!I30")="受信する",1,0),"")</f>
        <v/>
      </c>
      <c r="J110" s="389" t="s">
        <v>805</v>
      </c>
      <c r="K110" s="46" t="s">
        <v>494</v>
      </c>
      <c r="L110" s="94" t="s">
        <v>212</v>
      </c>
      <c r="M110" s="301"/>
      <c r="N110" s="62"/>
      <c r="O110" s="49">
        <v>1</v>
      </c>
      <c r="P110" s="9" t="s">
        <v>183</v>
      </c>
      <c r="Q110" s="15" t="s">
        <v>9</v>
      </c>
      <c r="R110" s="9" t="s">
        <v>692</v>
      </c>
      <c r="S110" s="9">
        <v>1</v>
      </c>
      <c r="T110" s="9" t="s">
        <v>18</v>
      </c>
      <c r="U110" s="63"/>
      <c r="V110" s="79">
        <v>1</v>
      </c>
      <c r="W110" s="278"/>
    </row>
    <row r="111" spans="2:23" ht="75" x14ac:dyDescent="0.4">
      <c r="B111" s="8">
        <v>99</v>
      </c>
      <c r="C111" s="299" t="s">
        <v>91</v>
      </c>
      <c r="D111" s="70" t="s">
        <v>676</v>
      </c>
      <c r="E111" s="44" t="s">
        <v>695</v>
      </c>
      <c r="F111" s="8" t="s">
        <v>229</v>
      </c>
      <c r="G111" s="64">
        <v>1</v>
      </c>
      <c r="H111" s="41">
        <v>99</v>
      </c>
      <c r="I111" s="65"/>
      <c r="J111" s="389" t="s">
        <v>805</v>
      </c>
      <c r="K111" s="76" t="s">
        <v>15</v>
      </c>
      <c r="L111" s="12" t="s">
        <v>212</v>
      </c>
      <c r="M111" s="302" t="s">
        <v>213</v>
      </c>
      <c r="N111" s="48"/>
      <c r="O111" s="49">
        <v>1</v>
      </c>
      <c r="P111" s="9" t="s">
        <v>183</v>
      </c>
      <c r="Q111" s="15" t="s">
        <v>233</v>
      </c>
      <c r="R111" s="9" t="s">
        <v>696</v>
      </c>
      <c r="S111" s="9">
        <v>1</v>
      </c>
      <c r="T111" s="9" t="s">
        <v>25</v>
      </c>
      <c r="U111" s="63"/>
      <c r="V111" s="79">
        <v>1</v>
      </c>
      <c r="W111" s="278"/>
    </row>
    <row r="112" spans="2:23" ht="145.5" customHeight="1" x14ac:dyDescent="0.4">
      <c r="B112" s="8">
        <v>100</v>
      </c>
      <c r="C112" s="298" t="s">
        <v>92</v>
      </c>
      <c r="D112" s="73" t="s">
        <v>701</v>
      </c>
      <c r="E112" s="57" t="s">
        <v>698</v>
      </c>
      <c r="F112" s="8" t="s">
        <v>229</v>
      </c>
      <c r="G112" s="8">
        <v>1</v>
      </c>
      <c r="H112" s="41">
        <v>100</v>
      </c>
      <c r="I112" s="53" t="str">
        <f ca="1">IF(I110=1,TEXT(利用申請書!I26,"0000")&amp;TEXT(利用申請書!O26,"00")&amp;TEXT(利用申請書!U26,"00"),"")</f>
        <v/>
      </c>
      <c r="J112" s="389" t="s">
        <v>805</v>
      </c>
      <c r="K112" s="46" t="s">
        <v>494</v>
      </c>
      <c r="L112" s="12" t="s">
        <v>212</v>
      </c>
      <c r="M112" s="301" t="s">
        <v>514</v>
      </c>
      <c r="N112" s="62"/>
      <c r="O112" s="49">
        <v>8</v>
      </c>
      <c r="P112" s="9" t="s">
        <v>183</v>
      </c>
      <c r="Q112" s="15" t="s">
        <v>497</v>
      </c>
      <c r="R112" s="9" t="s">
        <v>684</v>
      </c>
      <c r="S112" s="9">
        <v>8</v>
      </c>
      <c r="T112" s="9" t="s">
        <v>18</v>
      </c>
      <c r="U112" s="12" t="s">
        <v>186</v>
      </c>
      <c r="V112" s="79">
        <v>1</v>
      </c>
      <c r="W112" s="278"/>
    </row>
    <row r="113" spans="2:23" ht="75" x14ac:dyDescent="0.4">
      <c r="B113" s="8">
        <v>101</v>
      </c>
      <c r="C113" s="299" t="s">
        <v>93</v>
      </c>
      <c r="D113" s="70" t="s">
        <v>673</v>
      </c>
      <c r="E113" s="44" t="s">
        <v>695</v>
      </c>
      <c r="F113" s="8" t="s">
        <v>229</v>
      </c>
      <c r="G113" s="64">
        <v>1</v>
      </c>
      <c r="H113" s="41">
        <v>101</v>
      </c>
      <c r="I113" s="65"/>
      <c r="J113" s="389" t="s">
        <v>805</v>
      </c>
      <c r="K113" s="76" t="s">
        <v>15</v>
      </c>
      <c r="L113" s="12" t="s">
        <v>212</v>
      </c>
      <c r="M113" s="302" t="s">
        <v>213</v>
      </c>
      <c r="N113" s="48"/>
      <c r="O113" s="49">
        <v>1</v>
      </c>
      <c r="P113" s="9" t="s">
        <v>183</v>
      </c>
      <c r="Q113" s="15" t="s">
        <v>233</v>
      </c>
      <c r="R113" s="9" t="s">
        <v>696</v>
      </c>
      <c r="S113" s="9">
        <v>1</v>
      </c>
      <c r="T113" s="9" t="s">
        <v>25</v>
      </c>
      <c r="U113" s="63"/>
      <c r="V113" s="79">
        <v>1</v>
      </c>
      <c r="W113" s="278"/>
    </row>
    <row r="114" spans="2:23" ht="113.25" thickBot="1" x14ac:dyDescent="0.45">
      <c r="B114" s="64">
        <v>102</v>
      </c>
      <c r="C114" s="321" t="s">
        <v>94</v>
      </c>
      <c r="D114" s="356" t="s">
        <v>701</v>
      </c>
      <c r="E114" s="343" t="s">
        <v>702</v>
      </c>
      <c r="F114" s="64" t="s">
        <v>229</v>
      </c>
      <c r="G114" s="64">
        <v>1</v>
      </c>
      <c r="H114" s="323">
        <v>102</v>
      </c>
      <c r="I114" s="65" t="str">
        <f ca="1">IF(I110=1,"29991231","")</f>
        <v/>
      </c>
      <c r="J114" s="408" t="s">
        <v>805</v>
      </c>
      <c r="K114" s="46" t="s">
        <v>494</v>
      </c>
      <c r="L114" s="12" t="s">
        <v>212</v>
      </c>
      <c r="M114" s="301" t="s">
        <v>743</v>
      </c>
      <c r="N114" s="62"/>
      <c r="O114" s="49">
        <v>8</v>
      </c>
      <c r="P114" s="9" t="s">
        <v>183</v>
      </c>
      <c r="Q114" s="15" t="s">
        <v>497</v>
      </c>
      <c r="R114" s="9" t="s">
        <v>684</v>
      </c>
      <c r="S114" s="9">
        <v>8</v>
      </c>
      <c r="T114" s="9" t="s">
        <v>18</v>
      </c>
      <c r="U114" s="12" t="s">
        <v>186</v>
      </c>
      <c r="V114" s="79">
        <v>1</v>
      </c>
      <c r="W114" s="278"/>
    </row>
    <row r="115" spans="2:23" ht="56.25" x14ac:dyDescent="0.4">
      <c r="B115" s="330">
        <v>103</v>
      </c>
      <c r="C115" s="360" t="s">
        <v>95</v>
      </c>
      <c r="D115" s="332" t="s">
        <v>713</v>
      </c>
      <c r="E115" s="333" t="s">
        <v>691</v>
      </c>
      <c r="F115" s="330" t="s">
        <v>229</v>
      </c>
      <c r="G115" s="362">
        <v>1</v>
      </c>
      <c r="H115" s="334">
        <v>103</v>
      </c>
      <c r="I115" s="363"/>
      <c r="J115" s="388" t="s">
        <v>806</v>
      </c>
      <c r="K115" s="76" t="s">
        <v>15</v>
      </c>
      <c r="L115" s="12" t="s">
        <v>212</v>
      </c>
      <c r="M115" s="300" t="s">
        <v>213</v>
      </c>
      <c r="N115" s="48"/>
      <c r="O115" s="49">
        <v>1</v>
      </c>
      <c r="P115" s="9" t="s">
        <v>183</v>
      </c>
      <c r="Q115" s="15" t="s">
        <v>233</v>
      </c>
      <c r="R115" s="9" t="s">
        <v>696</v>
      </c>
      <c r="S115" s="9">
        <v>1</v>
      </c>
      <c r="T115" s="9" t="s">
        <v>25</v>
      </c>
      <c r="U115" s="63"/>
      <c r="V115" s="79">
        <v>1</v>
      </c>
      <c r="W115" s="278"/>
    </row>
    <row r="116" spans="2:23" ht="56.25" x14ac:dyDescent="0.4">
      <c r="B116" s="8">
        <v>104</v>
      </c>
      <c r="C116" s="298" t="s">
        <v>96</v>
      </c>
      <c r="D116" s="73" t="s">
        <v>685</v>
      </c>
      <c r="E116" s="57" t="s">
        <v>702</v>
      </c>
      <c r="F116" s="8" t="s">
        <v>229</v>
      </c>
      <c r="G116" s="8">
        <v>1</v>
      </c>
      <c r="H116" s="41">
        <v>104</v>
      </c>
      <c r="I116" s="53" t="str">
        <f ca="1">IF(AND(I70=1,I90=1),IF(INDIRECT("別紙1_利用内容に関する申請!I30")="受信する",1,0),"")</f>
        <v/>
      </c>
      <c r="J116" s="389" t="s">
        <v>806</v>
      </c>
      <c r="K116" s="46" t="s">
        <v>494</v>
      </c>
      <c r="L116" s="12" t="s">
        <v>212</v>
      </c>
      <c r="M116" s="301"/>
      <c r="N116" s="62"/>
      <c r="O116" s="49">
        <v>1</v>
      </c>
      <c r="P116" s="9" t="s">
        <v>183</v>
      </c>
      <c r="Q116" s="15" t="s">
        <v>9</v>
      </c>
      <c r="R116" s="9" t="s">
        <v>692</v>
      </c>
      <c r="S116" s="9">
        <v>1</v>
      </c>
      <c r="T116" s="9" t="s">
        <v>18</v>
      </c>
      <c r="U116" s="63"/>
      <c r="V116" s="79">
        <v>1</v>
      </c>
      <c r="W116" s="278"/>
    </row>
    <row r="117" spans="2:23" ht="75" x14ac:dyDescent="0.4">
      <c r="B117" s="8">
        <v>105</v>
      </c>
      <c r="C117" s="299" t="s">
        <v>97</v>
      </c>
      <c r="D117" s="70" t="s">
        <v>673</v>
      </c>
      <c r="E117" s="44" t="s">
        <v>691</v>
      </c>
      <c r="F117" s="8" t="s">
        <v>229</v>
      </c>
      <c r="G117" s="64">
        <v>1</v>
      </c>
      <c r="H117" s="41">
        <v>105</v>
      </c>
      <c r="I117" s="65"/>
      <c r="J117" s="385" t="s">
        <v>806</v>
      </c>
      <c r="K117" s="76" t="s">
        <v>15</v>
      </c>
      <c r="L117" s="12" t="s">
        <v>212</v>
      </c>
      <c r="M117" s="302" t="s">
        <v>213</v>
      </c>
      <c r="N117" s="48"/>
      <c r="O117" s="49">
        <v>1</v>
      </c>
      <c r="P117" s="9" t="s">
        <v>183</v>
      </c>
      <c r="Q117" s="15" t="s">
        <v>233</v>
      </c>
      <c r="R117" s="9" t="s">
        <v>684</v>
      </c>
      <c r="S117" s="9">
        <v>1</v>
      </c>
      <c r="T117" s="9" t="s">
        <v>25</v>
      </c>
      <c r="U117" s="63"/>
      <c r="V117" s="79">
        <v>1</v>
      </c>
      <c r="W117" s="278"/>
    </row>
    <row r="118" spans="2:23" ht="112.5" x14ac:dyDescent="0.4">
      <c r="B118" s="8">
        <v>106</v>
      </c>
      <c r="C118" s="298" t="s">
        <v>98</v>
      </c>
      <c r="D118" s="73" t="s">
        <v>685</v>
      </c>
      <c r="E118" s="57" t="s">
        <v>702</v>
      </c>
      <c r="F118" s="8" t="s">
        <v>229</v>
      </c>
      <c r="G118" s="8">
        <v>1</v>
      </c>
      <c r="H118" s="41">
        <v>106</v>
      </c>
      <c r="I118" s="53" t="str">
        <f ca="1">IF(I116=1,TEXT(利用申請書!I26,"0000")&amp;TEXT(利用申請書!O26,"00")&amp;TEXT(利用申請書!U26,"00"),"")</f>
        <v/>
      </c>
      <c r="J118" s="386" t="s">
        <v>806</v>
      </c>
      <c r="K118" s="46" t="s">
        <v>494</v>
      </c>
      <c r="L118" s="12" t="s">
        <v>212</v>
      </c>
      <c r="M118" s="301" t="s">
        <v>514</v>
      </c>
      <c r="N118" s="62"/>
      <c r="O118" s="49">
        <v>8</v>
      </c>
      <c r="P118" s="9" t="s">
        <v>183</v>
      </c>
      <c r="Q118" s="15" t="s">
        <v>497</v>
      </c>
      <c r="R118" s="9" t="s">
        <v>696</v>
      </c>
      <c r="S118" s="9">
        <v>8</v>
      </c>
      <c r="T118" s="9" t="s">
        <v>18</v>
      </c>
      <c r="U118" s="51" t="s">
        <v>744</v>
      </c>
      <c r="V118" s="79">
        <v>1</v>
      </c>
      <c r="W118" s="278"/>
    </row>
    <row r="119" spans="2:23" ht="75" x14ac:dyDescent="0.4">
      <c r="B119" s="8">
        <v>107</v>
      </c>
      <c r="C119" s="299" t="s">
        <v>99</v>
      </c>
      <c r="D119" s="70" t="s">
        <v>676</v>
      </c>
      <c r="E119" s="44" t="s">
        <v>691</v>
      </c>
      <c r="F119" s="8" t="s">
        <v>229</v>
      </c>
      <c r="G119" s="64">
        <v>1</v>
      </c>
      <c r="H119" s="41">
        <v>107</v>
      </c>
      <c r="I119" s="65"/>
      <c r="J119" s="385" t="s">
        <v>806</v>
      </c>
      <c r="K119" s="76" t="s">
        <v>15</v>
      </c>
      <c r="L119" s="12" t="s">
        <v>212</v>
      </c>
      <c r="M119" s="302" t="s">
        <v>213</v>
      </c>
      <c r="N119" s="48"/>
      <c r="O119" s="49">
        <v>1</v>
      </c>
      <c r="P119" s="9" t="s">
        <v>183</v>
      </c>
      <c r="Q119" s="15" t="s">
        <v>233</v>
      </c>
      <c r="R119" s="9" t="s">
        <v>684</v>
      </c>
      <c r="S119" s="9">
        <v>1</v>
      </c>
      <c r="T119" s="9" t="s">
        <v>25</v>
      </c>
      <c r="U119" s="63"/>
      <c r="V119" s="79">
        <v>1</v>
      </c>
      <c r="W119" s="278"/>
    </row>
    <row r="120" spans="2:23" ht="113.25" thickBot="1" x14ac:dyDescent="0.45">
      <c r="B120" s="336">
        <v>108</v>
      </c>
      <c r="C120" s="355" t="s">
        <v>100</v>
      </c>
      <c r="D120" s="361" t="s">
        <v>685</v>
      </c>
      <c r="E120" s="346" t="s">
        <v>706</v>
      </c>
      <c r="F120" s="336" t="s">
        <v>229</v>
      </c>
      <c r="G120" s="336">
        <v>1</v>
      </c>
      <c r="H120" s="340">
        <v>108</v>
      </c>
      <c r="I120" s="341" t="str">
        <f ca="1">IF(I116=1,"29991231","")</f>
        <v/>
      </c>
      <c r="J120" s="387" t="s">
        <v>806</v>
      </c>
      <c r="K120" s="46" t="s">
        <v>494</v>
      </c>
      <c r="L120" s="12" t="s">
        <v>212</v>
      </c>
      <c r="M120" s="301" t="s">
        <v>745</v>
      </c>
      <c r="N120" s="62"/>
      <c r="O120" s="49">
        <v>8</v>
      </c>
      <c r="P120" s="9" t="s">
        <v>183</v>
      </c>
      <c r="Q120" s="15" t="s">
        <v>497</v>
      </c>
      <c r="R120" s="9" t="s">
        <v>684</v>
      </c>
      <c r="S120" s="9">
        <v>8</v>
      </c>
      <c r="T120" s="9" t="s">
        <v>18</v>
      </c>
      <c r="U120" s="51" t="s">
        <v>744</v>
      </c>
      <c r="V120" s="79">
        <v>1</v>
      </c>
      <c r="W120" s="278"/>
    </row>
    <row r="121" spans="2:23" ht="56.25" x14ac:dyDescent="0.4">
      <c r="B121" s="324">
        <v>109</v>
      </c>
      <c r="C121" s="357" t="s">
        <v>101</v>
      </c>
      <c r="D121" s="326" t="s">
        <v>676</v>
      </c>
      <c r="E121" s="327" t="s">
        <v>695</v>
      </c>
      <c r="F121" s="324" t="s">
        <v>229</v>
      </c>
      <c r="G121" s="358">
        <v>1</v>
      </c>
      <c r="H121" s="328">
        <v>109</v>
      </c>
      <c r="I121" s="359"/>
      <c r="J121" s="388" t="s">
        <v>807</v>
      </c>
      <c r="K121" s="76" t="s">
        <v>15</v>
      </c>
      <c r="L121" s="12" t="s">
        <v>212</v>
      </c>
      <c r="M121" s="300" t="s">
        <v>213</v>
      </c>
      <c r="N121" s="48"/>
      <c r="O121" s="49">
        <v>1</v>
      </c>
      <c r="P121" s="9" t="s">
        <v>183</v>
      </c>
      <c r="Q121" s="15" t="s">
        <v>233</v>
      </c>
      <c r="R121" s="9" t="s">
        <v>684</v>
      </c>
      <c r="S121" s="9">
        <v>1</v>
      </c>
      <c r="T121" s="9" t="s">
        <v>25</v>
      </c>
      <c r="U121" s="63"/>
      <c r="V121" s="79">
        <v>1</v>
      </c>
      <c r="W121" s="278"/>
    </row>
    <row r="122" spans="2:23" ht="56.25" x14ac:dyDescent="0.4">
      <c r="B122" s="8">
        <v>110</v>
      </c>
      <c r="C122" s="298" t="s">
        <v>102</v>
      </c>
      <c r="D122" s="73" t="s">
        <v>689</v>
      </c>
      <c r="E122" s="57" t="s">
        <v>706</v>
      </c>
      <c r="F122" s="8" t="s">
        <v>229</v>
      </c>
      <c r="G122" s="8">
        <v>1</v>
      </c>
      <c r="H122" s="41">
        <v>110</v>
      </c>
      <c r="I122" s="53" t="str">
        <f ca="1">IF(AND(I70=1,I90=1),IF(INDIRECT("別紙1_利用内容に関する申請!I30")="受信する",1,0),"")</f>
        <v/>
      </c>
      <c r="J122" s="386" t="s">
        <v>807</v>
      </c>
      <c r="K122" s="46" t="s">
        <v>494</v>
      </c>
      <c r="L122" s="12" t="s">
        <v>212</v>
      </c>
      <c r="M122" s="301"/>
      <c r="N122" s="62"/>
      <c r="O122" s="49">
        <v>1</v>
      </c>
      <c r="P122" s="9" t="s">
        <v>183</v>
      </c>
      <c r="Q122" s="15" t="s">
        <v>9</v>
      </c>
      <c r="R122" s="9" t="s">
        <v>692</v>
      </c>
      <c r="S122" s="9">
        <v>1</v>
      </c>
      <c r="T122" s="9" t="s">
        <v>18</v>
      </c>
      <c r="U122" s="63"/>
      <c r="V122" s="79">
        <v>1</v>
      </c>
      <c r="W122" s="278"/>
    </row>
    <row r="123" spans="2:23" ht="75" x14ac:dyDescent="0.4">
      <c r="B123" s="8">
        <v>111</v>
      </c>
      <c r="C123" s="299" t="s">
        <v>103</v>
      </c>
      <c r="D123" s="70" t="s">
        <v>727</v>
      </c>
      <c r="E123" s="44" t="s">
        <v>728</v>
      </c>
      <c r="F123" s="8" t="s">
        <v>229</v>
      </c>
      <c r="G123" s="64">
        <v>1</v>
      </c>
      <c r="H123" s="41">
        <v>111</v>
      </c>
      <c r="I123" s="65"/>
      <c r="J123" s="385" t="s">
        <v>807</v>
      </c>
      <c r="K123" s="76" t="s">
        <v>15</v>
      </c>
      <c r="L123" s="12" t="s">
        <v>212</v>
      </c>
      <c r="M123" s="302" t="s">
        <v>213</v>
      </c>
      <c r="N123" s="48"/>
      <c r="O123" s="49">
        <v>1</v>
      </c>
      <c r="P123" s="9" t="s">
        <v>183</v>
      </c>
      <c r="Q123" s="15" t="s">
        <v>233</v>
      </c>
      <c r="R123" s="9" t="s">
        <v>684</v>
      </c>
      <c r="S123" s="9">
        <v>1</v>
      </c>
      <c r="T123" s="9" t="s">
        <v>25</v>
      </c>
      <c r="U123" s="63"/>
      <c r="V123" s="79">
        <v>1</v>
      </c>
      <c r="W123" s="278"/>
    </row>
    <row r="124" spans="2:23" ht="112.5" x14ac:dyDescent="0.4">
      <c r="B124" s="8">
        <v>112</v>
      </c>
      <c r="C124" s="298" t="s">
        <v>104</v>
      </c>
      <c r="D124" s="73" t="s">
        <v>689</v>
      </c>
      <c r="E124" s="57" t="s">
        <v>698</v>
      </c>
      <c r="F124" s="8" t="s">
        <v>229</v>
      </c>
      <c r="G124" s="8">
        <v>1</v>
      </c>
      <c r="H124" s="41">
        <v>112</v>
      </c>
      <c r="I124" s="53" t="str">
        <f ca="1">IF(I122=1,TEXT(利用申請書!I26,"0000")&amp;TEXT(利用申請書!O26,"00")&amp;TEXT(利用申請書!U26,"00"),"")</f>
        <v/>
      </c>
      <c r="J124" s="386" t="s">
        <v>807</v>
      </c>
      <c r="K124" s="46" t="s">
        <v>494</v>
      </c>
      <c r="L124" s="12" t="s">
        <v>212</v>
      </c>
      <c r="M124" s="301" t="s">
        <v>514</v>
      </c>
      <c r="N124" s="62"/>
      <c r="O124" s="49">
        <v>8</v>
      </c>
      <c r="P124" s="9" t="s">
        <v>183</v>
      </c>
      <c r="Q124" s="15" t="s">
        <v>497</v>
      </c>
      <c r="R124" s="9" t="s">
        <v>684</v>
      </c>
      <c r="S124" s="9">
        <v>8</v>
      </c>
      <c r="T124" s="9" t="s">
        <v>18</v>
      </c>
      <c r="U124" s="51" t="s">
        <v>746</v>
      </c>
      <c r="V124" s="79">
        <v>1</v>
      </c>
      <c r="W124" s="278"/>
    </row>
    <row r="125" spans="2:23" ht="75" x14ac:dyDescent="0.4">
      <c r="B125" s="8">
        <v>113</v>
      </c>
      <c r="C125" s="299" t="s">
        <v>105</v>
      </c>
      <c r="D125" s="70" t="s">
        <v>676</v>
      </c>
      <c r="E125" s="44" t="s">
        <v>691</v>
      </c>
      <c r="F125" s="8" t="s">
        <v>229</v>
      </c>
      <c r="G125" s="64">
        <v>1</v>
      </c>
      <c r="H125" s="41">
        <v>113</v>
      </c>
      <c r="I125" s="65"/>
      <c r="J125" s="385" t="s">
        <v>807</v>
      </c>
      <c r="K125" s="76" t="s">
        <v>15</v>
      </c>
      <c r="L125" s="12" t="s">
        <v>212</v>
      </c>
      <c r="M125" s="302" t="s">
        <v>213</v>
      </c>
      <c r="N125" s="48"/>
      <c r="O125" s="49">
        <v>1</v>
      </c>
      <c r="P125" s="9" t="s">
        <v>183</v>
      </c>
      <c r="Q125" s="15" t="s">
        <v>233</v>
      </c>
      <c r="R125" s="9" t="s">
        <v>684</v>
      </c>
      <c r="S125" s="9">
        <v>1</v>
      </c>
      <c r="T125" s="9" t="s">
        <v>25</v>
      </c>
      <c r="U125" s="63"/>
      <c r="V125" s="79">
        <v>1</v>
      </c>
      <c r="W125" s="278"/>
    </row>
    <row r="126" spans="2:23" ht="113.25" thickBot="1" x14ac:dyDescent="0.45">
      <c r="B126" s="64">
        <v>114</v>
      </c>
      <c r="C126" s="321" t="s">
        <v>106</v>
      </c>
      <c r="D126" s="356" t="s">
        <v>689</v>
      </c>
      <c r="E126" s="343" t="s">
        <v>698</v>
      </c>
      <c r="F126" s="64" t="s">
        <v>229</v>
      </c>
      <c r="G126" s="64">
        <v>1</v>
      </c>
      <c r="H126" s="323">
        <v>114</v>
      </c>
      <c r="I126" s="65" t="str">
        <f ca="1">IF(I122=1,"29991231","")</f>
        <v/>
      </c>
      <c r="J126" s="385" t="s">
        <v>807</v>
      </c>
      <c r="K126" s="46" t="s">
        <v>494</v>
      </c>
      <c r="L126" s="12" t="s">
        <v>212</v>
      </c>
      <c r="M126" s="301" t="s">
        <v>747</v>
      </c>
      <c r="N126" s="62"/>
      <c r="O126" s="49">
        <v>8</v>
      </c>
      <c r="P126" s="9" t="s">
        <v>183</v>
      </c>
      <c r="Q126" s="15" t="s">
        <v>497</v>
      </c>
      <c r="R126" s="9" t="s">
        <v>684</v>
      </c>
      <c r="S126" s="9">
        <v>8</v>
      </c>
      <c r="T126" s="9" t="s">
        <v>18</v>
      </c>
      <c r="U126" s="51" t="s">
        <v>748</v>
      </c>
      <c r="V126" s="79">
        <v>1</v>
      </c>
      <c r="W126" s="278"/>
    </row>
    <row r="127" spans="2:23" ht="56.25" x14ac:dyDescent="0.4">
      <c r="B127" s="330">
        <v>115</v>
      </c>
      <c r="C127" s="352" t="s">
        <v>107</v>
      </c>
      <c r="D127" s="332" t="s">
        <v>673</v>
      </c>
      <c r="E127" s="333" t="s">
        <v>691</v>
      </c>
      <c r="F127" s="330" t="s">
        <v>229</v>
      </c>
      <c r="G127" s="362">
        <v>1</v>
      </c>
      <c r="H127" s="334">
        <v>115</v>
      </c>
      <c r="I127" s="363"/>
      <c r="J127" s="388" t="s">
        <v>808</v>
      </c>
      <c r="K127" s="76" t="s">
        <v>15</v>
      </c>
      <c r="L127" s="12" t="s">
        <v>212</v>
      </c>
      <c r="M127" s="300" t="s">
        <v>213</v>
      </c>
      <c r="N127" s="48"/>
      <c r="O127" s="49">
        <v>1</v>
      </c>
      <c r="P127" s="9" t="s">
        <v>183</v>
      </c>
      <c r="Q127" s="15" t="s">
        <v>233</v>
      </c>
      <c r="R127" s="9" t="s">
        <v>696</v>
      </c>
      <c r="S127" s="9">
        <v>1</v>
      </c>
      <c r="T127" s="9" t="s">
        <v>25</v>
      </c>
      <c r="U127" s="63"/>
      <c r="V127" s="79">
        <v>1</v>
      </c>
      <c r="W127" s="278"/>
    </row>
    <row r="128" spans="2:23" ht="93.75" x14ac:dyDescent="0.4">
      <c r="B128" s="8">
        <v>116</v>
      </c>
      <c r="C128" s="299" t="s">
        <v>108</v>
      </c>
      <c r="D128" s="73" t="s">
        <v>689</v>
      </c>
      <c r="E128" s="57" t="s">
        <v>706</v>
      </c>
      <c r="F128" s="8" t="s">
        <v>229</v>
      </c>
      <c r="G128" s="8">
        <v>1</v>
      </c>
      <c r="H128" s="41">
        <v>116</v>
      </c>
      <c r="I128" s="53" t="str">
        <f ca="1">IF(AND(I78=1,I90=1),IF(INDIRECT("別紙1_利用内容に関する申請!I30")="受信する",1,0),"")</f>
        <v/>
      </c>
      <c r="J128" s="386" t="s">
        <v>808</v>
      </c>
      <c r="K128" s="46" t="s">
        <v>494</v>
      </c>
      <c r="L128" s="12" t="s">
        <v>212</v>
      </c>
      <c r="M128" s="301" t="s">
        <v>515</v>
      </c>
      <c r="N128" s="62"/>
      <c r="O128" s="49">
        <v>1</v>
      </c>
      <c r="P128" s="9" t="s">
        <v>183</v>
      </c>
      <c r="Q128" s="15" t="s">
        <v>9</v>
      </c>
      <c r="R128" s="9" t="s">
        <v>696</v>
      </c>
      <c r="S128" s="9">
        <v>1</v>
      </c>
      <c r="T128" s="9" t="s">
        <v>18</v>
      </c>
      <c r="U128" s="63"/>
      <c r="V128" s="79">
        <v>1</v>
      </c>
      <c r="W128" s="278"/>
    </row>
    <row r="129" spans="2:23" ht="75" x14ac:dyDescent="0.4">
      <c r="B129" s="8">
        <v>117</v>
      </c>
      <c r="C129" s="298" t="s">
        <v>109</v>
      </c>
      <c r="D129" s="70" t="s">
        <v>727</v>
      </c>
      <c r="E129" s="44" t="s">
        <v>728</v>
      </c>
      <c r="F129" s="8" t="s">
        <v>229</v>
      </c>
      <c r="G129" s="64">
        <v>1</v>
      </c>
      <c r="H129" s="41">
        <v>117</v>
      </c>
      <c r="I129" s="65"/>
      <c r="J129" s="385" t="s">
        <v>808</v>
      </c>
      <c r="K129" s="76" t="s">
        <v>15</v>
      </c>
      <c r="L129" s="12" t="s">
        <v>212</v>
      </c>
      <c r="M129" s="302" t="s">
        <v>213</v>
      </c>
      <c r="N129" s="48"/>
      <c r="O129" s="49">
        <v>1</v>
      </c>
      <c r="P129" s="9" t="s">
        <v>183</v>
      </c>
      <c r="Q129" s="15" t="s">
        <v>233</v>
      </c>
      <c r="R129" s="9" t="s">
        <v>696</v>
      </c>
      <c r="S129" s="9">
        <v>1</v>
      </c>
      <c r="T129" s="9" t="s">
        <v>25</v>
      </c>
      <c r="U129" s="63"/>
      <c r="V129" s="79">
        <v>1</v>
      </c>
      <c r="W129" s="278"/>
    </row>
    <row r="130" spans="2:23" ht="112.5" x14ac:dyDescent="0.4">
      <c r="B130" s="8">
        <v>118</v>
      </c>
      <c r="C130" s="298" t="s">
        <v>110</v>
      </c>
      <c r="D130" s="73" t="s">
        <v>685</v>
      </c>
      <c r="E130" s="57" t="s">
        <v>706</v>
      </c>
      <c r="F130" s="8" t="s">
        <v>229</v>
      </c>
      <c r="G130" s="8">
        <v>1</v>
      </c>
      <c r="H130" s="41">
        <v>118</v>
      </c>
      <c r="I130" s="53" t="str">
        <f ca="1">IF(I128=1,TEXT(利用申請書!I26,"0000")&amp;TEXT(利用申請書!O26,"00")&amp;TEXT(利用申請書!U26,"00"),"")</f>
        <v/>
      </c>
      <c r="J130" s="386" t="s">
        <v>808</v>
      </c>
      <c r="K130" s="46" t="s">
        <v>494</v>
      </c>
      <c r="L130" s="12" t="s">
        <v>212</v>
      </c>
      <c r="M130" s="301" t="s">
        <v>516</v>
      </c>
      <c r="N130" s="62"/>
      <c r="O130" s="49">
        <v>8</v>
      </c>
      <c r="P130" s="9" t="s">
        <v>183</v>
      </c>
      <c r="Q130" s="15" t="s">
        <v>497</v>
      </c>
      <c r="R130" s="9" t="s">
        <v>696</v>
      </c>
      <c r="S130" s="9">
        <v>8</v>
      </c>
      <c r="T130" s="9" t="s">
        <v>18</v>
      </c>
      <c r="U130" s="51" t="s">
        <v>746</v>
      </c>
      <c r="V130" s="79">
        <v>1</v>
      </c>
      <c r="W130" s="278"/>
    </row>
    <row r="131" spans="2:23" ht="75" x14ac:dyDescent="0.4">
      <c r="B131" s="8">
        <v>119</v>
      </c>
      <c r="C131" s="298" t="s">
        <v>111</v>
      </c>
      <c r="D131" s="70" t="s">
        <v>676</v>
      </c>
      <c r="E131" s="44" t="s">
        <v>691</v>
      </c>
      <c r="F131" s="8" t="s">
        <v>229</v>
      </c>
      <c r="G131" s="64">
        <v>1</v>
      </c>
      <c r="H131" s="41">
        <v>119</v>
      </c>
      <c r="I131" s="65"/>
      <c r="J131" s="385" t="s">
        <v>808</v>
      </c>
      <c r="K131" s="76" t="s">
        <v>15</v>
      </c>
      <c r="L131" s="12" t="s">
        <v>212</v>
      </c>
      <c r="M131" s="302" t="s">
        <v>213</v>
      </c>
      <c r="N131" s="48"/>
      <c r="O131" s="49">
        <v>1</v>
      </c>
      <c r="P131" s="9" t="s">
        <v>183</v>
      </c>
      <c r="Q131" s="15" t="s">
        <v>233</v>
      </c>
      <c r="R131" s="9" t="s">
        <v>681</v>
      </c>
      <c r="S131" s="9">
        <v>1</v>
      </c>
      <c r="T131" s="9" t="s">
        <v>25</v>
      </c>
      <c r="U131" s="63"/>
      <c r="V131" s="79">
        <v>1</v>
      </c>
      <c r="W131" s="278"/>
    </row>
    <row r="132" spans="2:23" ht="113.25" thickBot="1" x14ac:dyDescent="0.45">
      <c r="B132" s="336">
        <v>120</v>
      </c>
      <c r="C132" s="355" t="s">
        <v>112</v>
      </c>
      <c r="D132" s="361" t="s">
        <v>689</v>
      </c>
      <c r="E132" s="346" t="s">
        <v>698</v>
      </c>
      <c r="F132" s="336" t="s">
        <v>229</v>
      </c>
      <c r="G132" s="336">
        <v>1</v>
      </c>
      <c r="H132" s="340">
        <v>120</v>
      </c>
      <c r="I132" s="341" t="str">
        <f ca="1">IF(I128=1,"29991231","")</f>
        <v/>
      </c>
      <c r="J132" s="387" t="s">
        <v>808</v>
      </c>
      <c r="K132" s="46" t="s">
        <v>494</v>
      </c>
      <c r="L132" s="12" t="s">
        <v>212</v>
      </c>
      <c r="M132" s="301" t="s">
        <v>749</v>
      </c>
      <c r="N132" s="62"/>
      <c r="O132" s="49">
        <v>8</v>
      </c>
      <c r="P132" s="9" t="s">
        <v>183</v>
      </c>
      <c r="Q132" s="15" t="s">
        <v>497</v>
      </c>
      <c r="R132" s="9" t="s">
        <v>684</v>
      </c>
      <c r="S132" s="9">
        <v>8</v>
      </c>
      <c r="T132" s="9" t="s">
        <v>18</v>
      </c>
      <c r="U132" s="51" t="s">
        <v>744</v>
      </c>
      <c r="V132" s="79">
        <v>1</v>
      </c>
      <c r="W132" s="278"/>
    </row>
    <row r="133" spans="2:23" ht="56.25" x14ac:dyDescent="0.4">
      <c r="B133" s="324">
        <v>121</v>
      </c>
      <c r="C133" s="344" t="s">
        <v>113</v>
      </c>
      <c r="D133" s="326" t="s">
        <v>676</v>
      </c>
      <c r="E133" s="327" t="s">
        <v>691</v>
      </c>
      <c r="F133" s="324" t="s">
        <v>229</v>
      </c>
      <c r="G133" s="358">
        <v>1</v>
      </c>
      <c r="H133" s="328">
        <v>121</v>
      </c>
      <c r="I133" s="359"/>
      <c r="J133" s="388" t="s">
        <v>809</v>
      </c>
      <c r="K133" s="76" t="s">
        <v>15</v>
      </c>
      <c r="L133" s="12" t="s">
        <v>212</v>
      </c>
      <c r="M133" s="300" t="s">
        <v>213</v>
      </c>
      <c r="N133" s="48"/>
      <c r="O133" s="49">
        <v>1</v>
      </c>
      <c r="P133" s="9" t="s">
        <v>183</v>
      </c>
      <c r="Q133" s="15" t="s">
        <v>233</v>
      </c>
      <c r="R133" s="9" t="s">
        <v>696</v>
      </c>
      <c r="S133" s="9">
        <v>1</v>
      </c>
      <c r="T133" s="9" t="s">
        <v>25</v>
      </c>
      <c r="U133" s="63"/>
      <c r="V133" s="79">
        <v>1</v>
      </c>
      <c r="W133" s="278"/>
    </row>
    <row r="134" spans="2:23" ht="56.25" x14ac:dyDescent="0.4">
      <c r="B134" s="8">
        <v>122</v>
      </c>
      <c r="C134" s="298" t="s">
        <v>114</v>
      </c>
      <c r="D134" s="73" t="s">
        <v>689</v>
      </c>
      <c r="E134" s="57" t="s">
        <v>706</v>
      </c>
      <c r="F134" s="8" t="s">
        <v>229</v>
      </c>
      <c r="G134" s="8">
        <v>1</v>
      </c>
      <c r="H134" s="41">
        <v>122</v>
      </c>
      <c r="I134" s="53" t="str">
        <f ca="1">IF(AND(I78=1,I90=1),IF(INDIRECT("別紙1_利用内容に関する申請!I30")="受信する",1,0),"")</f>
        <v/>
      </c>
      <c r="J134" s="386" t="s">
        <v>809</v>
      </c>
      <c r="K134" s="46" t="s">
        <v>494</v>
      </c>
      <c r="L134" s="12" t="s">
        <v>212</v>
      </c>
      <c r="M134" s="301"/>
      <c r="N134" s="62"/>
      <c r="O134" s="49">
        <v>1</v>
      </c>
      <c r="P134" s="9" t="s">
        <v>183</v>
      </c>
      <c r="Q134" s="15" t="s">
        <v>9</v>
      </c>
      <c r="R134" s="9" t="s">
        <v>684</v>
      </c>
      <c r="S134" s="9">
        <v>1</v>
      </c>
      <c r="T134" s="9" t="s">
        <v>18</v>
      </c>
      <c r="U134" s="63"/>
      <c r="V134" s="79">
        <v>1</v>
      </c>
      <c r="W134" s="278"/>
    </row>
    <row r="135" spans="2:23" ht="56.25" x14ac:dyDescent="0.4">
      <c r="B135" s="8">
        <v>123</v>
      </c>
      <c r="C135" s="298" t="s">
        <v>115</v>
      </c>
      <c r="D135" s="70" t="s">
        <v>727</v>
      </c>
      <c r="E135" s="44" t="s">
        <v>728</v>
      </c>
      <c r="F135" s="8" t="s">
        <v>229</v>
      </c>
      <c r="G135" s="64">
        <v>1</v>
      </c>
      <c r="H135" s="41">
        <v>123</v>
      </c>
      <c r="I135" s="65"/>
      <c r="J135" s="386" t="s">
        <v>809</v>
      </c>
      <c r="K135" s="76" t="s">
        <v>15</v>
      </c>
      <c r="L135" s="12" t="s">
        <v>212</v>
      </c>
      <c r="M135" s="302" t="s">
        <v>213</v>
      </c>
      <c r="N135" s="48"/>
      <c r="O135" s="49">
        <v>1</v>
      </c>
      <c r="P135" s="9" t="s">
        <v>183</v>
      </c>
      <c r="Q135" s="15" t="s">
        <v>233</v>
      </c>
      <c r="R135" s="9" t="s">
        <v>696</v>
      </c>
      <c r="S135" s="9">
        <v>1</v>
      </c>
      <c r="T135" s="9" t="s">
        <v>25</v>
      </c>
      <c r="U135" s="63"/>
      <c r="V135" s="79">
        <v>1</v>
      </c>
      <c r="W135" s="278"/>
    </row>
    <row r="136" spans="2:23" ht="112.5" x14ac:dyDescent="0.4">
      <c r="B136" s="8">
        <v>124</v>
      </c>
      <c r="C136" s="298" t="s">
        <v>116</v>
      </c>
      <c r="D136" s="73" t="s">
        <v>685</v>
      </c>
      <c r="E136" s="57" t="s">
        <v>698</v>
      </c>
      <c r="F136" s="8" t="s">
        <v>229</v>
      </c>
      <c r="G136" s="8">
        <v>1</v>
      </c>
      <c r="H136" s="41">
        <v>124</v>
      </c>
      <c r="I136" s="53" t="str">
        <f ca="1">IF(I134=1,TEXT(利用申請書!I26,"0000")&amp;TEXT(利用申請書!O26,"00")&amp;TEXT(利用申請書!U26,"00"),"")</f>
        <v/>
      </c>
      <c r="J136" s="386" t="s">
        <v>809</v>
      </c>
      <c r="K136" s="46" t="s">
        <v>494</v>
      </c>
      <c r="L136" s="12" t="s">
        <v>212</v>
      </c>
      <c r="M136" s="301" t="s">
        <v>516</v>
      </c>
      <c r="N136" s="62"/>
      <c r="O136" s="49">
        <v>8</v>
      </c>
      <c r="P136" s="9" t="s">
        <v>183</v>
      </c>
      <c r="Q136" s="15" t="s">
        <v>497</v>
      </c>
      <c r="R136" s="9" t="s">
        <v>684</v>
      </c>
      <c r="S136" s="9">
        <v>8</v>
      </c>
      <c r="T136" s="9" t="s">
        <v>18</v>
      </c>
      <c r="U136" s="51" t="s">
        <v>744</v>
      </c>
      <c r="V136" s="79">
        <v>1</v>
      </c>
      <c r="W136" s="278"/>
    </row>
    <row r="137" spans="2:23" ht="56.25" x14ac:dyDescent="0.4">
      <c r="B137" s="8">
        <v>125</v>
      </c>
      <c r="C137" s="298" t="s">
        <v>117</v>
      </c>
      <c r="D137" s="70" t="s">
        <v>676</v>
      </c>
      <c r="E137" s="44" t="s">
        <v>695</v>
      </c>
      <c r="F137" s="8" t="s">
        <v>229</v>
      </c>
      <c r="G137" s="64">
        <v>1</v>
      </c>
      <c r="H137" s="41">
        <v>125</v>
      </c>
      <c r="I137" s="65"/>
      <c r="J137" s="386" t="s">
        <v>809</v>
      </c>
      <c r="K137" s="76" t="s">
        <v>15</v>
      </c>
      <c r="L137" s="12" t="s">
        <v>212</v>
      </c>
      <c r="M137" s="302" t="s">
        <v>213</v>
      </c>
      <c r="N137" s="48"/>
      <c r="O137" s="49">
        <v>1</v>
      </c>
      <c r="P137" s="9" t="s">
        <v>183</v>
      </c>
      <c r="Q137" s="15" t="s">
        <v>233</v>
      </c>
      <c r="R137" s="9" t="s">
        <v>684</v>
      </c>
      <c r="S137" s="9">
        <v>1</v>
      </c>
      <c r="T137" s="9" t="s">
        <v>25</v>
      </c>
      <c r="U137" s="63"/>
      <c r="V137" s="79">
        <v>1</v>
      </c>
      <c r="W137" s="278"/>
    </row>
    <row r="138" spans="2:23" ht="113.25" thickBot="1" x14ac:dyDescent="0.45">
      <c r="B138" s="64">
        <v>126</v>
      </c>
      <c r="C138" s="321" t="s">
        <v>118</v>
      </c>
      <c r="D138" s="356" t="s">
        <v>701</v>
      </c>
      <c r="E138" s="343" t="s">
        <v>698</v>
      </c>
      <c r="F138" s="64" t="s">
        <v>229</v>
      </c>
      <c r="G138" s="64">
        <v>1</v>
      </c>
      <c r="H138" s="323">
        <v>126</v>
      </c>
      <c r="I138" s="65" t="str">
        <f ca="1">IF(I134=1,"29991231","")</f>
        <v/>
      </c>
      <c r="J138" s="385" t="s">
        <v>809</v>
      </c>
      <c r="K138" s="46" t="s">
        <v>494</v>
      </c>
      <c r="L138" s="12" t="s">
        <v>212</v>
      </c>
      <c r="M138" s="301" t="s">
        <v>750</v>
      </c>
      <c r="N138" s="62"/>
      <c r="O138" s="49">
        <v>8</v>
      </c>
      <c r="P138" s="9" t="s">
        <v>183</v>
      </c>
      <c r="Q138" s="15" t="s">
        <v>497</v>
      </c>
      <c r="R138" s="9" t="s">
        <v>684</v>
      </c>
      <c r="S138" s="9">
        <v>8</v>
      </c>
      <c r="T138" s="9" t="s">
        <v>18</v>
      </c>
      <c r="U138" s="51" t="s">
        <v>744</v>
      </c>
      <c r="V138" s="79">
        <v>1</v>
      </c>
      <c r="W138" s="278"/>
    </row>
    <row r="139" spans="2:23" s="312" customFormat="1" ht="37.5" x14ac:dyDescent="0.4">
      <c r="B139" s="390">
        <v>127</v>
      </c>
      <c r="C139" s="360" t="s">
        <v>119</v>
      </c>
      <c r="D139" s="391" t="s">
        <v>676</v>
      </c>
      <c r="E139" s="392" t="s">
        <v>691</v>
      </c>
      <c r="F139" s="390" t="s">
        <v>229</v>
      </c>
      <c r="G139" s="393">
        <v>1</v>
      </c>
      <c r="H139" s="394">
        <v>127</v>
      </c>
      <c r="I139" s="395"/>
      <c r="J139" s="396" t="s">
        <v>810</v>
      </c>
      <c r="K139" s="304" t="s">
        <v>15</v>
      </c>
      <c r="L139" s="298" t="s">
        <v>212</v>
      </c>
      <c r="M139" s="302" t="s">
        <v>213</v>
      </c>
      <c r="N139" s="305"/>
      <c r="O139" s="306">
        <v>1</v>
      </c>
      <c r="P139" s="307" t="s">
        <v>183</v>
      </c>
      <c r="Q139" s="308" t="s">
        <v>233</v>
      </c>
      <c r="R139" s="307" t="s">
        <v>696</v>
      </c>
      <c r="S139" s="307">
        <v>1</v>
      </c>
      <c r="T139" s="307" t="s">
        <v>25</v>
      </c>
      <c r="U139" s="309"/>
      <c r="V139" s="310">
        <v>1</v>
      </c>
      <c r="W139" s="311"/>
    </row>
    <row r="140" spans="2:23" s="312" customFormat="1" ht="130.5" customHeight="1" thickBot="1" x14ac:dyDescent="0.45">
      <c r="B140" s="397">
        <v>128</v>
      </c>
      <c r="C140" s="355" t="s">
        <v>120</v>
      </c>
      <c r="D140" s="398" t="s">
        <v>689</v>
      </c>
      <c r="E140" s="399" t="s">
        <v>706</v>
      </c>
      <c r="F140" s="397" t="s">
        <v>229</v>
      </c>
      <c r="G140" s="397">
        <v>1</v>
      </c>
      <c r="H140" s="400">
        <v>128</v>
      </c>
      <c r="I140" s="401" t="str">
        <f ca="1">IF(I38=1,IF(INDIRECT("別紙1_利用内容に関する申請!I44")="スルー型",1,0),"")</f>
        <v/>
      </c>
      <c r="J140" s="402" t="s">
        <v>810</v>
      </c>
      <c r="K140" s="313" t="s">
        <v>494</v>
      </c>
      <c r="L140" s="298" t="s">
        <v>256</v>
      </c>
      <c r="M140" s="314" t="s">
        <v>438</v>
      </c>
      <c r="N140" s="315"/>
      <c r="O140" s="306">
        <v>1</v>
      </c>
      <c r="P140" s="307" t="s">
        <v>183</v>
      </c>
      <c r="Q140" s="308" t="s">
        <v>9</v>
      </c>
      <c r="R140" s="307" t="s">
        <v>692</v>
      </c>
      <c r="S140" s="307">
        <v>1</v>
      </c>
      <c r="T140" s="307" t="s">
        <v>18</v>
      </c>
      <c r="U140" s="309" t="s">
        <v>751</v>
      </c>
      <c r="V140" s="310">
        <v>1</v>
      </c>
      <c r="W140" s="311"/>
    </row>
    <row r="141" spans="2:23" ht="44.25" x14ac:dyDescent="0.4">
      <c r="B141" s="324">
        <v>129</v>
      </c>
      <c r="C141" s="344" t="s">
        <v>121</v>
      </c>
      <c r="D141" s="326" t="s">
        <v>727</v>
      </c>
      <c r="E141" s="327" t="s">
        <v>728</v>
      </c>
      <c r="F141" s="324" t="s">
        <v>229</v>
      </c>
      <c r="G141" s="358">
        <v>1</v>
      </c>
      <c r="H141" s="328">
        <v>129</v>
      </c>
      <c r="I141" s="359"/>
      <c r="J141" s="383" t="s">
        <v>811</v>
      </c>
      <c r="K141" s="76" t="s">
        <v>15</v>
      </c>
      <c r="L141" s="12" t="s">
        <v>212</v>
      </c>
      <c r="M141" s="302" t="s">
        <v>213</v>
      </c>
      <c r="N141" s="48"/>
      <c r="O141" s="49">
        <v>1</v>
      </c>
      <c r="P141" s="9" t="s">
        <v>183</v>
      </c>
      <c r="Q141" s="15" t="s">
        <v>233</v>
      </c>
      <c r="R141" s="9" t="s">
        <v>692</v>
      </c>
      <c r="S141" s="9">
        <v>1</v>
      </c>
      <c r="T141" s="9" t="s">
        <v>25</v>
      </c>
      <c r="U141" s="63"/>
      <c r="V141" s="79">
        <v>1</v>
      </c>
      <c r="W141" s="278"/>
    </row>
    <row r="142" spans="2:23" ht="56.25" x14ac:dyDescent="0.4">
      <c r="B142" s="8">
        <v>130</v>
      </c>
      <c r="C142" s="298" t="s">
        <v>752</v>
      </c>
      <c r="D142" s="73" t="s">
        <v>732</v>
      </c>
      <c r="E142" s="57" t="s">
        <v>706</v>
      </c>
      <c r="F142" s="8" t="s">
        <v>229</v>
      </c>
      <c r="G142" s="8">
        <v>1</v>
      </c>
      <c r="H142" s="41">
        <v>130</v>
      </c>
      <c r="I142" s="53" t="str">
        <f ca="1">IF(AND(OR(I24=1,I30=1,I38=1),I88=1),IF(INDIRECT("別紙1_利用内容に関する申請!I37")="受信する",1,0),"")</f>
        <v/>
      </c>
      <c r="J142" s="386" t="s">
        <v>811</v>
      </c>
      <c r="K142" s="46" t="s">
        <v>494</v>
      </c>
      <c r="L142" s="12" t="s">
        <v>566</v>
      </c>
      <c r="M142" s="301"/>
      <c r="N142" s="62" t="s">
        <v>823</v>
      </c>
      <c r="O142" s="49">
        <v>1</v>
      </c>
      <c r="P142" s="9" t="s">
        <v>183</v>
      </c>
      <c r="Q142" s="15" t="s">
        <v>9</v>
      </c>
      <c r="R142" s="9" t="s">
        <v>684</v>
      </c>
      <c r="S142" s="9">
        <v>1</v>
      </c>
      <c r="T142" s="9" t="s">
        <v>18</v>
      </c>
      <c r="U142" s="63"/>
      <c r="V142" s="79">
        <v>1</v>
      </c>
      <c r="W142" s="278"/>
    </row>
    <row r="143" spans="2:23" ht="44.25" x14ac:dyDescent="0.4">
      <c r="B143" s="8">
        <v>131</v>
      </c>
      <c r="C143" s="299" t="s">
        <v>122</v>
      </c>
      <c r="D143" s="70" t="s">
        <v>713</v>
      </c>
      <c r="E143" s="44" t="s">
        <v>728</v>
      </c>
      <c r="F143" s="8" t="s">
        <v>229</v>
      </c>
      <c r="G143" s="64">
        <v>1</v>
      </c>
      <c r="H143" s="41">
        <v>131</v>
      </c>
      <c r="I143" s="65"/>
      <c r="J143" s="386" t="s">
        <v>811</v>
      </c>
      <c r="K143" s="76" t="s">
        <v>15</v>
      </c>
      <c r="L143" s="12" t="s">
        <v>212</v>
      </c>
      <c r="M143" s="302" t="s">
        <v>213</v>
      </c>
      <c r="N143" s="48"/>
      <c r="O143" s="49">
        <v>1</v>
      </c>
      <c r="P143" s="9" t="s">
        <v>183</v>
      </c>
      <c r="Q143" s="15" t="s">
        <v>233</v>
      </c>
      <c r="R143" s="9" t="s">
        <v>681</v>
      </c>
      <c r="S143" s="9">
        <v>1</v>
      </c>
      <c r="T143" s="9" t="s">
        <v>25</v>
      </c>
      <c r="U143" s="63"/>
      <c r="V143" s="79">
        <v>1</v>
      </c>
      <c r="W143" s="278"/>
    </row>
    <row r="144" spans="2:23" s="52" customFormat="1" ht="75" x14ac:dyDescent="0.4">
      <c r="B144" s="8">
        <v>132</v>
      </c>
      <c r="C144" s="298" t="s">
        <v>123</v>
      </c>
      <c r="D144" s="73" t="s">
        <v>701</v>
      </c>
      <c r="E144" s="57" t="s">
        <v>706</v>
      </c>
      <c r="F144" s="8" t="s">
        <v>229</v>
      </c>
      <c r="G144" s="8">
        <v>1</v>
      </c>
      <c r="H144" s="41">
        <v>132</v>
      </c>
      <c r="I144" s="53" t="str">
        <f ca="1">IF(I142=1,TEXT(利用申請書!I26,"0000")&amp;TEXT(利用申請書!O26,"00")&amp;TEXT(利用申請書!U26,"00"),"")</f>
        <v/>
      </c>
      <c r="J144" s="386" t="s">
        <v>811</v>
      </c>
      <c r="K144" s="46" t="s">
        <v>494</v>
      </c>
      <c r="L144" s="12"/>
      <c r="M144" s="301" t="s">
        <v>753</v>
      </c>
      <c r="N144" s="62"/>
      <c r="O144" s="49">
        <v>8</v>
      </c>
      <c r="P144" s="9" t="s">
        <v>183</v>
      </c>
      <c r="Q144" s="15" t="s">
        <v>497</v>
      </c>
      <c r="R144" s="9" t="s">
        <v>681</v>
      </c>
      <c r="S144" s="9">
        <v>8</v>
      </c>
      <c r="T144" s="9" t="s">
        <v>18</v>
      </c>
      <c r="U144" s="51" t="s">
        <v>746</v>
      </c>
      <c r="V144" s="79">
        <v>1</v>
      </c>
      <c r="W144" s="278"/>
    </row>
    <row r="145" spans="2:23" ht="44.25" x14ac:dyDescent="0.4">
      <c r="B145" s="8">
        <v>133</v>
      </c>
      <c r="C145" s="299" t="s">
        <v>124</v>
      </c>
      <c r="D145" s="70" t="s">
        <v>673</v>
      </c>
      <c r="E145" s="44" t="s">
        <v>715</v>
      </c>
      <c r="F145" s="8" t="s">
        <v>229</v>
      </c>
      <c r="G145" s="64">
        <v>1</v>
      </c>
      <c r="H145" s="41">
        <v>133</v>
      </c>
      <c r="I145" s="65"/>
      <c r="J145" s="386" t="s">
        <v>811</v>
      </c>
      <c r="K145" s="76" t="s">
        <v>15</v>
      </c>
      <c r="L145" s="12" t="s">
        <v>212</v>
      </c>
      <c r="M145" s="302" t="s">
        <v>213</v>
      </c>
      <c r="N145" s="48"/>
      <c r="O145" s="49">
        <v>1</v>
      </c>
      <c r="P145" s="9" t="s">
        <v>183</v>
      </c>
      <c r="Q145" s="15" t="s">
        <v>233</v>
      </c>
      <c r="R145" s="9" t="s">
        <v>696</v>
      </c>
      <c r="S145" s="9">
        <v>1</v>
      </c>
      <c r="T145" s="9" t="s">
        <v>25</v>
      </c>
      <c r="U145" s="63"/>
      <c r="V145" s="79">
        <v>1</v>
      </c>
      <c r="W145" s="278"/>
    </row>
    <row r="146" spans="2:23" ht="86.25" customHeight="1" thickBot="1" x14ac:dyDescent="0.45">
      <c r="B146" s="64">
        <v>134</v>
      </c>
      <c r="C146" s="321" t="s">
        <v>125</v>
      </c>
      <c r="D146" s="356" t="s">
        <v>701</v>
      </c>
      <c r="E146" s="343" t="s">
        <v>698</v>
      </c>
      <c r="F146" s="64" t="s">
        <v>229</v>
      </c>
      <c r="G146" s="64">
        <v>1</v>
      </c>
      <c r="H146" s="323">
        <v>134</v>
      </c>
      <c r="I146" s="65" t="str">
        <f ca="1">IF(I142=1,"29991231","")</f>
        <v/>
      </c>
      <c r="J146" s="385" t="s">
        <v>811</v>
      </c>
      <c r="K146" s="46" t="s">
        <v>494</v>
      </c>
      <c r="L146" s="12"/>
      <c r="M146" s="301" t="s">
        <v>754</v>
      </c>
      <c r="N146" s="62"/>
      <c r="O146" s="49">
        <v>8</v>
      </c>
      <c r="P146" s="9" t="s">
        <v>183</v>
      </c>
      <c r="Q146" s="15" t="s">
        <v>497</v>
      </c>
      <c r="R146" s="9" t="s">
        <v>684</v>
      </c>
      <c r="S146" s="9">
        <v>8</v>
      </c>
      <c r="T146" s="9" t="s">
        <v>18</v>
      </c>
      <c r="U146" s="51" t="s">
        <v>746</v>
      </c>
      <c r="V146" s="79">
        <v>1</v>
      </c>
      <c r="W146" s="278"/>
    </row>
    <row r="147" spans="2:23" ht="44.25" x14ac:dyDescent="0.4">
      <c r="B147" s="330">
        <v>135</v>
      </c>
      <c r="C147" s="352" t="s">
        <v>126</v>
      </c>
      <c r="D147" s="332" t="s">
        <v>676</v>
      </c>
      <c r="E147" s="333" t="s">
        <v>691</v>
      </c>
      <c r="F147" s="330" t="s">
        <v>229</v>
      </c>
      <c r="G147" s="362">
        <v>1</v>
      </c>
      <c r="H147" s="334">
        <v>135</v>
      </c>
      <c r="I147" s="363"/>
      <c r="J147" s="404" t="s">
        <v>812</v>
      </c>
      <c r="K147" s="76" t="s">
        <v>15</v>
      </c>
      <c r="L147" s="12" t="s">
        <v>212</v>
      </c>
      <c r="M147" s="302" t="s">
        <v>213</v>
      </c>
      <c r="N147" s="48"/>
      <c r="O147" s="49">
        <v>1</v>
      </c>
      <c r="P147" s="9" t="s">
        <v>183</v>
      </c>
      <c r="Q147" s="15" t="s">
        <v>233</v>
      </c>
      <c r="R147" s="9" t="s">
        <v>684</v>
      </c>
      <c r="S147" s="9">
        <v>1</v>
      </c>
      <c r="T147" s="9" t="s">
        <v>25</v>
      </c>
      <c r="U147" s="63"/>
      <c r="V147" s="79">
        <v>1</v>
      </c>
      <c r="W147" s="278"/>
    </row>
    <row r="148" spans="2:23" ht="56.25" x14ac:dyDescent="0.4">
      <c r="B148" s="8">
        <v>136</v>
      </c>
      <c r="C148" s="299" t="s">
        <v>755</v>
      </c>
      <c r="D148" s="73" t="s">
        <v>701</v>
      </c>
      <c r="E148" s="57" t="s">
        <v>698</v>
      </c>
      <c r="F148" s="8" t="s">
        <v>229</v>
      </c>
      <c r="G148" s="8">
        <v>1</v>
      </c>
      <c r="H148" s="41">
        <v>136</v>
      </c>
      <c r="I148" s="53" t="str">
        <f ca="1">IF(AND(I46=1,I88=1),IF(INDIRECT("別紙1_利用内容に関する申請!I38")="受信する",1,0),"")</f>
        <v/>
      </c>
      <c r="J148" s="386" t="s">
        <v>812</v>
      </c>
      <c r="K148" s="46" t="s">
        <v>494</v>
      </c>
      <c r="L148" s="12" t="s">
        <v>566</v>
      </c>
      <c r="M148" s="301" t="s">
        <v>567</v>
      </c>
      <c r="N148" s="62"/>
      <c r="O148" s="49">
        <v>1</v>
      </c>
      <c r="P148" s="9" t="s">
        <v>183</v>
      </c>
      <c r="Q148" s="15" t="s">
        <v>9</v>
      </c>
      <c r="R148" s="9" t="s">
        <v>692</v>
      </c>
      <c r="S148" s="9">
        <v>1</v>
      </c>
      <c r="T148" s="9" t="s">
        <v>18</v>
      </c>
      <c r="U148" s="63"/>
      <c r="V148" s="79">
        <v>1</v>
      </c>
      <c r="W148" s="278"/>
    </row>
    <row r="149" spans="2:23" ht="44.25" x14ac:dyDescent="0.4">
      <c r="B149" s="8">
        <v>137</v>
      </c>
      <c r="C149" s="298" t="s">
        <v>127</v>
      </c>
      <c r="D149" s="70" t="s">
        <v>673</v>
      </c>
      <c r="E149" s="44" t="s">
        <v>695</v>
      </c>
      <c r="F149" s="8" t="s">
        <v>229</v>
      </c>
      <c r="G149" s="64">
        <v>1</v>
      </c>
      <c r="H149" s="41">
        <v>137</v>
      </c>
      <c r="I149" s="65"/>
      <c r="J149" s="386" t="s">
        <v>812</v>
      </c>
      <c r="K149" s="76" t="s">
        <v>15</v>
      </c>
      <c r="L149" s="12" t="s">
        <v>212</v>
      </c>
      <c r="M149" s="302" t="s">
        <v>213</v>
      </c>
      <c r="N149" s="48"/>
      <c r="O149" s="49">
        <v>1</v>
      </c>
      <c r="P149" s="9" t="s">
        <v>183</v>
      </c>
      <c r="Q149" s="15" t="s">
        <v>233</v>
      </c>
      <c r="R149" s="9" t="s">
        <v>681</v>
      </c>
      <c r="S149" s="9">
        <v>1</v>
      </c>
      <c r="T149" s="9" t="s">
        <v>25</v>
      </c>
      <c r="U149" s="63"/>
      <c r="V149" s="79">
        <v>1</v>
      </c>
      <c r="W149" s="278"/>
    </row>
    <row r="150" spans="2:23" ht="75" x14ac:dyDescent="0.4">
      <c r="B150" s="8">
        <v>138</v>
      </c>
      <c r="C150" s="298" t="s">
        <v>128</v>
      </c>
      <c r="D150" s="73" t="s">
        <v>689</v>
      </c>
      <c r="E150" s="57" t="s">
        <v>702</v>
      </c>
      <c r="F150" s="8" t="s">
        <v>229</v>
      </c>
      <c r="G150" s="8">
        <v>1</v>
      </c>
      <c r="H150" s="41">
        <v>138</v>
      </c>
      <c r="I150" s="53" t="str">
        <f ca="1">IF(I148=1,TEXT(利用申請書!I26,"0000")&amp;TEXT(利用申請書!O26,"00")&amp;TEXT(利用申請書!U26,"00"),"")</f>
        <v/>
      </c>
      <c r="J150" s="386" t="s">
        <v>812</v>
      </c>
      <c r="K150" s="46" t="s">
        <v>494</v>
      </c>
      <c r="L150" s="12"/>
      <c r="M150" s="301" t="s">
        <v>756</v>
      </c>
      <c r="N150" s="62" t="s">
        <v>186</v>
      </c>
      <c r="O150" s="49">
        <v>8</v>
      </c>
      <c r="P150" s="9" t="s">
        <v>183</v>
      </c>
      <c r="Q150" s="15" t="s">
        <v>497</v>
      </c>
      <c r="R150" s="9" t="s">
        <v>696</v>
      </c>
      <c r="S150" s="9">
        <v>8</v>
      </c>
      <c r="T150" s="9" t="s">
        <v>18</v>
      </c>
      <c r="U150" s="51" t="s">
        <v>746</v>
      </c>
      <c r="V150" s="79">
        <v>1</v>
      </c>
      <c r="W150" s="278"/>
    </row>
    <row r="151" spans="2:23" ht="44.25" x14ac:dyDescent="0.4">
      <c r="B151" s="8">
        <v>139</v>
      </c>
      <c r="C151" s="298" t="s">
        <v>129</v>
      </c>
      <c r="D151" s="70" t="s">
        <v>676</v>
      </c>
      <c r="E151" s="44" t="s">
        <v>691</v>
      </c>
      <c r="F151" s="8" t="s">
        <v>229</v>
      </c>
      <c r="G151" s="64">
        <v>1</v>
      </c>
      <c r="H151" s="41">
        <v>139</v>
      </c>
      <c r="I151" s="65"/>
      <c r="J151" s="386" t="s">
        <v>812</v>
      </c>
      <c r="K151" s="76" t="s">
        <v>15</v>
      </c>
      <c r="L151" s="12" t="s">
        <v>212</v>
      </c>
      <c r="M151" s="302" t="s">
        <v>213</v>
      </c>
      <c r="N151" s="48"/>
      <c r="O151" s="49">
        <v>1</v>
      </c>
      <c r="P151" s="9" t="s">
        <v>183</v>
      </c>
      <c r="Q151" s="15" t="s">
        <v>233</v>
      </c>
      <c r="R151" s="9" t="s">
        <v>681</v>
      </c>
      <c r="S151" s="9">
        <v>1</v>
      </c>
      <c r="T151" s="9" t="s">
        <v>25</v>
      </c>
      <c r="U151" s="63"/>
      <c r="V151" s="79">
        <v>1</v>
      </c>
      <c r="W151" s="278"/>
    </row>
    <row r="152" spans="2:23" ht="75.75" thickBot="1" x14ac:dyDescent="0.45">
      <c r="B152" s="336">
        <v>140</v>
      </c>
      <c r="C152" s="355" t="s">
        <v>130</v>
      </c>
      <c r="D152" s="361" t="s">
        <v>685</v>
      </c>
      <c r="E152" s="346" t="s">
        <v>698</v>
      </c>
      <c r="F152" s="336" t="s">
        <v>229</v>
      </c>
      <c r="G152" s="336">
        <v>1</v>
      </c>
      <c r="H152" s="340">
        <v>140</v>
      </c>
      <c r="I152" s="341" t="str">
        <f ca="1">IF(I148=1,"29991231","")</f>
        <v/>
      </c>
      <c r="J152" s="387" t="s">
        <v>812</v>
      </c>
      <c r="K152" s="46" t="s">
        <v>494</v>
      </c>
      <c r="L152" s="12"/>
      <c r="M152" s="301" t="s">
        <v>757</v>
      </c>
      <c r="N152" s="62" t="s">
        <v>186</v>
      </c>
      <c r="O152" s="49">
        <v>8</v>
      </c>
      <c r="P152" s="9" t="s">
        <v>183</v>
      </c>
      <c r="Q152" s="15" t="s">
        <v>497</v>
      </c>
      <c r="R152" s="9" t="s">
        <v>681</v>
      </c>
      <c r="S152" s="9">
        <v>8</v>
      </c>
      <c r="T152" s="9" t="s">
        <v>18</v>
      </c>
      <c r="U152" s="51" t="s">
        <v>748</v>
      </c>
      <c r="V152" s="79">
        <v>1</v>
      </c>
      <c r="W152" s="278"/>
    </row>
    <row r="153" spans="2:23" ht="44.25" x14ac:dyDescent="0.4">
      <c r="B153" s="324">
        <v>141</v>
      </c>
      <c r="C153" s="344" t="s">
        <v>131</v>
      </c>
      <c r="D153" s="326" t="s">
        <v>676</v>
      </c>
      <c r="E153" s="327" t="s">
        <v>691</v>
      </c>
      <c r="F153" s="324" t="s">
        <v>229</v>
      </c>
      <c r="G153" s="358">
        <v>1</v>
      </c>
      <c r="H153" s="328">
        <v>141</v>
      </c>
      <c r="I153" s="359"/>
      <c r="J153" s="403" t="s">
        <v>813</v>
      </c>
      <c r="K153" s="76" t="s">
        <v>15</v>
      </c>
      <c r="L153" s="12" t="s">
        <v>212</v>
      </c>
      <c r="M153" s="302" t="s">
        <v>213</v>
      </c>
      <c r="N153" s="48"/>
      <c r="O153" s="49">
        <v>1</v>
      </c>
      <c r="P153" s="9" t="s">
        <v>183</v>
      </c>
      <c r="Q153" s="15" t="s">
        <v>233</v>
      </c>
      <c r="R153" s="9" t="s">
        <v>696</v>
      </c>
      <c r="S153" s="9">
        <v>1</v>
      </c>
      <c r="T153" s="9" t="s">
        <v>25</v>
      </c>
      <c r="U153" s="63"/>
      <c r="V153" s="79">
        <v>1</v>
      </c>
      <c r="W153" s="278"/>
    </row>
    <row r="154" spans="2:23" ht="56.25" x14ac:dyDescent="0.4">
      <c r="B154" s="8">
        <v>142</v>
      </c>
      <c r="C154" s="298" t="s">
        <v>758</v>
      </c>
      <c r="D154" s="73" t="s">
        <v>689</v>
      </c>
      <c r="E154" s="57" t="s">
        <v>706</v>
      </c>
      <c r="F154" s="8" t="s">
        <v>229</v>
      </c>
      <c r="G154" s="8">
        <v>1</v>
      </c>
      <c r="H154" s="41">
        <v>142</v>
      </c>
      <c r="I154" s="53" t="str">
        <f ca="1">IF(AND(I54=1,I88=1),IF(INDIRECT("別紙1_利用内容に関する申請!I39")="受信する",1,0),"")</f>
        <v/>
      </c>
      <c r="J154" s="386" t="s">
        <v>813</v>
      </c>
      <c r="K154" s="46" t="s">
        <v>494</v>
      </c>
      <c r="L154" s="12" t="s">
        <v>566</v>
      </c>
      <c r="M154" s="301" t="s">
        <v>568</v>
      </c>
      <c r="N154" s="62"/>
      <c r="O154" s="49">
        <v>1</v>
      </c>
      <c r="P154" s="9" t="s">
        <v>183</v>
      </c>
      <c r="Q154" s="15" t="s">
        <v>9</v>
      </c>
      <c r="R154" s="9" t="s">
        <v>692</v>
      </c>
      <c r="S154" s="9">
        <v>1</v>
      </c>
      <c r="T154" s="9" t="s">
        <v>18</v>
      </c>
      <c r="U154" s="63"/>
      <c r="V154" s="79">
        <v>1</v>
      </c>
      <c r="W154" s="278"/>
    </row>
    <row r="155" spans="2:23" ht="44.25" x14ac:dyDescent="0.4">
      <c r="B155" s="8">
        <v>143</v>
      </c>
      <c r="C155" s="298" t="s">
        <v>132</v>
      </c>
      <c r="D155" s="70" t="s">
        <v>673</v>
      </c>
      <c r="E155" s="44" t="s">
        <v>691</v>
      </c>
      <c r="F155" s="8" t="s">
        <v>229</v>
      </c>
      <c r="G155" s="64">
        <v>1</v>
      </c>
      <c r="H155" s="41">
        <v>143</v>
      </c>
      <c r="I155" s="65"/>
      <c r="J155" s="386" t="s">
        <v>813</v>
      </c>
      <c r="K155" s="76" t="s">
        <v>15</v>
      </c>
      <c r="L155" s="12" t="s">
        <v>212</v>
      </c>
      <c r="M155" s="302" t="s">
        <v>213</v>
      </c>
      <c r="N155" s="48"/>
      <c r="O155" s="49">
        <v>1</v>
      </c>
      <c r="P155" s="9" t="s">
        <v>183</v>
      </c>
      <c r="Q155" s="15" t="s">
        <v>233</v>
      </c>
      <c r="R155" s="9" t="s">
        <v>696</v>
      </c>
      <c r="S155" s="9">
        <v>1</v>
      </c>
      <c r="T155" s="9" t="s">
        <v>25</v>
      </c>
      <c r="U155" s="63"/>
      <c r="V155" s="79">
        <v>1</v>
      </c>
      <c r="W155" s="278"/>
    </row>
    <row r="156" spans="2:23" ht="75" x14ac:dyDescent="0.4">
      <c r="B156" s="8">
        <v>144</v>
      </c>
      <c r="C156" s="298" t="s">
        <v>133</v>
      </c>
      <c r="D156" s="73" t="s">
        <v>689</v>
      </c>
      <c r="E156" s="57" t="s">
        <v>702</v>
      </c>
      <c r="F156" s="8" t="s">
        <v>229</v>
      </c>
      <c r="G156" s="8">
        <v>1</v>
      </c>
      <c r="H156" s="41">
        <v>144</v>
      </c>
      <c r="I156" s="53" t="str">
        <f ca="1">IF(I154=1,TEXT(利用申請書!I26,"0000")&amp;TEXT(利用申請書!O26,"00")&amp;TEXT(利用申請書!U26,"00"),"")</f>
        <v/>
      </c>
      <c r="J156" s="386" t="s">
        <v>813</v>
      </c>
      <c r="K156" s="46" t="s">
        <v>494</v>
      </c>
      <c r="L156" s="12"/>
      <c r="M156" s="301" t="s">
        <v>759</v>
      </c>
      <c r="N156" s="62" t="s">
        <v>186</v>
      </c>
      <c r="O156" s="49">
        <v>8</v>
      </c>
      <c r="P156" s="9" t="s">
        <v>183</v>
      </c>
      <c r="Q156" s="15" t="s">
        <v>497</v>
      </c>
      <c r="R156" s="9" t="s">
        <v>684</v>
      </c>
      <c r="S156" s="9">
        <v>8</v>
      </c>
      <c r="T156" s="9" t="s">
        <v>18</v>
      </c>
      <c r="U156" s="51" t="s">
        <v>746</v>
      </c>
      <c r="V156" s="79">
        <v>1</v>
      </c>
      <c r="W156" s="278"/>
    </row>
    <row r="157" spans="2:23" ht="44.25" x14ac:dyDescent="0.4">
      <c r="B157" s="8">
        <v>145</v>
      </c>
      <c r="C157" s="298" t="s">
        <v>134</v>
      </c>
      <c r="D157" s="70" t="s">
        <v>676</v>
      </c>
      <c r="E157" s="44" t="s">
        <v>715</v>
      </c>
      <c r="F157" s="8" t="s">
        <v>229</v>
      </c>
      <c r="G157" s="64">
        <v>1</v>
      </c>
      <c r="H157" s="41">
        <v>145</v>
      </c>
      <c r="I157" s="65"/>
      <c r="J157" s="386" t="s">
        <v>813</v>
      </c>
      <c r="K157" s="76" t="s">
        <v>15</v>
      </c>
      <c r="L157" s="12" t="s">
        <v>212</v>
      </c>
      <c r="M157" s="302" t="s">
        <v>213</v>
      </c>
      <c r="N157" s="48"/>
      <c r="O157" s="49">
        <v>1</v>
      </c>
      <c r="P157" s="9" t="s">
        <v>183</v>
      </c>
      <c r="Q157" s="15" t="s">
        <v>233</v>
      </c>
      <c r="R157" s="9" t="s">
        <v>696</v>
      </c>
      <c r="S157" s="9">
        <v>1</v>
      </c>
      <c r="T157" s="9" t="s">
        <v>25</v>
      </c>
      <c r="U157" s="63"/>
      <c r="V157" s="79">
        <v>1</v>
      </c>
      <c r="W157" s="278"/>
    </row>
    <row r="158" spans="2:23" ht="75.75" thickBot="1" x14ac:dyDescent="0.45">
      <c r="B158" s="64">
        <v>146</v>
      </c>
      <c r="C158" s="321" t="s">
        <v>135</v>
      </c>
      <c r="D158" s="356" t="s">
        <v>701</v>
      </c>
      <c r="E158" s="343" t="s">
        <v>698</v>
      </c>
      <c r="F158" s="64" t="s">
        <v>229</v>
      </c>
      <c r="G158" s="64">
        <v>1</v>
      </c>
      <c r="H158" s="323">
        <v>146</v>
      </c>
      <c r="I158" s="65" t="str">
        <f ca="1">IF(I154=1,"29991231","")</f>
        <v/>
      </c>
      <c r="J158" s="385" t="s">
        <v>813</v>
      </c>
      <c r="K158" s="46" t="s">
        <v>494</v>
      </c>
      <c r="L158" s="12"/>
      <c r="M158" s="301" t="s">
        <v>760</v>
      </c>
      <c r="N158" s="62" t="s">
        <v>186</v>
      </c>
      <c r="O158" s="49">
        <v>8</v>
      </c>
      <c r="P158" s="9" t="s">
        <v>183</v>
      </c>
      <c r="Q158" s="15" t="s">
        <v>497</v>
      </c>
      <c r="R158" s="9" t="s">
        <v>684</v>
      </c>
      <c r="S158" s="9">
        <v>8</v>
      </c>
      <c r="T158" s="9" t="s">
        <v>18</v>
      </c>
      <c r="U158" s="51" t="s">
        <v>744</v>
      </c>
      <c r="V158" s="79">
        <v>1</v>
      </c>
      <c r="W158" s="278"/>
    </row>
    <row r="159" spans="2:23" ht="44.25" x14ac:dyDescent="0.4">
      <c r="B159" s="330">
        <v>147</v>
      </c>
      <c r="C159" s="360" t="s">
        <v>136</v>
      </c>
      <c r="D159" s="332" t="s">
        <v>676</v>
      </c>
      <c r="E159" s="333" t="s">
        <v>715</v>
      </c>
      <c r="F159" s="330" t="s">
        <v>229</v>
      </c>
      <c r="G159" s="362">
        <v>1</v>
      </c>
      <c r="H159" s="334">
        <v>147</v>
      </c>
      <c r="I159" s="363"/>
      <c r="J159" s="404" t="s">
        <v>814</v>
      </c>
      <c r="K159" s="76" t="s">
        <v>15</v>
      </c>
      <c r="L159" s="12" t="s">
        <v>212</v>
      </c>
      <c r="M159" s="302" t="s">
        <v>213</v>
      </c>
      <c r="N159" s="48"/>
      <c r="O159" s="49">
        <v>1</v>
      </c>
      <c r="P159" s="9" t="s">
        <v>183</v>
      </c>
      <c r="Q159" s="15" t="s">
        <v>233</v>
      </c>
      <c r="R159" s="9" t="s">
        <v>684</v>
      </c>
      <c r="S159" s="9">
        <v>1</v>
      </c>
      <c r="T159" s="9" t="s">
        <v>25</v>
      </c>
      <c r="U159" s="63"/>
      <c r="V159" s="79">
        <v>1</v>
      </c>
      <c r="W159" s="278"/>
    </row>
    <row r="160" spans="2:23" ht="56.25" x14ac:dyDescent="0.4">
      <c r="B160" s="8">
        <v>148</v>
      </c>
      <c r="C160" s="298" t="s">
        <v>137</v>
      </c>
      <c r="D160" s="73" t="s">
        <v>701</v>
      </c>
      <c r="E160" s="57" t="s">
        <v>698</v>
      </c>
      <c r="F160" s="8" t="s">
        <v>229</v>
      </c>
      <c r="G160" s="8">
        <v>1</v>
      </c>
      <c r="H160" s="41">
        <v>148</v>
      </c>
      <c r="I160" s="53" t="str">
        <f ca="1">IF(AND(I62=1,I88=1),IF(INDIRECT("別紙1_利用内容に関する申請!I40")="受信する",1,0),"")</f>
        <v/>
      </c>
      <c r="J160" s="386" t="s">
        <v>814</v>
      </c>
      <c r="K160" s="46" t="s">
        <v>494</v>
      </c>
      <c r="L160" s="12" t="s">
        <v>566</v>
      </c>
      <c r="M160" s="301" t="s">
        <v>569</v>
      </c>
      <c r="N160" s="62"/>
      <c r="O160" s="49">
        <v>1</v>
      </c>
      <c r="P160" s="9" t="s">
        <v>183</v>
      </c>
      <c r="Q160" s="15" t="s">
        <v>9</v>
      </c>
      <c r="R160" s="9" t="s">
        <v>684</v>
      </c>
      <c r="S160" s="9">
        <v>1</v>
      </c>
      <c r="T160" s="9" t="s">
        <v>18</v>
      </c>
      <c r="U160" s="63"/>
      <c r="V160" s="79">
        <v>1</v>
      </c>
      <c r="W160" s="278"/>
    </row>
    <row r="161" spans="2:23" ht="44.25" x14ac:dyDescent="0.4">
      <c r="B161" s="8">
        <v>149</v>
      </c>
      <c r="C161" s="299" t="s">
        <v>138</v>
      </c>
      <c r="D161" s="70" t="s">
        <v>676</v>
      </c>
      <c r="E161" s="44" t="s">
        <v>691</v>
      </c>
      <c r="F161" s="8" t="s">
        <v>229</v>
      </c>
      <c r="G161" s="64">
        <v>1</v>
      </c>
      <c r="H161" s="41">
        <v>149</v>
      </c>
      <c r="I161" s="65"/>
      <c r="J161" s="386" t="s">
        <v>814</v>
      </c>
      <c r="K161" s="76" t="s">
        <v>15</v>
      </c>
      <c r="L161" s="12" t="s">
        <v>212</v>
      </c>
      <c r="M161" s="302" t="s">
        <v>213</v>
      </c>
      <c r="N161" s="48"/>
      <c r="O161" s="49">
        <v>1</v>
      </c>
      <c r="P161" s="9" t="s">
        <v>183</v>
      </c>
      <c r="Q161" s="15" t="s">
        <v>233</v>
      </c>
      <c r="R161" s="9" t="s">
        <v>696</v>
      </c>
      <c r="S161" s="9">
        <v>1</v>
      </c>
      <c r="T161" s="9" t="s">
        <v>25</v>
      </c>
      <c r="U161" s="63"/>
      <c r="V161" s="79">
        <v>1</v>
      </c>
      <c r="W161" s="278"/>
    </row>
    <row r="162" spans="2:23" ht="75" x14ac:dyDescent="0.4">
      <c r="B162" s="8">
        <v>150</v>
      </c>
      <c r="C162" s="298" t="s">
        <v>139</v>
      </c>
      <c r="D162" s="73" t="s">
        <v>689</v>
      </c>
      <c r="E162" s="57" t="s">
        <v>702</v>
      </c>
      <c r="F162" s="8" t="s">
        <v>229</v>
      </c>
      <c r="G162" s="8">
        <v>1</v>
      </c>
      <c r="H162" s="41">
        <v>150</v>
      </c>
      <c r="I162" s="53" t="str">
        <f ca="1">IF(I160=1,TEXT(利用申請書!I26,"0000")&amp;TEXT(利用申請書!O26,"00")&amp;TEXT(利用申請書!U26,"00"),"")</f>
        <v/>
      </c>
      <c r="J162" s="386" t="s">
        <v>814</v>
      </c>
      <c r="K162" s="46" t="s">
        <v>494</v>
      </c>
      <c r="L162" s="12"/>
      <c r="M162" s="301" t="s">
        <v>761</v>
      </c>
      <c r="N162" s="62" t="s">
        <v>186</v>
      </c>
      <c r="O162" s="49">
        <v>8</v>
      </c>
      <c r="P162" s="9" t="s">
        <v>183</v>
      </c>
      <c r="Q162" s="15" t="s">
        <v>497</v>
      </c>
      <c r="R162" s="9" t="s">
        <v>681</v>
      </c>
      <c r="S162" s="9">
        <v>8</v>
      </c>
      <c r="T162" s="9" t="s">
        <v>18</v>
      </c>
      <c r="U162" s="51" t="s">
        <v>744</v>
      </c>
      <c r="V162" s="79">
        <v>1</v>
      </c>
      <c r="W162" s="278"/>
    </row>
    <row r="163" spans="2:23" ht="44.25" x14ac:dyDescent="0.4">
      <c r="B163" s="8">
        <v>151</v>
      </c>
      <c r="C163" s="299" t="s">
        <v>140</v>
      </c>
      <c r="D163" s="70" t="s">
        <v>676</v>
      </c>
      <c r="E163" s="44" t="s">
        <v>691</v>
      </c>
      <c r="F163" s="8" t="s">
        <v>229</v>
      </c>
      <c r="G163" s="64">
        <v>1</v>
      </c>
      <c r="H163" s="41">
        <v>151</v>
      </c>
      <c r="I163" s="65"/>
      <c r="J163" s="386" t="s">
        <v>814</v>
      </c>
      <c r="K163" s="76" t="s">
        <v>15</v>
      </c>
      <c r="L163" s="12" t="s">
        <v>212</v>
      </c>
      <c r="M163" s="302" t="s">
        <v>213</v>
      </c>
      <c r="N163" s="48"/>
      <c r="O163" s="49">
        <v>1</v>
      </c>
      <c r="P163" s="9" t="s">
        <v>183</v>
      </c>
      <c r="Q163" s="15" t="s">
        <v>233</v>
      </c>
      <c r="R163" s="9" t="s">
        <v>696</v>
      </c>
      <c r="S163" s="9">
        <v>1</v>
      </c>
      <c r="T163" s="9" t="s">
        <v>25</v>
      </c>
      <c r="U163" s="63"/>
      <c r="V163" s="79">
        <v>1</v>
      </c>
      <c r="W163" s="278"/>
    </row>
    <row r="164" spans="2:23" ht="75.75" thickBot="1" x14ac:dyDescent="0.45">
      <c r="B164" s="336">
        <v>152</v>
      </c>
      <c r="C164" s="355" t="s">
        <v>141</v>
      </c>
      <c r="D164" s="361" t="s">
        <v>689</v>
      </c>
      <c r="E164" s="346" t="s">
        <v>698</v>
      </c>
      <c r="F164" s="336" t="s">
        <v>229</v>
      </c>
      <c r="G164" s="336">
        <v>1</v>
      </c>
      <c r="H164" s="340">
        <v>152</v>
      </c>
      <c r="I164" s="341" t="str">
        <f ca="1">IF(I160=1,"29991231","")</f>
        <v/>
      </c>
      <c r="J164" s="387" t="s">
        <v>814</v>
      </c>
      <c r="K164" s="46" t="s">
        <v>494</v>
      </c>
      <c r="L164" s="10"/>
      <c r="M164" s="301" t="s">
        <v>762</v>
      </c>
      <c r="N164" s="62" t="s">
        <v>186</v>
      </c>
      <c r="O164" s="49">
        <v>8</v>
      </c>
      <c r="P164" s="9" t="s">
        <v>183</v>
      </c>
      <c r="Q164" s="15" t="s">
        <v>497</v>
      </c>
      <c r="R164" s="9" t="s">
        <v>681</v>
      </c>
      <c r="S164" s="9">
        <v>8</v>
      </c>
      <c r="T164" s="9" t="s">
        <v>18</v>
      </c>
      <c r="U164" s="51" t="s">
        <v>744</v>
      </c>
      <c r="V164" s="79">
        <v>1</v>
      </c>
      <c r="W164" s="278"/>
    </row>
    <row r="165" spans="2:23" ht="37.5" x14ac:dyDescent="0.4">
      <c r="B165" s="324">
        <v>153</v>
      </c>
      <c r="C165" s="357" t="s">
        <v>142</v>
      </c>
      <c r="D165" s="326" t="s">
        <v>713</v>
      </c>
      <c r="E165" s="327" t="s">
        <v>691</v>
      </c>
      <c r="F165" s="324" t="s">
        <v>229</v>
      </c>
      <c r="G165" s="358">
        <v>1</v>
      </c>
      <c r="H165" s="328">
        <v>153</v>
      </c>
      <c r="I165" s="359"/>
      <c r="J165" s="383" t="s">
        <v>815</v>
      </c>
      <c r="K165" s="66" t="s">
        <v>15</v>
      </c>
      <c r="L165" s="10" t="s">
        <v>212</v>
      </c>
      <c r="M165" s="47" t="s">
        <v>213</v>
      </c>
      <c r="N165" s="48"/>
      <c r="O165" s="49">
        <v>1</v>
      </c>
      <c r="P165" s="9" t="s">
        <v>183</v>
      </c>
      <c r="Q165" s="15" t="s">
        <v>233</v>
      </c>
      <c r="R165" s="9" t="s">
        <v>681</v>
      </c>
      <c r="S165" s="9">
        <v>1</v>
      </c>
      <c r="T165" s="9" t="s">
        <v>25</v>
      </c>
      <c r="U165" s="63"/>
      <c r="V165" s="79">
        <v>1</v>
      </c>
      <c r="W165" s="278"/>
    </row>
    <row r="166" spans="2:23" ht="75.75" thickBot="1" x14ac:dyDescent="0.45">
      <c r="B166" s="64">
        <v>154</v>
      </c>
      <c r="C166" s="321" t="s">
        <v>143</v>
      </c>
      <c r="D166" s="356" t="s">
        <v>689</v>
      </c>
      <c r="E166" s="343" t="s">
        <v>706</v>
      </c>
      <c r="F166" s="64" t="s">
        <v>229</v>
      </c>
      <c r="G166" s="64">
        <v>1</v>
      </c>
      <c r="H166" s="323">
        <v>154</v>
      </c>
      <c r="I166" s="65"/>
      <c r="J166" s="385" t="s">
        <v>815</v>
      </c>
      <c r="K166" s="46" t="s">
        <v>15</v>
      </c>
      <c r="L166" s="10" t="s">
        <v>212</v>
      </c>
      <c r="M166" s="47" t="s">
        <v>213</v>
      </c>
      <c r="N166" s="62" t="s">
        <v>645</v>
      </c>
      <c r="O166" s="49">
        <v>1</v>
      </c>
      <c r="P166" s="9" t="s">
        <v>183</v>
      </c>
      <c r="Q166" s="308" t="s">
        <v>15</v>
      </c>
      <c r="R166" s="9" t="s">
        <v>681</v>
      </c>
      <c r="S166" s="9">
        <v>1</v>
      </c>
      <c r="T166" s="9" t="s">
        <v>18</v>
      </c>
      <c r="U166" s="63"/>
      <c r="V166" s="79">
        <v>1</v>
      </c>
      <c r="W166" s="278"/>
    </row>
    <row r="167" spans="2:23" ht="63" customHeight="1" x14ac:dyDescent="0.4">
      <c r="B167" s="330">
        <v>155</v>
      </c>
      <c r="C167" s="360" t="s">
        <v>144</v>
      </c>
      <c r="D167" s="332" t="s">
        <v>713</v>
      </c>
      <c r="E167" s="333" t="s">
        <v>715</v>
      </c>
      <c r="F167" s="330" t="s">
        <v>229</v>
      </c>
      <c r="G167" s="362">
        <v>1</v>
      </c>
      <c r="H167" s="334">
        <v>155</v>
      </c>
      <c r="I167" s="363"/>
      <c r="J167" s="384" t="s">
        <v>816</v>
      </c>
      <c r="K167" s="66" t="s">
        <v>15</v>
      </c>
      <c r="L167" s="10" t="s">
        <v>212</v>
      </c>
      <c r="M167" s="47" t="s">
        <v>213</v>
      </c>
      <c r="N167" s="48"/>
      <c r="O167" s="49">
        <v>1</v>
      </c>
      <c r="P167" s="9" t="s">
        <v>183</v>
      </c>
      <c r="Q167" s="15" t="s">
        <v>233</v>
      </c>
      <c r="R167" s="9" t="s">
        <v>696</v>
      </c>
      <c r="S167" s="9">
        <v>1</v>
      </c>
      <c r="T167" s="9" t="s">
        <v>25</v>
      </c>
      <c r="U167" s="63"/>
      <c r="V167" s="79">
        <v>1</v>
      </c>
      <c r="W167" s="278"/>
    </row>
    <row r="168" spans="2:23" ht="56.25" x14ac:dyDescent="0.4">
      <c r="B168" s="8">
        <v>156</v>
      </c>
      <c r="C168" s="298" t="s">
        <v>763</v>
      </c>
      <c r="D168" s="73" t="s">
        <v>689</v>
      </c>
      <c r="E168" s="57" t="s">
        <v>706</v>
      </c>
      <c r="F168" s="8" t="s">
        <v>229</v>
      </c>
      <c r="G168" s="8">
        <v>1</v>
      </c>
      <c r="H168" s="41">
        <v>156</v>
      </c>
      <c r="I168" s="53">
        <f ca="1">IF(INDIRECT("別紙1_利用内容に関する申請!I49")="利用する",1,IF(INDIRECT("別紙1_利用内容に関する申請!I49")="利用しない",0,""))</f>
        <v>0</v>
      </c>
      <c r="J168" s="385" t="s">
        <v>816</v>
      </c>
      <c r="K168" s="46" t="s">
        <v>494</v>
      </c>
      <c r="L168" s="12" t="s">
        <v>231</v>
      </c>
      <c r="M168" s="55" t="s">
        <v>495</v>
      </c>
      <c r="N168" s="62" t="s">
        <v>184</v>
      </c>
      <c r="O168" s="49">
        <v>1</v>
      </c>
      <c r="P168" s="9" t="s">
        <v>183</v>
      </c>
      <c r="Q168" s="15" t="s">
        <v>497</v>
      </c>
      <c r="R168" s="9" t="s">
        <v>696</v>
      </c>
      <c r="S168" s="9">
        <v>1</v>
      </c>
      <c r="T168" s="9" t="s">
        <v>18</v>
      </c>
      <c r="U168" s="13" t="s">
        <v>184</v>
      </c>
      <c r="V168" s="79">
        <v>1</v>
      </c>
      <c r="W168" s="278"/>
    </row>
    <row r="169" spans="2:23" ht="37.5" x14ac:dyDescent="0.4">
      <c r="B169" s="8">
        <v>157</v>
      </c>
      <c r="C169" s="299" t="s">
        <v>145</v>
      </c>
      <c r="D169" s="70" t="s">
        <v>713</v>
      </c>
      <c r="E169" s="44" t="s">
        <v>715</v>
      </c>
      <c r="F169" s="8" t="s">
        <v>229</v>
      </c>
      <c r="G169" s="64">
        <v>1</v>
      </c>
      <c r="H169" s="41">
        <v>157</v>
      </c>
      <c r="I169" s="65"/>
      <c r="J169" s="385" t="s">
        <v>816</v>
      </c>
      <c r="K169" s="76" t="s">
        <v>15</v>
      </c>
      <c r="L169" s="12" t="s">
        <v>212</v>
      </c>
      <c r="M169" s="47" t="s">
        <v>213</v>
      </c>
      <c r="N169" s="56"/>
      <c r="O169" s="49">
        <v>1</v>
      </c>
      <c r="P169" s="9" t="s">
        <v>183</v>
      </c>
      <c r="Q169" s="15" t="s">
        <v>233</v>
      </c>
      <c r="R169" s="9" t="s">
        <v>696</v>
      </c>
      <c r="S169" s="9">
        <v>1</v>
      </c>
      <c r="T169" s="9" t="s">
        <v>25</v>
      </c>
      <c r="U169" s="12"/>
      <c r="V169" s="79">
        <v>1</v>
      </c>
      <c r="W169" s="278"/>
    </row>
    <row r="170" spans="2:23" ht="75" x14ac:dyDescent="0.4">
      <c r="B170" s="8">
        <v>158</v>
      </c>
      <c r="C170" s="298" t="s">
        <v>764</v>
      </c>
      <c r="D170" s="73" t="s">
        <v>689</v>
      </c>
      <c r="E170" s="57" t="s">
        <v>698</v>
      </c>
      <c r="F170" s="8" t="s">
        <v>229</v>
      </c>
      <c r="G170" s="8">
        <v>1</v>
      </c>
      <c r="H170" s="41">
        <v>158</v>
      </c>
      <c r="I170" s="53" t="str">
        <f ca="1">IF(I168=1,TEXT(利用申請書!I26,"0000")&amp;TEXT(利用申請書!O26,"00")&amp;TEXT(利用申請書!U26,"00"),"")</f>
        <v/>
      </c>
      <c r="J170" s="385" t="s">
        <v>816</v>
      </c>
      <c r="K170" s="46" t="s">
        <v>494</v>
      </c>
      <c r="L170" s="12"/>
      <c r="M170" s="55" t="s">
        <v>498</v>
      </c>
      <c r="N170" s="62" t="s">
        <v>186</v>
      </c>
      <c r="O170" s="49">
        <v>8</v>
      </c>
      <c r="P170" s="9" t="s">
        <v>183</v>
      </c>
      <c r="Q170" s="15" t="s">
        <v>497</v>
      </c>
      <c r="R170" s="9" t="s">
        <v>694</v>
      </c>
      <c r="S170" s="9">
        <v>8</v>
      </c>
      <c r="T170" s="9" t="s">
        <v>18</v>
      </c>
      <c r="U170" s="54" t="s">
        <v>186</v>
      </c>
      <c r="V170" s="79">
        <v>1</v>
      </c>
      <c r="W170" s="278"/>
    </row>
    <row r="171" spans="2:23" ht="37.5" x14ac:dyDescent="0.4">
      <c r="B171" s="8">
        <v>159</v>
      </c>
      <c r="C171" s="299" t="s">
        <v>146</v>
      </c>
      <c r="D171" s="70" t="s">
        <v>713</v>
      </c>
      <c r="E171" s="44" t="s">
        <v>765</v>
      </c>
      <c r="F171" s="8" t="s">
        <v>229</v>
      </c>
      <c r="G171" s="64">
        <v>1</v>
      </c>
      <c r="H171" s="41">
        <v>159</v>
      </c>
      <c r="I171" s="65"/>
      <c r="J171" s="385" t="s">
        <v>816</v>
      </c>
      <c r="K171" s="76" t="s">
        <v>15</v>
      </c>
      <c r="L171" s="12" t="s">
        <v>212</v>
      </c>
      <c r="M171" s="47" t="s">
        <v>213</v>
      </c>
      <c r="N171" s="56"/>
      <c r="O171" s="49">
        <v>1</v>
      </c>
      <c r="P171" s="9" t="s">
        <v>183</v>
      </c>
      <c r="Q171" s="15" t="s">
        <v>233</v>
      </c>
      <c r="R171" s="9" t="s">
        <v>681</v>
      </c>
      <c r="S171" s="9">
        <v>1</v>
      </c>
      <c r="T171" s="9" t="s">
        <v>25</v>
      </c>
      <c r="U171" s="12"/>
      <c r="V171" s="79">
        <v>1</v>
      </c>
      <c r="W171" s="278"/>
    </row>
    <row r="172" spans="2:23" ht="75.75" thickBot="1" x14ac:dyDescent="0.45">
      <c r="B172" s="336">
        <v>160</v>
      </c>
      <c r="C172" s="355" t="s">
        <v>147</v>
      </c>
      <c r="D172" s="361" t="s">
        <v>685</v>
      </c>
      <c r="E172" s="346" t="s">
        <v>706</v>
      </c>
      <c r="F172" s="336" t="s">
        <v>229</v>
      </c>
      <c r="G172" s="336">
        <v>1</v>
      </c>
      <c r="H172" s="340">
        <v>160</v>
      </c>
      <c r="I172" s="341" t="str">
        <f ca="1">IF(I168=1,"29991231","")</f>
        <v/>
      </c>
      <c r="J172" s="387" t="s">
        <v>816</v>
      </c>
      <c r="K172" s="46" t="s">
        <v>494</v>
      </c>
      <c r="L172" s="12"/>
      <c r="M172" s="55" t="s">
        <v>499</v>
      </c>
      <c r="N172" s="62" t="s">
        <v>186</v>
      </c>
      <c r="O172" s="49">
        <v>8</v>
      </c>
      <c r="P172" s="9" t="s">
        <v>183</v>
      </c>
      <c r="Q172" s="15" t="s">
        <v>497</v>
      </c>
      <c r="R172" s="9" t="s">
        <v>703</v>
      </c>
      <c r="S172" s="9">
        <v>8</v>
      </c>
      <c r="T172" s="9" t="s">
        <v>18</v>
      </c>
      <c r="U172" s="12" t="s">
        <v>186</v>
      </c>
      <c r="V172" s="79">
        <v>1</v>
      </c>
      <c r="W172" s="278"/>
    </row>
    <row r="173" spans="2:23" ht="37.5" x14ac:dyDescent="0.4">
      <c r="B173" s="324">
        <v>161</v>
      </c>
      <c r="C173" s="357" t="s">
        <v>148</v>
      </c>
      <c r="D173" s="326" t="s">
        <v>673</v>
      </c>
      <c r="E173" s="327" t="s">
        <v>691</v>
      </c>
      <c r="F173" s="324" t="s">
        <v>229</v>
      </c>
      <c r="G173" s="358">
        <v>1</v>
      </c>
      <c r="H173" s="328">
        <v>161</v>
      </c>
      <c r="I173" s="359"/>
      <c r="J173" s="383" t="s">
        <v>817</v>
      </c>
      <c r="K173" s="76" t="s">
        <v>15</v>
      </c>
      <c r="L173" s="12" t="s">
        <v>212</v>
      </c>
      <c r="M173" s="47" t="s">
        <v>213</v>
      </c>
      <c r="N173" s="56"/>
      <c r="O173" s="49">
        <v>1</v>
      </c>
      <c r="P173" s="9" t="s">
        <v>183</v>
      </c>
      <c r="Q173" s="15" t="s">
        <v>233</v>
      </c>
      <c r="R173" s="9" t="s">
        <v>696</v>
      </c>
      <c r="S173" s="9">
        <v>1</v>
      </c>
      <c r="T173" s="9" t="s">
        <v>25</v>
      </c>
      <c r="U173" s="63"/>
      <c r="V173" s="79">
        <v>1</v>
      </c>
      <c r="W173" s="278"/>
    </row>
    <row r="174" spans="2:23" ht="37.5" x14ac:dyDescent="0.4">
      <c r="B174" s="8">
        <v>162</v>
      </c>
      <c r="C174" s="298" t="s">
        <v>766</v>
      </c>
      <c r="D174" s="73" t="s">
        <v>689</v>
      </c>
      <c r="E174" s="57" t="s">
        <v>706</v>
      </c>
      <c r="F174" s="8" t="s">
        <v>229</v>
      </c>
      <c r="G174" s="8">
        <v>1</v>
      </c>
      <c r="H174" s="41">
        <v>162</v>
      </c>
      <c r="I174" s="53">
        <f ca="1">IF(INDIRECT("別紙1_利用内容に関する申請!I50")="利用する",1,IF(INDIRECT("別紙1_利用内容に関する申請!I50")="利用しない",0,""))</f>
        <v>0</v>
      </c>
      <c r="J174" s="385" t="s">
        <v>817</v>
      </c>
      <c r="K174" s="46" t="s">
        <v>494</v>
      </c>
      <c r="L174" s="10" t="s">
        <v>231</v>
      </c>
      <c r="M174" s="55" t="s">
        <v>495</v>
      </c>
      <c r="N174" s="62" t="s">
        <v>184</v>
      </c>
      <c r="O174" s="49">
        <v>1</v>
      </c>
      <c r="P174" s="9" t="s">
        <v>183</v>
      </c>
      <c r="Q174" s="15" t="s">
        <v>497</v>
      </c>
      <c r="R174" s="9" t="s">
        <v>684</v>
      </c>
      <c r="S174" s="9">
        <v>1</v>
      </c>
      <c r="T174" s="9" t="s">
        <v>18</v>
      </c>
      <c r="U174" s="13" t="s">
        <v>184</v>
      </c>
      <c r="V174" s="79">
        <v>1</v>
      </c>
      <c r="W174" s="278"/>
    </row>
    <row r="175" spans="2:23" ht="56.25" x14ac:dyDescent="0.4">
      <c r="B175" s="8">
        <v>163</v>
      </c>
      <c r="C175" s="299" t="s">
        <v>149</v>
      </c>
      <c r="D175" s="70" t="s">
        <v>673</v>
      </c>
      <c r="E175" s="44" t="s">
        <v>691</v>
      </c>
      <c r="F175" s="8" t="s">
        <v>229</v>
      </c>
      <c r="G175" s="64">
        <v>1</v>
      </c>
      <c r="H175" s="41">
        <v>163</v>
      </c>
      <c r="I175" s="65"/>
      <c r="J175" s="385" t="s">
        <v>817</v>
      </c>
      <c r="K175" s="66" t="s">
        <v>15</v>
      </c>
      <c r="L175" s="10" t="s">
        <v>212</v>
      </c>
      <c r="M175" s="47" t="s">
        <v>213</v>
      </c>
      <c r="N175" s="48"/>
      <c r="O175" s="49">
        <v>1</v>
      </c>
      <c r="P175" s="9" t="s">
        <v>183</v>
      </c>
      <c r="Q175" s="15" t="s">
        <v>233</v>
      </c>
      <c r="R175" s="9" t="s">
        <v>696</v>
      </c>
      <c r="S175" s="9">
        <v>1</v>
      </c>
      <c r="T175" s="9" t="s">
        <v>25</v>
      </c>
      <c r="U175" s="12"/>
      <c r="V175" s="79">
        <v>1</v>
      </c>
      <c r="W175" s="278"/>
    </row>
    <row r="176" spans="2:23" ht="75" x14ac:dyDescent="0.4">
      <c r="B176" s="8">
        <v>164</v>
      </c>
      <c r="C176" s="298" t="s">
        <v>767</v>
      </c>
      <c r="D176" s="73" t="s">
        <v>701</v>
      </c>
      <c r="E176" s="57" t="s">
        <v>706</v>
      </c>
      <c r="F176" s="8" t="s">
        <v>229</v>
      </c>
      <c r="G176" s="8">
        <v>1</v>
      </c>
      <c r="H176" s="41">
        <v>164</v>
      </c>
      <c r="I176" s="53" t="str">
        <f ca="1">IF(I174=1,TEXT(利用申請書!I26,"0000")&amp;TEXT(利用申請書!O26,"00")&amp;TEXT(利用申請書!U26,"00"),"")</f>
        <v/>
      </c>
      <c r="J176" s="385" t="s">
        <v>817</v>
      </c>
      <c r="K176" s="46" t="s">
        <v>494</v>
      </c>
      <c r="L176" s="10"/>
      <c r="M176" s="55" t="s">
        <v>500</v>
      </c>
      <c r="N176" s="62" t="s">
        <v>186</v>
      </c>
      <c r="O176" s="49">
        <v>8</v>
      </c>
      <c r="P176" s="9" t="s">
        <v>183</v>
      </c>
      <c r="Q176" s="15" t="s">
        <v>497</v>
      </c>
      <c r="R176" s="9" t="s">
        <v>684</v>
      </c>
      <c r="S176" s="9">
        <v>8</v>
      </c>
      <c r="T176" s="9" t="s">
        <v>18</v>
      </c>
      <c r="U176" s="54" t="s">
        <v>186</v>
      </c>
      <c r="V176" s="79">
        <v>1</v>
      </c>
      <c r="W176" s="278"/>
    </row>
    <row r="177" spans="2:23" ht="56.25" x14ac:dyDescent="0.4">
      <c r="B177" s="8">
        <v>165</v>
      </c>
      <c r="C177" s="299" t="s">
        <v>150</v>
      </c>
      <c r="D177" s="70" t="s">
        <v>720</v>
      </c>
      <c r="E177" s="44" t="s">
        <v>765</v>
      </c>
      <c r="F177" s="8" t="s">
        <v>229</v>
      </c>
      <c r="G177" s="64">
        <v>1</v>
      </c>
      <c r="H177" s="41">
        <v>165</v>
      </c>
      <c r="I177" s="65"/>
      <c r="J177" s="385" t="s">
        <v>817</v>
      </c>
      <c r="K177" s="66" t="s">
        <v>15</v>
      </c>
      <c r="L177" s="10" t="s">
        <v>212</v>
      </c>
      <c r="M177" s="47" t="s">
        <v>213</v>
      </c>
      <c r="N177" s="48"/>
      <c r="O177" s="49">
        <v>1</v>
      </c>
      <c r="P177" s="9" t="s">
        <v>183</v>
      </c>
      <c r="Q177" s="15" t="s">
        <v>233</v>
      </c>
      <c r="R177" s="9" t="s">
        <v>696</v>
      </c>
      <c r="S177" s="9">
        <v>1</v>
      </c>
      <c r="T177" s="9" t="s">
        <v>25</v>
      </c>
      <c r="U177" s="12"/>
      <c r="V177" s="79">
        <v>1</v>
      </c>
      <c r="W177" s="278"/>
    </row>
    <row r="178" spans="2:23" ht="179.25" customHeight="1" x14ac:dyDescent="0.4">
      <c r="B178" s="8">
        <v>166</v>
      </c>
      <c r="C178" s="298" t="s">
        <v>151</v>
      </c>
      <c r="D178" s="73" t="s">
        <v>689</v>
      </c>
      <c r="E178" s="57" t="s">
        <v>768</v>
      </c>
      <c r="F178" s="8" t="s">
        <v>229</v>
      </c>
      <c r="G178" s="8">
        <v>1</v>
      </c>
      <c r="H178" s="41">
        <v>166</v>
      </c>
      <c r="I178" s="53" t="str">
        <f ca="1">IF(I174=1,"29991231","")</f>
        <v/>
      </c>
      <c r="J178" s="385" t="s">
        <v>817</v>
      </c>
      <c r="K178" s="46" t="s">
        <v>494</v>
      </c>
      <c r="L178" s="10"/>
      <c r="M178" s="55" t="s">
        <v>501</v>
      </c>
      <c r="N178" s="62" t="s">
        <v>186</v>
      </c>
      <c r="O178" s="49">
        <v>8</v>
      </c>
      <c r="P178" s="9" t="s">
        <v>183</v>
      </c>
      <c r="Q178" s="15" t="s">
        <v>497</v>
      </c>
      <c r="R178" s="9" t="s">
        <v>703</v>
      </c>
      <c r="S178" s="9">
        <v>8</v>
      </c>
      <c r="T178" s="9" t="s">
        <v>18</v>
      </c>
      <c r="U178" s="12" t="s">
        <v>186</v>
      </c>
      <c r="V178" s="79">
        <v>1</v>
      </c>
      <c r="W178" s="278"/>
    </row>
    <row r="179" spans="2:23" ht="37.5" x14ac:dyDescent="0.4">
      <c r="B179" s="8">
        <v>167</v>
      </c>
      <c r="C179" s="299" t="s">
        <v>152</v>
      </c>
      <c r="D179" s="70" t="s">
        <v>720</v>
      </c>
      <c r="E179" s="44" t="s">
        <v>691</v>
      </c>
      <c r="F179" s="8" t="s">
        <v>229</v>
      </c>
      <c r="G179" s="64">
        <v>1</v>
      </c>
      <c r="H179" s="41">
        <v>167</v>
      </c>
      <c r="I179" s="65"/>
      <c r="J179" s="385" t="s">
        <v>817</v>
      </c>
      <c r="K179" s="75" t="s">
        <v>15</v>
      </c>
      <c r="L179" s="12" t="s">
        <v>212</v>
      </c>
      <c r="M179" s="55" t="s">
        <v>213</v>
      </c>
      <c r="N179" s="56"/>
      <c r="O179" s="49">
        <v>1</v>
      </c>
      <c r="P179" s="9" t="s">
        <v>183</v>
      </c>
      <c r="Q179" s="15" t="s">
        <v>233</v>
      </c>
      <c r="R179" s="9" t="s">
        <v>681</v>
      </c>
      <c r="S179" s="9">
        <v>1</v>
      </c>
      <c r="T179" s="9" t="s">
        <v>25</v>
      </c>
      <c r="U179" s="63"/>
      <c r="V179" s="79">
        <v>1</v>
      </c>
      <c r="W179" s="278"/>
    </row>
    <row r="180" spans="2:23" ht="75.75" thickBot="1" x14ac:dyDescent="0.45">
      <c r="B180" s="64">
        <v>168</v>
      </c>
      <c r="C180" s="321" t="s">
        <v>153</v>
      </c>
      <c r="D180" s="356" t="s">
        <v>689</v>
      </c>
      <c r="E180" s="343" t="s">
        <v>702</v>
      </c>
      <c r="F180" s="64" t="s">
        <v>229</v>
      </c>
      <c r="G180" s="64">
        <v>1</v>
      </c>
      <c r="H180" s="323">
        <v>168</v>
      </c>
      <c r="I180" s="65" t="str">
        <f ca="1">IF(INDIRECT("補記シート!H215")="","",INDIRECT("補記シート!H215"))</f>
        <v/>
      </c>
      <c r="J180" s="385" t="s">
        <v>817</v>
      </c>
      <c r="K180" s="75" t="s">
        <v>223</v>
      </c>
      <c r="L180" s="12"/>
      <c r="M180" s="55" t="s">
        <v>437</v>
      </c>
      <c r="N180" s="56" t="s">
        <v>186</v>
      </c>
      <c r="O180" s="49">
        <v>7</v>
      </c>
      <c r="P180" s="9" t="s">
        <v>183</v>
      </c>
      <c r="Q180" s="15" t="s">
        <v>497</v>
      </c>
      <c r="R180" s="9" t="s">
        <v>711</v>
      </c>
      <c r="S180" s="9">
        <v>7</v>
      </c>
      <c r="T180" s="9" t="s">
        <v>22</v>
      </c>
      <c r="U180" s="51" t="s">
        <v>769</v>
      </c>
      <c r="V180" s="79">
        <v>1</v>
      </c>
      <c r="W180" s="278"/>
    </row>
    <row r="181" spans="2:23" ht="37.5" x14ac:dyDescent="0.4">
      <c r="B181" s="330">
        <v>169</v>
      </c>
      <c r="C181" s="360" t="s">
        <v>154</v>
      </c>
      <c r="D181" s="332" t="s">
        <v>720</v>
      </c>
      <c r="E181" s="333" t="s">
        <v>688</v>
      </c>
      <c r="F181" s="330" t="s">
        <v>229</v>
      </c>
      <c r="G181" s="362">
        <v>1</v>
      </c>
      <c r="H181" s="334">
        <v>169</v>
      </c>
      <c r="I181" s="363"/>
      <c r="J181" s="384" t="s">
        <v>818</v>
      </c>
      <c r="K181" s="316" t="s">
        <v>15</v>
      </c>
      <c r="L181" s="317" t="s">
        <v>212</v>
      </c>
      <c r="M181" s="318" t="s">
        <v>213</v>
      </c>
      <c r="N181" s="305"/>
      <c r="O181" s="49">
        <v>1</v>
      </c>
      <c r="P181" s="9" t="s">
        <v>183</v>
      </c>
      <c r="Q181" s="15" t="s">
        <v>233</v>
      </c>
      <c r="R181" s="9" t="s">
        <v>696</v>
      </c>
      <c r="S181" s="9">
        <v>1</v>
      </c>
      <c r="T181" s="9" t="s">
        <v>25</v>
      </c>
      <c r="U181" s="63"/>
      <c r="V181" s="79">
        <v>1</v>
      </c>
      <c r="W181" s="278"/>
    </row>
    <row r="182" spans="2:23" ht="56.25" x14ac:dyDescent="0.4">
      <c r="B182" s="8">
        <v>170</v>
      </c>
      <c r="C182" s="298" t="s">
        <v>770</v>
      </c>
      <c r="D182" s="73" t="s">
        <v>689</v>
      </c>
      <c r="E182" s="57" t="s">
        <v>768</v>
      </c>
      <c r="F182" s="8" t="s">
        <v>229</v>
      </c>
      <c r="G182" s="8">
        <v>1</v>
      </c>
      <c r="H182" s="41">
        <v>170</v>
      </c>
      <c r="I182" s="53">
        <f ca="1">IF(INDIRECT("別紙1_利用内容に関する申請!I51")="利用する",1,IF(INDIRECT("別紙1_利用内容に関する申請!I51")="利用しない",0,""))</f>
        <v>0</v>
      </c>
      <c r="J182" s="385" t="s">
        <v>818</v>
      </c>
      <c r="K182" s="313" t="s">
        <v>494</v>
      </c>
      <c r="L182" s="298" t="s">
        <v>231</v>
      </c>
      <c r="M182" s="302" t="s">
        <v>495</v>
      </c>
      <c r="N182" s="315" t="s">
        <v>184</v>
      </c>
      <c r="O182" s="49">
        <v>1</v>
      </c>
      <c r="P182" s="9" t="s">
        <v>183</v>
      </c>
      <c r="Q182" s="15" t="s">
        <v>497</v>
      </c>
      <c r="R182" s="9" t="s">
        <v>694</v>
      </c>
      <c r="S182" s="9">
        <v>1</v>
      </c>
      <c r="T182" s="9" t="s">
        <v>18</v>
      </c>
      <c r="U182" s="13" t="s">
        <v>184</v>
      </c>
      <c r="V182" s="79">
        <v>1</v>
      </c>
      <c r="W182" s="278"/>
    </row>
    <row r="183" spans="2:23" ht="37.5" x14ac:dyDescent="0.4">
      <c r="B183" s="8">
        <v>171</v>
      </c>
      <c r="C183" s="299" t="s">
        <v>155</v>
      </c>
      <c r="D183" s="70" t="s">
        <v>676</v>
      </c>
      <c r="E183" s="44" t="s">
        <v>691</v>
      </c>
      <c r="F183" s="8" t="s">
        <v>229</v>
      </c>
      <c r="G183" s="64">
        <v>1</v>
      </c>
      <c r="H183" s="41">
        <v>171</v>
      </c>
      <c r="I183" s="65"/>
      <c r="J183" s="385" t="s">
        <v>818</v>
      </c>
      <c r="K183" s="316" t="s">
        <v>15</v>
      </c>
      <c r="L183" s="317" t="s">
        <v>212</v>
      </c>
      <c r="M183" s="318" t="s">
        <v>213</v>
      </c>
      <c r="N183" s="305"/>
      <c r="O183" s="49">
        <v>1</v>
      </c>
      <c r="P183" s="9" t="s">
        <v>183</v>
      </c>
      <c r="Q183" s="15" t="s">
        <v>233</v>
      </c>
      <c r="R183" s="9" t="s">
        <v>696</v>
      </c>
      <c r="S183" s="9">
        <v>1</v>
      </c>
      <c r="T183" s="9" t="s">
        <v>25</v>
      </c>
      <c r="U183" s="12"/>
      <c r="V183" s="79">
        <v>1</v>
      </c>
      <c r="W183" s="278"/>
    </row>
    <row r="184" spans="2:23" ht="75" x14ac:dyDescent="0.4">
      <c r="B184" s="8">
        <v>172</v>
      </c>
      <c r="C184" s="298" t="s">
        <v>771</v>
      </c>
      <c r="D184" s="73" t="s">
        <v>772</v>
      </c>
      <c r="E184" s="57" t="s">
        <v>768</v>
      </c>
      <c r="F184" s="8" t="s">
        <v>229</v>
      </c>
      <c r="G184" s="8">
        <v>1</v>
      </c>
      <c r="H184" s="41">
        <v>172</v>
      </c>
      <c r="I184" s="53" t="str">
        <f ca="1">IF(I182=1,TEXT(利用申請書!I26,"0000")&amp;TEXT(利用申請書!O26,"00")&amp;TEXT(利用申請書!U26,"00"),"")</f>
        <v/>
      </c>
      <c r="J184" s="385" t="s">
        <v>818</v>
      </c>
      <c r="K184" s="313" t="s">
        <v>494</v>
      </c>
      <c r="L184" s="317"/>
      <c r="M184" s="302" t="s">
        <v>504</v>
      </c>
      <c r="N184" s="315" t="s">
        <v>186</v>
      </c>
      <c r="O184" s="49">
        <v>8</v>
      </c>
      <c r="P184" s="9" t="s">
        <v>183</v>
      </c>
      <c r="Q184" s="15" t="s">
        <v>497</v>
      </c>
      <c r="R184" s="9" t="s">
        <v>694</v>
      </c>
      <c r="S184" s="9">
        <v>8</v>
      </c>
      <c r="T184" s="9" t="s">
        <v>18</v>
      </c>
      <c r="U184" s="54" t="s">
        <v>186</v>
      </c>
      <c r="V184" s="79">
        <v>1</v>
      </c>
      <c r="W184" s="278"/>
    </row>
    <row r="185" spans="2:23" ht="37.5" x14ac:dyDescent="0.4">
      <c r="B185" s="8">
        <v>173</v>
      </c>
      <c r="C185" s="299" t="s">
        <v>156</v>
      </c>
      <c r="D185" s="70" t="s">
        <v>720</v>
      </c>
      <c r="E185" s="44" t="s">
        <v>765</v>
      </c>
      <c r="F185" s="8" t="s">
        <v>229</v>
      </c>
      <c r="G185" s="64">
        <v>1</v>
      </c>
      <c r="H185" s="41">
        <v>173</v>
      </c>
      <c r="I185" s="65"/>
      <c r="J185" s="385" t="s">
        <v>818</v>
      </c>
      <c r="K185" s="316" t="s">
        <v>15</v>
      </c>
      <c r="L185" s="317" t="s">
        <v>212</v>
      </c>
      <c r="M185" s="318" t="s">
        <v>213</v>
      </c>
      <c r="N185" s="305"/>
      <c r="O185" s="49">
        <v>1</v>
      </c>
      <c r="P185" s="9" t="s">
        <v>183</v>
      </c>
      <c r="Q185" s="15" t="s">
        <v>233</v>
      </c>
      <c r="R185" s="9" t="s">
        <v>696</v>
      </c>
      <c r="S185" s="9">
        <v>1</v>
      </c>
      <c r="T185" s="9" t="s">
        <v>25</v>
      </c>
      <c r="U185" s="12"/>
      <c r="V185" s="79">
        <v>1</v>
      </c>
      <c r="W185" s="278"/>
    </row>
    <row r="186" spans="2:23" ht="75" x14ac:dyDescent="0.4">
      <c r="B186" s="8">
        <v>174</v>
      </c>
      <c r="C186" s="298" t="s">
        <v>157</v>
      </c>
      <c r="D186" s="73" t="s">
        <v>689</v>
      </c>
      <c r="E186" s="57" t="s">
        <v>706</v>
      </c>
      <c r="F186" s="8" t="s">
        <v>229</v>
      </c>
      <c r="G186" s="8">
        <v>1</v>
      </c>
      <c r="H186" s="41">
        <v>174</v>
      </c>
      <c r="I186" s="53" t="str">
        <f ca="1">IF(I182=1,"29991231","")</f>
        <v/>
      </c>
      <c r="J186" s="385" t="s">
        <v>818</v>
      </c>
      <c r="K186" s="313" t="s">
        <v>494</v>
      </c>
      <c r="L186" s="317"/>
      <c r="M186" s="302" t="s">
        <v>505</v>
      </c>
      <c r="N186" s="315" t="s">
        <v>186</v>
      </c>
      <c r="O186" s="49">
        <v>8</v>
      </c>
      <c r="P186" s="9" t="s">
        <v>183</v>
      </c>
      <c r="Q186" s="15" t="s">
        <v>497</v>
      </c>
      <c r="R186" s="9" t="s">
        <v>703</v>
      </c>
      <c r="S186" s="9">
        <v>8</v>
      </c>
      <c r="T186" s="9" t="s">
        <v>18</v>
      </c>
      <c r="U186" s="12" t="s">
        <v>186</v>
      </c>
      <c r="V186" s="79">
        <v>1</v>
      </c>
      <c r="W186" s="278"/>
    </row>
    <row r="187" spans="2:23" ht="37.5" x14ac:dyDescent="0.4">
      <c r="B187" s="8">
        <v>175</v>
      </c>
      <c r="C187" s="298" t="s">
        <v>158</v>
      </c>
      <c r="D187" s="70" t="s">
        <v>704</v>
      </c>
      <c r="E187" s="44" t="s">
        <v>705</v>
      </c>
      <c r="F187" s="8" t="s">
        <v>229</v>
      </c>
      <c r="G187" s="8">
        <v>1</v>
      </c>
      <c r="H187" s="41">
        <v>175</v>
      </c>
      <c r="I187" s="53"/>
      <c r="J187" s="386" t="s">
        <v>818</v>
      </c>
      <c r="K187" s="319" t="s">
        <v>15</v>
      </c>
      <c r="L187" s="298" t="s">
        <v>212</v>
      </c>
      <c r="M187" s="302" t="s">
        <v>213</v>
      </c>
      <c r="N187" s="320"/>
      <c r="O187" s="49">
        <v>1</v>
      </c>
      <c r="P187" s="9" t="s">
        <v>183</v>
      </c>
      <c r="Q187" s="15" t="s">
        <v>233</v>
      </c>
      <c r="R187" s="9" t="s">
        <v>696</v>
      </c>
      <c r="S187" s="9">
        <v>1</v>
      </c>
      <c r="T187" s="9" t="s">
        <v>25</v>
      </c>
      <c r="U187" s="63"/>
      <c r="V187" s="79">
        <v>1</v>
      </c>
      <c r="W187" s="278"/>
    </row>
    <row r="188" spans="2:23" ht="75.75" thickBot="1" x14ac:dyDescent="0.45">
      <c r="B188" s="336">
        <v>176</v>
      </c>
      <c r="C188" s="349" t="s">
        <v>159</v>
      </c>
      <c r="D188" s="361" t="s">
        <v>689</v>
      </c>
      <c r="E188" s="346" t="s">
        <v>706</v>
      </c>
      <c r="F188" s="336" t="s">
        <v>229</v>
      </c>
      <c r="G188" s="336">
        <v>1</v>
      </c>
      <c r="H188" s="340">
        <v>176</v>
      </c>
      <c r="I188" s="341" t="str">
        <f ca="1">IF(INDIRECT("補記シート!H216")="","",INDIRECT("補記シート!H216"))</f>
        <v/>
      </c>
      <c r="J188" s="387" t="s">
        <v>818</v>
      </c>
      <c r="K188" s="319" t="s">
        <v>223</v>
      </c>
      <c r="L188" s="298"/>
      <c r="M188" s="302" t="s">
        <v>437</v>
      </c>
      <c r="N188" s="320" t="s">
        <v>186</v>
      </c>
      <c r="O188" s="49">
        <v>7</v>
      </c>
      <c r="P188" s="9" t="s">
        <v>183</v>
      </c>
      <c r="Q188" s="15" t="s">
        <v>497</v>
      </c>
      <c r="R188" s="9" t="s">
        <v>711</v>
      </c>
      <c r="S188" s="9">
        <v>7</v>
      </c>
      <c r="T188" s="9" t="s">
        <v>22</v>
      </c>
      <c r="U188" s="54" t="s">
        <v>186</v>
      </c>
      <c r="V188" s="79">
        <v>1</v>
      </c>
      <c r="W188" s="278"/>
    </row>
    <row r="189" spans="2:23" ht="37.5" x14ac:dyDescent="0.4">
      <c r="B189" s="324">
        <v>177</v>
      </c>
      <c r="C189" s="344" t="s">
        <v>160</v>
      </c>
      <c r="D189" s="326" t="s">
        <v>687</v>
      </c>
      <c r="E189" s="327" t="s">
        <v>688</v>
      </c>
      <c r="F189" s="324" t="s">
        <v>229</v>
      </c>
      <c r="G189" s="358">
        <v>1</v>
      </c>
      <c r="H189" s="328">
        <v>177</v>
      </c>
      <c r="I189" s="359"/>
      <c r="J189" s="383" t="s">
        <v>819</v>
      </c>
      <c r="K189" s="316" t="s">
        <v>15</v>
      </c>
      <c r="L189" s="317" t="s">
        <v>212</v>
      </c>
      <c r="M189" s="318" t="s">
        <v>213</v>
      </c>
      <c r="N189" s="305"/>
      <c r="O189" s="49">
        <v>1</v>
      </c>
      <c r="P189" s="9" t="s">
        <v>183</v>
      </c>
      <c r="Q189" s="15" t="s">
        <v>233</v>
      </c>
      <c r="R189" s="9" t="s">
        <v>696</v>
      </c>
      <c r="S189" s="9">
        <v>1</v>
      </c>
      <c r="T189" s="9" t="s">
        <v>25</v>
      </c>
      <c r="U189" s="63"/>
      <c r="V189" s="79">
        <v>1</v>
      </c>
      <c r="W189" s="278"/>
    </row>
    <row r="190" spans="2:23" ht="37.5" x14ac:dyDescent="0.4">
      <c r="B190" s="8">
        <v>178</v>
      </c>
      <c r="C190" s="298" t="s">
        <v>773</v>
      </c>
      <c r="D190" s="73" t="s">
        <v>689</v>
      </c>
      <c r="E190" s="57" t="s">
        <v>706</v>
      </c>
      <c r="F190" s="8" t="s">
        <v>229</v>
      </c>
      <c r="G190" s="8">
        <v>1</v>
      </c>
      <c r="H190" s="41">
        <v>178</v>
      </c>
      <c r="I190" s="53">
        <f ca="1">IF(INDIRECT("別紙1_利用内容に関する申請!I52")="利用する",1,IF(INDIRECT("別紙1_利用内容に関する申請!I52")="利用しない",0,""))</f>
        <v>0</v>
      </c>
      <c r="J190" s="385" t="s">
        <v>819</v>
      </c>
      <c r="K190" s="313" t="s">
        <v>494</v>
      </c>
      <c r="L190" s="317" t="s">
        <v>231</v>
      </c>
      <c r="M190" s="302" t="s">
        <v>495</v>
      </c>
      <c r="N190" s="315" t="s">
        <v>184</v>
      </c>
      <c r="O190" s="49">
        <v>1</v>
      </c>
      <c r="P190" s="9" t="s">
        <v>183</v>
      </c>
      <c r="Q190" s="15" t="s">
        <v>497</v>
      </c>
      <c r="R190" s="9" t="s">
        <v>696</v>
      </c>
      <c r="S190" s="9">
        <v>1</v>
      </c>
      <c r="T190" s="9" t="s">
        <v>18</v>
      </c>
      <c r="U190" s="13" t="s">
        <v>184</v>
      </c>
      <c r="V190" s="79">
        <v>1</v>
      </c>
      <c r="W190" s="278"/>
    </row>
    <row r="191" spans="2:23" ht="37.5" x14ac:dyDescent="0.4">
      <c r="B191" s="8">
        <v>179</v>
      </c>
      <c r="C191" s="298" t="s">
        <v>161</v>
      </c>
      <c r="D191" s="70" t="s">
        <v>676</v>
      </c>
      <c r="E191" s="44" t="s">
        <v>691</v>
      </c>
      <c r="F191" s="8" t="s">
        <v>229</v>
      </c>
      <c r="G191" s="64">
        <v>1</v>
      </c>
      <c r="H191" s="41">
        <v>179</v>
      </c>
      <c r="I191" s="65"/>
      <c r="J191" s="385" t="s">
        <v>819</v>
      </c>
      <c r="K191" s="316" t="s">
        <v>15</v>
      </c>
      <c r="L191" s="317" t="s">
        <v>212</v>
      </c>
      <c r="M191" s="318" t="s">
        <v>213</v>
      </c>
      <c r="N191" s="305"/>
      <c r="O191" s="49">
        <v>1</v>
      </c>
      <c r="P191" s="9" t="s">
        <v>183</v>
      </c>
      <c r="Q191" s="15" t="s">
        <v>233</v>
      </c>
      <c r="R191" s="9" t="s">
        <v>684</v>
      </c>
      <c r="S191" s="9">
        <v>1</v>
      </c>
      <c r="T191" s="9" t="s">
        <v>25</v>
      </c>
      <c r="U191" s="12"/>
      <c r="V191" s="79">
        <v>1</v>
      </c>
      <c r="W191" s="278"/>
    </row>
    <row r="192" spans="2:23" ht="75" x14ac:dyDescent="0.4">
      <c r="B192" s="8">
        <v>180</v>
      </c>
      <c r="C192" s="298" t="s">
        <v>162</v>
      </c>
      <c r="D192" s="73" t="s">
        <v>685</v>
      </c>
      <c r="E192" s="57" t="s">
        <v>702</v>
      </c>
      <c r="F192" s="8" t="s">
        <v>229</v>
      </c>
      <c r="G192" s="8">
        <v>1</v>
      </c>
      <c r="H192" s="41">
        <v>180</v>
      </c>
      <c r="I192" s="53" t="str">
        <f ca="1">IF(I190=1,TEXT(利用申請書!I26,"0000")&amp;TEXT(利用申請書!O26,"00")&amp;TEXT(利用申請書!U26,"00"),"")</f>
        <v/>
      </c>
      <c r="J192" s="385" t="s">
        <v>819</v>
      </c>
      <c r="K192" s="313" t="s">
        <v>494</v>
      </c>
      <c r="L192" s="317"/>
      <c r="M192" s="302" t="s">
        <v>506</v>
      </c>
      <c r="N192" s="315" t="s">
        <v>186</v>
      </c>
      <c r="O192" s="49">
        <v>8</v>
      </c>
      <c r="P192" s="9" t="s">
        <v>183</v>
      </c>
      <c r="Q192" s="15" t="s">
        <v>497</v>
      </c>
      <c r="R192" s="9" t="s">
        <v>694</v>
      </c>
      <c r="S192" s="9">
        <v>8</v>
      </c>
      <c r="T192" s="9" t="s">
        <v>18</v>
      </c>
      <c r="U192" s="54" t="s">
        <v>186</v>
      </c>
      <c r="V192" s="79">
        <v>1</v>
      </c>
      <c r="W192" s="278"/>
    </row>
    <row r="193" spans="2:23" ht="37.5" x14ac:dyDescent="0.4">
      <c r="B193" s="8">
        <v>181</v>
      </c>
      <c r="C193" s="298" t="s">
        <v>163</v>
      </c>
      <c r="D193" s="70" t="s">
        <v>713</v>
      </c>
      <c r="E193" s="44" t="s">
        <v>765</v>
      </c>
      <c r="F193" s="8" t="s">
        <v>229</v>
      </c>
      <c r="G193" s="64">
        <v>1</v>
      </c>
      <c r="H193" s="41">
        <v>181</v>
      </c>
      <c r="I193" s="65"/>
      <c r="J193" s="385" t="s">
        <v>819</v>
      </c>
      <c r="K193" s="316" t="s">
        <v>15</v>
      </c>
      <c r="L193" s="317" t="s">
        <v>212</v>
      </c>
      <c r="M193" s="318" t="s">
        <v>213</v>
      </c>
      <c r="N193" s="305"/>
      <c r="O193" s="49">
        <v>1</v>
      </c>
      <c r="P193" s="9" t="s">
        <v>183</v>
      </c>
      <c r="Q193" s="15" t="s">
        <v>233</v>
      </c>
      <c r="R193" s="9" t="s">
        <v>694</v>
      </c>
      <c r="S193" s="9">
        <v>1</v>
      </c>
      <c r="T193" s="9" t="s">
        <v>25</v>
      </c>
      <c r="U193" s="12"/>
      <c r="V193" s="79">
        <v>1</v>
      </c>
      <c r="W193" s="278"/>
    </row>
    <row r="194" spans="2:23" ht="75" x14ac:dyDescent="0.4">
      <c r="B194" s="8">
        <v>182</v>
      </c>
      <c r="C194" s="298" t="s">
        <v>164</v>
      </c>
      <c r="D194" s="73" t="s">
        <v>689</v>
      </c>
      <c r="E194" s="57" t="s">
        <v>698</v>
      </c>
      <c r="F194" s="8" t="s">
        <v>229</v>
      </c>
      <c r="G194" s="8">
        <v>1</v>
      </c>
      <c r="H194" s="41">
        <v>182</v>
      </c>
      <c r="I194" s="53" t="str">
        <f ca="1">IF(I190=1,"29991231","")</f>
        <v/>
      </c>
      <c r="J194" s="385" t="s">
        <v>819</v>
      </c>
      <c r="K194" s="313" t="s">
        <v>494</v>
      </c>
      <c r="L194" s="317"/>
      <c r="M194" s="302" t="s">
        <v>507</v>
      </c>
      <c r="N194" s="315" t="s">
        <v>186</v>
      </c>
      <c r="O194" s="49">
        <v>8</v>
      </c>
      <c r="P194" s="9" t="s">
        <v>183</v>
      </c>
      <c r="Q194" s="15" t="s">
        <v>497</v>
      </c>
      <c r="R194" s="9" t="s">
        <v>703</v>
      </c>
      <c r="S194" s="9">
        <v>8</v>
      </c>
      <c r="T194" s="9" t="s">
        <v>18</v>
      </c>
      <c r="U194" s="12" t="s">
        <v>186</v>
      </c>
      <c r="V194" s="79">
        <v>1</v>
      </c>
      <c r="W194" s="278"/>
    </row>
    <row r="195" spans="2:23" ht="37.5" x14ac:dyDescent="0.4">
      <c r="B195" s="8">
        <v>183</v>
      </c>
      <c r="C195" s="298" t="s">
        <v>165</v>
      </c>
      <c r="D195" s="70" t="s">
        <v>676</v>
      </c>
      <c r="E195" s="44" t="s">
        <v>691</v>
      </c>
      <c r="F195" s="8" t="s">
        <v>229</v>
      </c>
      <c r="G195" s="64">
        <v>1</v>
      </c>
      <c r="H195" s="41">
        <v>183</v>
      </c>
      <c r="I195" s="65"/>
      <c r="J195" s="385" t="s">
        <v>819</v>
      </c>
      <c r="K195" s="319" t="s">
        <v>15</v>
      </c>
      <c r="L195" s="298" t="s">
        <v>212</v>
      </c>
      <c r="M195" s="302" t="s">
        <v>213</v>
      </c>
      <c r="N195" s="320"/>
      <c r="O195" s="49">
        <v>1</v>
      </c>
      <c r="P195" s="9" t="s">
        <v>183</v>
      </c>
      <c r="Q195" s="15" t="s">
        <v>233</v>
      </c>
      <c r="R195" s="9" t="s">
        <v>696</v>
      </c>
      <c r="S195" s="9">
        <v>1</v>
      </c>
      <c r="T195" s="9" t="s">
        <v>25</v>
      </c>
      <c r="U195" s="63"/>
      <c r="V195" s="79">
        <v>1</v>
      </c>
      <c r="W195" s="278"/>
    </row>
    <row r="196" spans="2:23" ht="75.75" thickBot="1" x14ac:dyDescent="0.45">
      <c r="B196" s="64">
        <v>184</v>
      </c>
      <c r="C196" s="321" t="s">
        <v>166</v>
      </c>
      <c r="D196" s="356" t="s">
        <v>689</v>
      </c>
      <c r="E196" s="343" t="s">
        <v>698</v>
      </c>
      <c r="F196" s="64" t="s">
        <v>229</v>
      </c>
      <c r="G196" s="64">
        <v>1</v>
      </c>
      <c r="H196" s="323">
        <v>184</v>
      </c>
      <c r="I196" s="65" t="str">
        <f ca="1">IF(INDIRECT("補記シート!H217")="","",INDIRECT("補記シート!H217"))</f>
        <v/>
      </c>
      <c r="J196" s="385" t="s">
        <v>819</v>
      </c>
      <c r="K196" s="319" t="s">
        <v>223</v>
      </c>
      <c r="L196" s="298"/>
      <c r="M196" s="302" t="s">
        <v>437</v>
      </c>
      <c r="N196" s="320" t="s">
        <v>186</v>
      </c>
      <c r="O196" s="49">
        <v>7</v>
      </c>
      <c r="P196" s="9" t="s">
        <v>183</v>
      </c>
      <c r="Q196" s="15" t="s">
        <v>497</v>
      </c>
      <c r="R196" s="9" t="s">
        <v>711</v>
      </c>
      <c r="S196" s="9">
        <v>7</v>
      </c>
      <c r="T196" s="9" t="s">
        <v>22</v>
      </c>
      <c r="U196" s="54" t="s">
        <v>186</v>
      </c>
      <c r="V196" s="79">
        <v>1</v>
      </c>
      <c r="W196" s="278"/>
    </row>
    <row r="197" spans="2:23" ht="37.5" x14ac:dyDescent="0.4">
      <c r="B197" s="330">
        <v>185</v>
      </c>
      <c r="C197" s="352" t="s">
        <v>167</v>
      </c>
      <c r="D197" s="332" t="s">
        <v>676</v>
      </c>
      <c r="E197" s="333" t="s">
        <v>715</v>
      </c>
      <c r="F197" s="330" t="s">
        <v>229</v>
      </c>
      <c r="G197" s="362">
        <v>1</v>
      </c>
      <c r="H197" s="334">
        <v>185</v>
      </c>
      <c r="I197" s="363"/>
      <c r="J197" s="384" t="s">
        <v>820</v>
      </c>
      <c r="K197" s="316" t="s">
        <v>15</v>
      </c>
      <c r="L197" s="317" t="s">
        <v>212</v>
      </c>
      <c r="M197" s="318" t="s">
        <v>213</v>
      </c>
      <c r="N197" s="305"/>
      <c r="O197" s="49">
        <v>1</v>
      </c>
      <c r="P197" s="9" t="s">
        <v>183</v>
      </c>
      <c r="Q197" s="15" t="s">
        <v>233</v>
      </c>
      <c r="R197" s="9" t="s">
        <v>696</v>
      </c>
      <c r="S197" s="9">
        <v>1</v>
      </c>
      <c r="T197" s="9" t="s">
        <v>25</v>
      </c>
      <c r="U197" s="63"/>
      <c r="V197" s="79">
        <v>1</v>
      </c>
      <c r="W197" s="278"/>
    </row>
    <row r="198" spans="2:23" ht="37.5" x14ac:dyDescent="0.4">
      <c r="B198" s="8">
        <v>186</v>
      </c>
      <c r="C198" s="298" t="s">
        <v>774</v>
      </c>
      <c r="D198" s="73" t="s">
        <v>689</v>
      </c>
      <c r="E198" s="57" t="s">
        <v>702</v>
      </c>
      <c r="F198" s="8" t="s">
        <v>229</v>
      </c>
      <c r="G198" s="8">
        <v>1</v>
      </c>
      <c r="H198" s="41">
        <v>186</v>
      </c>
      <c r="I198" s="53">
        <f ca="1">IF(INDIRECT("別紙1_利用内容に関する申請!I53")="利用する",1,IF(INDIRECT("別紙1_利用内容に関する申請!I53")="利用しない",0,""))</f>
        <v>0</v>
      </c>
      <c r="J198" s="385" t="s">
        <v>820</v>
      </c>
      <c r="K198" s="313" t="s">
        <v>494</v>
      </c>
      <c r="L198" s="317" t="s">
        <v>231</v>
      </c>
      <c r="M198" s="302" t="s">
        <v>495</v>
      </c>
      <c r="N198" s="315" t="s">
        <v>184</v>
      </c>
      <c r="O198" s="49">
        <v>1</v>
      </c>
      <c r="P198" s="9" t="s">
        <v>183</v>
      </c>
      <c r="Q198" s="15" t="s">
        <v>497</v>
      </c>
      <c r="R198" s="9" t="s">
        <v>684</v>
      </c>
      <c r="S198" s="9">
        <v>1</v>
      </c>
      <c r="T198" s="9" t="s">
        <v>18</v>
      </c>
      <c r="U198" s="13" t="s">
        <v>184</v>
      </c>
      <c r="V198" s="79">
        <v>1</v>
      </c>
      <c r="W198" s="278"/>
    </row>
    <row r="199" spans="2:23" ht="37.5" x14ac:dyDescent="0.4">
      <c r="B199" s="8">
        <v>187</v>
      </c>
      <c r="C199" s="299" t="s">
        <v>168</v>
      </c>
      <c r="D199" s="70" t="s">
        <v>713</v>
      </c>
      <c r="E199" s="44" t="s">
        <v>691</v>
      </c>
      <c r="F199" s="8" t="s">
        <v>229</v>
      </c>
      <c r="G199" s="64">
        <v>1</v>
      </c>
      <c r="H199" s="41">
        <v>187</v>
      </c>
      <c r="I199" s="65"/>
      <c r="J199" s="385" t="s">
        <v>820</v>
      </c>
      <c r="K199" s="316" t="s">
        <v>15</v>
      </c>
      <c r="L199" s="317" t="s">
        <v>212</v>
      </c>
      <c r="M199" s="318" t="s">
        <v>213</v>
      </c>
      <c r="N199" s="305"/>
      <c r="O199" s="49">
        <v>1</v>
      </c>
      <c r="P199" s="9" t="s">
        <v>183</v>
      </c>
      <c r="Q199" s="15" t="s">
        <v>233</v>
      </c>
      <c r="R199" s="9" t="s">
        <v>684</v>
      </c>
      <c r="S199" s="9">
        <v>1</v>
      </c>
      <c r="T199" s="9" t="s">
        <v>25</v>
      </c>
      <c r="U199" s="12"/>
      <c r="V199" s="79">
        <v>1</v>
      </c>
      <c r="W199" s="278"/>
    </row>
    <row r="200" spans="2:23" ht="75" x14ac:dyDescent="0.4">
      <c r="B200" s="8">
        <v>188</v>
      </c>
      <c r="C200" s="298" t="s">
        <v>775</v>
      </c>
      <c r="D200" s="73" t="s">
        <v>685</v>
      </c>
      <c r="E200" s="57" t="s">
        <v>702</v>
      </c>
      <c r="F200" s="8" t="s">
        <v>229</v>
      </c>
      <c r="G200" s="8">
        <v>1</v>
      </c>
      <c r="H200" s="41">
        <v>188</v>
      </c>
      <c r="I200" s="53" t="str">
        <f ca="1">IF(I198=1,TEXT(利用申請書!I26,"0000")&amp;TEXT(利用申請書!O26,"00")&amp;TEXT(利用申請書!U26,"00"),"")</f>
        <v/>
      </c>
      <c r="J200" s="385" t="s">
        <v>820</v>
      </c>
      <c r="K200" s="313" t="s">
        <v>494</v>
      </c>
      <c r="L200" s="317"/>
      <c r="M200" s="302" t="s">
        <v>508</v>
      </c>
      <c r="N200" s="315" t="s">
        <v>186</v>
      </c>
      <c r="O200" s="49">
        <v>8</v>
      </c>
      <c r="P200" s="9" t="s">
        <v>183</v>
      </c>
      <c r="Q200" s="15" t="s">
        <v>497</v>
      </c>
      <c r="R200" s="9" t="s">
        <v>681</v>
      </c>
      <c r="S200" s="9">
        <v>8</v>
      </c>
      <c r="T200" s="9" t="s">
        <v>18</v>
      </c>
      <c r="U200" s="54" t="s">
        <v>186</v>
      </c>
      <c r="V200" s="79">
        <v>1</v>
      </c>
      <c r="W200" s="278"/>
    </row>
    <row r="201" spans="2:23" ht="37.5" x14ac:dyDescent="0.4">
      <c r="B201" s="8">
        <v>189</v>
      </c>
      <c r="C201" s="298" t="s">
        <v>169</v>
      </c>
      <c r="D201" s="70" t="s">
        <v>720</v>
      </c>
      <c r="E201" s="44" t="s">
        <v>695</v>
      </c>
      <c r="F201" s="8" t="s">
        <v>229</v>
      </c>
      <c r="G201" s="64">
        <v>1</v>
      </c>
      <c r="H201" s="41">
        <v>189</v>
      </c>
      <c r="I201" s="65"/>
      <c r="J201" s="385" t="s">
        <v>820</v>
      </c>
      <c r="K201" s="316" t="s">
        <v>15</v>
      </c>
      <c r="L201" s="317" t="s">
        <v>212</v>
      </c>
      <c r="M201" s="318" t="s">
        <v>213</v>
      </c>
      <c r="N201" s="305"/>
      <c r="O201" s="49">
        <v>1</v>
      </c>
      <c r="P201" s="9" t="s">
        <v>183</v>
      </c>
      <c r="Q201" s="15" t="s">
        <v>233</v>
      </c>
      <c r="R201" s="9" t="s">
        <v>681</v>
      </c>
      <c r="S201" s="9">
        <v>1</v>
      </c>
      <c r="T201" s="9" t="s">
        <v>25</v>
      </c>
      <c r="U201" s="12"/>
      <c r="V201" s="79">
        <v>1</v>
      </c>
      <c r="W201" s="278"/>
    </row>
    <row r="202" spans="2:23" ht="75" x14ac:dyDescent="0.4">
      <c r="B202" s="8">
        <v>190</v>
      </c>
      <c r="C202" s="298" t="s">
        <v>170</v>
      </c>
      <c r="D202" s="73" t="s">
        <v>701</v>
      </c>
      <c r="E202" s="57" t="s">
        <v>706</v>
      </c>
      <c r="F202" s="8" t="s">
        <v>229</v>
      </c>
      <c r="G202" s="8">
        <v>1</v>
      </c>
      <c r="H202" s="41">
        <v>190</v>
      </c>
      <c r="I202" s="53" t="str">
        <f ca="1">IF(I198=1,"29991231","")</f>
        <v/>
      </c>
      <c r="J202" s="385" t="s">
        <v>820</v>
      </c>
      <c r="K202" s="313" t="s">
        <v>494</v>
      </c>
      <c r="L202" s="317"/>
      <c r="M202" s="302" t="s">
        <v>509</v>
      </c>
      <c r="N202" s="315" t="s">
        <v>186</v>
      </c>
      <c r="O202" s="49">
        <v>8</v>
      </c>
      <c r="P202" s="9" t="s">
        <v>183</v>
      </c>
      <c r="Q202" s="15" t="s">
        <v>497</v>
      </c>
      <c r="R202" s="9" t="s">
        <v>684</v>
      </c>
      <c r="S202" s="9">
        <v>8</v>
      </c>
      <c r="T202" s="9" t="s">
        <v>18</v>
      </c>
      <c r="U202" s="12" t="s">
        <v>186</v>
      </c>
      <c r="V202" s="79">
        <v>1</v>
      </c>
      <c r="W202" s="278"/>
    </row>
    <row r="203" spans="2:23" ht="37.5" x14ac:dyDescent="0.4">
      <c r="B203" s="8">
        <v>191</v>
      </c>
      <c r="C203" s="298" t="s">
        <v>171</v>
      </c>
      <c r="D203" s="70" t="s">
        <v>676</v>
      </c>
      <c r="E203" s="44" t="s">
        <v>691</v>
      </c>
      <c r="F203" s="8" t="s">
        <v>229</v>
      </c>
      <c r="G203" s="64">
        <v>1</v>
      </c>
      <c r="H203" s="41">
        <v>191</v>
      </c>
      <c r="I203" s="65"/>
      <c r="J203" s="385" t="s">
        <v>820</v>
      </c>
      <c r="K203" s="319" t="s">
        <v>15</v>
      </c>
      <c r="L203" s="298" t="s">
        <v>212</v>
      </c>
      <c r="M203" s="302" t="s">
        <v>213</v>
      </c>
      <c r="N203" s="320"/>
      <c r="O203" s="49">
        <v>1</v>
      </c>
      <c r="P203" s="9" t="s">
        <v>183</v>
      </c>
      <c r="Q203" s="15" t="s">
        <v>233</v>
      </c>
      <c r="R203" s="9" t="s">
        <v>684</v>
      </c>
      <c r="S203" s="9">
        <v>1</v>
      </c>
      <c r="T203" s="9" t="s">
        <v>25</v>
      </c>
      <c r="U203" s="63"/>
      <c r="V203" s="79">
        <v>1</v>
      </c>
      <c r="W203" s="278"/>
    </row>
    <row r="204" spans="2:23" ht="75.75" thickBot="1" x14ac:dyDescent="0.45">
      <c r="B204" s="336">
        <v>192</v>
      </c>
      <c r="C204" s="355" t="s">
        <v>172</v>
      </c>
      <c r="D204" s="361" t="s">
        <v>701</v>
      </c>
      <c r="E204" s="346" t="s">
        <v>706</v>
      </c>
      <c r="F204" s="336" t="s">
        <v>229</v>
      </c>
      <c r="G204" s="336">
        <v>1</v>
      </c>
      <c r="H204" s="340">
        <v>192</v>
      </c>
      <c r="I204" s="341" t="str">
        <f ca="1">IF(INDIRECT("補記シート!H218")="","",INDIRECT("補記シート!H218"))</f>
        <v/>
      </c>
      <c r="J204" s="387" t="s">
        <v>820</v>
      </c>
      <c r="K204" s="319" t="s">
        <v>223</v>
      </c>
      <c r="L204" s="298"/>
      <c r="M204" s="302" t="s">
        <v>437</v>
      </c>
      <c r="N204" s="320" t="s">
        <v>186</v>
      </c>
      <c r="O204" s="49">
        <v>7</v>
      </c>
      <c r="P204" s="9" t="s">
        <v>183</v>
      </c>
      <c r="Q204" s="15" t="s">
        <v>497</v>
      </c>
      <c r="R204" s="9" t="s">
        <v>684</v>
      </c>
      <c r="S204" s="9">
        <v>7</v>
      </c>
      <c r="T204" s="9" t="s">
        <v>22</v>
      </c>
      <c r="U204" s="54" t="s">
        <v>186</v>
      </c>
      <c r="V204" s="79">
        <v>1</v>
      </c>
      <c r="W204" s="278"/>
    </row>
    <row r="205" spans="2:23" s="52" customFormat="1" ht="37.5" x14ac:dyDescent="0.4">
      <c r="B205" s="324">
        <v>193</v>
      </c>
      <c r="C205" s="344" t="s">
        <v>173</v>
      </c>
      <c r="D205" s="326" t="s">
        <v>676</v>
      </c>
      <c r="E205" s="327" t="s">
        <v>691</v>
      </c>
      <c r="F205" s="324" t="s">
        <v>229</v>
      </c>
      <c r="G205" s="358">
        <v>1</v>
      </c>
      <c r="H205" s="328">
        <v>193</v>
      </c>
      <c r="I205" s="359"/>
      <c r="J205" s="383" t="s">
        <v>821</v>
      </c>
      <c r="K205" s="316" t="s">
        <v>15</v>
      </c>
      <c r="L205" s="317" t="s">
        <v>212</v>
      </c>
      <c r="M205" s="302" t="s">
        <v>213</v>
      </c>
      <c r="N205" s="305"/>
      <c r="O205" s="49">
        <v>1</v>
      </c>
      <c r="P205" s="9" t="s">
        <v>183</v>
      </c>
      <c r="Q205" s="15" t="s">
        <v>233</v>
      </c>
      <c r="R205" s="9" t="s">
        <v>696</v>
      </c>
      <c r="S205" s="9">
        <v>1</v>
      </c>
      <c r="T205" s="9" t="s">
        <v>25</v>
      </c>
      <c r="U205" s="63"/>
      <c r="V205" s="79">
        <v>1</v>
      </c>
      <c r="W205" s="278"/>
    </row>
    <row r="206" spans="2:23" s="52" customFormat="1" ht="75" x14ac:dyDescent="0.4">
      <c r="B206" s="8">
        <v>194</v>
      </c>
      <c r="C206" s="298" t="s">
        <v>776</v>
      </c>
      <c r="D206" s="73" t="s">
        <v>701</v>
      </c>
      <c r="E206" s="57" t="s">
        <v>706</v>
      </c>
      <c r="F206" s="8" t="s">
        <v>229</v>
      </c>
      <c r="G206" s="8">
        <v>1</v>
      </c>
      <c r="H206" s="41">
        <v>194</v>
      </c>
      <c r="I206" s="53" t="str">
        <f ca="1">IF(AND(I168=0,I174=0,I182=0,I190=0,I198=0),"",IF(INDIRECT("別紙1_利用内容に関する申請!I57")="受信する",0,1))</f>
        <v/>
      </c>
      <c r="J206" s="385" t="s">
        <v>821</v>
      </c>
      <c r="K206" s="313" t="s">
        <v>494</v>
      </c>
      <c r="L206" s="317" t="s">
        <v>212</v>
      </c>
      <c r="M206" s="301" t="s">
        <v>777</v>
      </c>
      <c r="N206" s="315" t="s">
        <v>254</v>
      </c>
      <c r="O206" s="49">
        <v>1</v>
      </c>
      <c r="P206" s="9" t="s">
        <v>183</v>
      </c>
      <c r="Q206" s="15" t="s">
        <v>9</v>
      </c>
      <c r="R206" s="9" t="s">
        <v>692</v>
      </c>
      <c r="S206" s="9">
        <v>1</v>
      </c>
      <c r="T206" s="9" t="s">
        <v>18</v>
      </c>
      <c r="U206" s="63"/>
      <c r="V206" s="79">
        <v>1</v>
      </c>
      <c r="W206" s="278"/>
    </row>
    <row r="207" spans="2:23" ht="37.5" x14ac:dyDescent="0.4">
      <c r="B207" s="8">
        <v>195</v>
      </c>
      <c r="C207" s="298" t="s">
        <v>174</v>
      </c>
      <c r="D207" s="70" t="s">
        <v>676</v>
      </c>
      <c r="E207" s="44" t="s">
        <v>728</v>
      </c>
      <c r="F207" s="8" t="s">
        <v>229</v>
      </c>
      <c r="G207" s="64">
        <v>1</v>
      </c>
      <c r="H207" s="41">
        <v>195</v>
      </c>
      <c r="I207" s="65"/>
      <c r="J207" s="385" t="s">
        <v>821</v>
      </c>
      <c r="K207" s="316" t="s">
        <v>15</v>
      </c>
      <c r="L207" s="317" t="s">
        <v>212</v>
      </c>
      <c r="M207" s="302" t="s">
        <v>213</v>
      </c>
      <c r="N207" s="305"/>
      <c r="O207" s="49">
        <v>1</v>
      </c>
      <c r="P207" s="9" t="s">
        <v>183</v>
      </c>
      <c r="Q207" s="15" t="s">
        <v>233</v>
      </c>
      <c r="R207" s="9" t="s">
        <v>681</v>
      </c>
      <c r="S207" s="9">
        <v>1</v>
      </c>
      <c r="T207" s="9" t="s">
        <v>25</v>
      </c>
      <c r="U207" s="63"/>
      <c r="V207" s="79">
        <v>1</v>
      </c>
      <c r="W207" s="278"/>
    </row>
    <row r="208" spans="2:23" ht="75" x14ac:dyDescent="0.4">
      <c r="B208" s="8">
        <v>196</v>
      </c>
      <c r="C208" s="298" t="s">
        <v>175</v>
      </c>
      <c r="D208" s="73" t="s">
        <v>701</v>
      </c>
      <c r="E208" s="57" t="s">
        <v>702</v>
      </c>
      <c r="F208" s="8" t="s">
        <v>229</v>
      </c>
      <c r="G208" s="8">
        <v>1</v>
      </c>
      <c r="H208" s="41">
        <v>196</v>
      </c>
      <c r="I208" s="53" t="str">
        <f ca="1">IF(I206=1,TEXT(利用申請書!I26,"0000")&amp;TEXT(利用申請書!O26,"00")&amp;TEXT(利用申請書!U26,"00"),"")</f>
        <v/>
      </c>
      <c r="J208" s="385" t="s">
        <v>821</v>
      </c>
      <c r="K208" s="313" t="s">
        <v>494</v>
      </c>
      <c r="L208" s="317" t="s">
        <v>212</v>
      </c>
      <c r="M208" s="301" t="s">
        <v>778</v>
      </c>
      <c r="N208" s="315" t="s">
        <v>650</v>
      </c>
      <c r="O208" s="49">
        <v>8</v>
      </c>
      <c r="P208" s="9" t="s">
        <v>183</v>
      </c>
      <c r="Q208" s="15" t="s">
        <v>497</v>
      </c>
      <c r="R208" s="9" t="s">
        <v>684</v>
      </c>
      <c r="S208" s="9">
        <v>8</v>
      </c>
      <c r="T208" s="9" t="s">
        <v>18</v>
      </c>
      <c r="U208" s="54" t="s">
        <v>186</v>
      </c>
      <c r="V208" s="79">
        <v>1</v>
      </c>
      <c r="W208" s="278"/>
    </row>
    <row r="209" spans="2:23" ht="37.5" x14ac:dyDescent="0.4">
      <c r="B209" s="8">
        <v>197</v>
      </c>
      <c r="C209" s="298" t="s">
        <v>176</v>
      </c>
      <c r="D209" s="70" t="s">
        <v>676</v>
      </c>
      <c r="E209" s="44" t="s">
        <v>695</v>
      </c>
      <c r="F209" s="8" t="s">
        <v>229</v>
      </c>
      <c r="G209" s="64">
        <v>1</v>
      </c>
      <c r="H209" s="41">
        <v>197</v>
      </c>
      <c r="I209" s="65"/>
      <c r="J209" s="385" t="s">
        <v>821</v>
      </c>
      <c r="K209" s="316" t="s">
        <v>15</v>
      </c>
      <c r="L209" s="317" t="s">
        <v>212</v>
      </c>
      <c r="M209" s="302" t="s">
        <v>213</v>
      </c>
      <c r="N209" s="305"/>
      <c r="O209" s="49">
        <v>1</v>
      </c>
      <c r="P209" s="9" t="s">
        <v>183</v>
      </c>
      <c r="Q209" s="15" t="s">
        <v>233</v>
      </c>
      <c r="R209" s="9" t="s">
        <v>696</v>
      </c>
      <c r="S209" s="9">
        <v>1</v>
      </c>
      <c r="T209" s="9" t="s">
        <v>25</v>
      </c>
      <c r="U209" s="63"/>
      <c r="V209" s="79">
        <v>1</v>
      </c>
      <c r="W209" s="278"/>
    </row>
    <row r="210" spans="2:23" ht="75.75" thickBot="1" x14ac:dyDescent="0.45">
      <c r="B210" s="64">
        <v>198</v>
      </c>
      <c r="C210" s="321" t="s">
        <v>177</v>
      </c>
      <c r="D210" s="356" t="s">
        <v>701</v>
      </c>
      <c r="E210" s="343" t="s">
        <v>698</v>
      </c>
      <c r="F210" s="64" t="s">
        <v>229</v>
      </c>
      <c r="G210" s="64">
        <v>1</v>
      </c>
      <c r="H210" s="323">
        <v>198</v>
      </c>
      <c r="I210" s="65" t="str">
        <f ca="1">IF(I206=1,"29991231","")</f>
        <v/>
      </c>
      <c r="J210" s="385" t="s">
        <v>821</v>
      </c>
      <c r="K210" s="313" t="s">
        <v>494</v>
      </c>
      <c r="L210" s="317" t="s">
        <v>231</v>
      </c>
      <c r="M210" s="301" t="s">
        <v>779</v>
      </c>
      <c r="N210" s="315"/>
      <c r="O210" s="49">
        <v>8</v>
      </c>
      <c r="P210" s="9" t="s">
        <v>183</v>
      </c>
      <c r="Q210" s="15" t="s">
        <v>497</v>
      </c>
      <c r="R210" s="9" t="s">
        <v>684</v>
      </c>
      <c r="S210" s="9">
        <v>8</v>
      </c>
      <c r="T210" s="9" t="s">
        <v>18</v>
      </c>
      <c r="U210" s="54" t="s">
        <v>186</v>
      </c>
      <c r="V210" s="79">
        <v>1</v>
      </c>
      <c r="W210" s="278"/>
    </row>
    <row r="211" spans="2:23" ht="37.5" x14ac:dyDescent="0.4">
      <c r="B211" s="330">
        <v>199</v>
      </c>
      <c r="C211" s="352" t="s">
        <v>178</v>
      </c>
      <c r="D211" s="332" t="s">
        <v>676</v>
      </c>
      <c r="E211" s="333" t="s">
        <v>715</v>
      </c>
      <c r="F211" s="330" t="s">
        <v>229</v>
      </c>
      <c r="G211" s="362">
        <v>1</v>
      </c>
      <c r="H211" s="334">
        <v>199</v>
      </c>
      <c r="I211" s="363"/>
      <c r="J211" s="384" t="s">
        <v>822</v>
      </c>
      <c r="K211" s="316" t="s">
        <v>15</v>
      </c>
      <c r="L211" s="317" t="s">
        <v>212</v>
      </c>
      <c r="M211" s="318" t="s">
        <v>213</v>
      </c>
      <c r="N211" s="305"/>
      <c r="O211" s="49">
        <v>1</v>
      </c>
      <c r="P211" s="9" t="s">
        <v>183</v>
      </c>
      <c r="Q211" s="15" t="s">
        <v>233</v>
      </c>
      <c r="R211" s="9" t="s">
        <v>696</v>
      </c>
      <c r="S211" s="9">
        <v>1</v>
      </c>
      <c r="T211" s="9" t="s">
        <v>25</v>
      </c>
      <c r="U211" s="63"/>
      <c r="V211" s="79">
        <v>1</v>
      </c>
      <c r="W211" s="278"/>
    </row>
    <row r="212" spans="2:23" ht="93.75" x14ac:dyDescent="0.4">
      <c r="B212" s="8">
        <v>200</v>
      </c>
      <c r="C212" s="298" t="s">
        <v>780</v>
      </c>
      <c r="D212" s="70" t="s">
        <v>701</v>
      </c>
      <c r="E212" s="57" t="s">
        <v>698</v>
      </c>
      <c r="F212" s="8" t="s">
        <v>229</v>
      </c>
      <c r="G212" s="8">
        <v>1</v>
      </c>
      <c r="H212" s="41">
        <v>200</v>
      </c>
      <c r="I212" s="53" t="str">
        <f ca="1">IF(AND(I168=0,I174=0,I182=0,I190=0,I198=0),"",IF(INDIRECT("別紙1_利用内容に関する申請!I58")="受信する",0,1))</f>
        <v/>
      </c>
      <c r="J212" s="385" t="s">
        <v>822</v>
      </c>
      <c r="K212" s="313" t="s">
        <v>494</v>
      </c>
      <c r="L212" s="317" t="s">
        <v>212</v>
      </c>
      <c r="M212" s="301" t="s">
        <v>781</v>
      </c>
      <c r="N212" s="315" t="s">
        <v>254</v>
      </c>
      <c r="O212" s="49">
        <v>1</v>
      </c>
      <c r="P212" s="9" t="s">
        <v>183</v>
      </c>
      <c r="Q212" s="15" t="s">
        <v>9</v>
      </c>
      <c r="R212" s="9" t="s">
        <v>696</v>
      </c>
      <c r="S212" s="9">
        <v>1</v>
      </c>
      <c r="T212" s="9" t="s">
        <v>18</v>
      </c>
      <c r="U212" s="63"/>
      <c r="V212" s="79">
        <v>1</v>
      </c>
      <c r="W212" s="278"/>
    </row>
    <row r="213" spans="2:23" ht="56.25" x14ac:dyDescent="0.4">
      <c r="B213" s="8">
        <v>201</v>
      </c>
      <c r="C213" s="298" t="s">
        <v>179</v>
      </c>
      <c r="D213" s="74" t="s">
        <v>713</v>
      </c>
      <c r="E213" s="44" t="s">
        <v>728</v>
      </c>
      <c r="F213" s="8" t="s">
        <v>229</v>
      </c>
      <c r="G213" s="64">
        <v>1</v>
      </c>
      <c r="H213" s="41">
        <v>201</v>
      </c>
      <c r="I213" s="65"/>
      <c r="J213" s="385" t="s">
        <v>822</v>
      </c>
      <c r="K213" s="316" t="s">
        <v>15</v>
      </c>
      <c r="L213" s="317" t="s">
        <v>212</v>
      </c>
      <c r="M213" s="318" t="s">
        <v>213</v>
      </c>
      <c r="N213" s="305"/>
      <c r="O213" s="49">
        <v>1</v>
      </c>
      <c r="P213" s="9" t="s">
        <v>183</v>
      </c>
      <c r="Q213" s="15" t="s">
        <v>233</v>
      </c>
      <c r="R213" s="9" t="s">
        <v>696</v>
      </c>
      <c r="S213" s="9">
        <v>1</v>
      </c>
      <c r="T213" s="9" t="s">
        <v>25</v>
      </c>
      <c r="U213" s="63"/>
      <c r="V213" s="79">
        <v>1</v>
      </c>
      <c r="W213" s="278"/>
    </row>
    <row r="214" spans="2:23" ht="75" x14ac:dyDescent="0.4">
      <c r="B214" s="8">
        <v>202</v>
      </c>
      <c r="C214" s="298" t="s">
        <v>180</v>
      </c>
      <c r="D214" s="70" t="s">
        <v>701</v>
      </c>
      <c r="E214" s="57" t="s">
        <v>698</v>
      </c>
      <c r="F214" s="8" t="s">
        <v>229</v>
      </c>
      <c r="G214" s="8">
        <v>1</v>
      </c>
      <c r="H214" s="41">
        <v>202</v>
      </c>
      <c r="I214" s="53" t="str">
        <f ca="1">IF(I212=1,TEXT(利用申請書!I26,"0000")&amp;TEXT(利用申請書!O26,"00")&amp;TEXT(利用申請書!U26,"00"),"")</f>
        <v/>
      </c>
      <c r="J214" s="385" t="s">
        <v>822</v>
      </c>
      <c r="K214" s="313" t="s">
        <v>494</v>
      </c>
      <c r="L214" s="317" t="s">
        <v>212</v>
      </c>
      <c r="M214" s="301" t="s">
        <v>782</v>
      </c>
      <c r="N214" s="315" t="s">
        <v>650</v>
      </c>
      <c r="O214" s="49">
        <v>8</v>
      </c>
      <c r="P214" s="9" t="s">
        <v>183</v>
      </c>
      <c r="Q214" s="15" t="s">
        <v>185</v>
      </c>
      <c r="R214" s="9" t="s">
        <v>684</v>
      </c>
      <c r="S214" s="9">
        <v>8</v>
      </c>
      <c r="T214" s="9" t="s">
        <v>18</v>
      </c>
      <c r="U214" s="51" t="s">
        <v>783</v>
      </c>
      <c r="V214" s="79">
        <v>1</v>
      </c>
      <c r="W214" s="278"/>
    </row>
    <row r="215" spans="2:23" ht="56.25" x14ac:dyDescent="0.4">
      <c r="B215" s="8">
        <v>203</v>
      </c>
      <c r="C215" s="298" t="s">
        <v>181</v>
      </c>
      <c r="D215" s="74" t="s">
        <v>676</v>
      </c>
      <c r="E215" s="44" t="s">
        <v>691</v>
      </c>
      <c r="F215" s="8" t="s">
        <v>229</v>
      </c>
      <c r="G215" s="64">
        <v>1</v>
      </c>
      <c r="H215" s="41">
        <v>203</v>
      </c>
      <c r="I215" s="65"/>
      <c r="J215" s="385" t="s">
        <v>822</v>
      </c>
      <c r="K215" s="316" t="s">
        <v>15</v>
      </c>
      <c r="L215" s="317" t="s">
        <v>212</v>
      </c>
      <c r="M215" s="318" t="s">
        <v>213</v>
      </c>
      <c r="N215" s="305"/>
      <c r="O215" s="49">
        <v>1</v>
      </c>
      <c r="P215" s="9" t="s">
        <v>183</v>
      </c>
      <c r="Q215" s="15" t="s">
        <v>233</v>
      </c>
      <c r="R215" s="9" t="s">
        <v>696</v>
      </c>
      <c r="S215" s="9">
        <v>1</v>
      </c>
      <c r="T215" s="9" t="s">
        <v>25</v>
      </c>
      <c r="U215" s="63"/>
      <c r="V215" s="79">
        <v>1</v>
      </c>
      <c r="W215" s="278"/>
    </row>
    <row r="216" spans="2:23" ht="75.75" thickBot="1" x14ac:dyDescent="0.45">
      <c r="B216" s="336">
        <v>204</v>
      </c>
      <c r="C216" s="355" t="s">
        <v>182</v>
      </c>
      <c r="D216" s="338" t="s">
        <v>689</v>
      </c>
      <c r="E216" s="346" t="s">
        <v>698</v>
      </c>
      <c r="F216" s="336" t="s">
        <v>229</v>
      </c>
      <c r="G216" s="336">
        <v>1</v>
      </c>
      <c r="H216" s="340">
        <v>204</v>
      </c>
      <c r="I216" s="341" t="str">
        <f ca="1">IF(I212=1,"29991231","")</f>
        <v/>
      </c>
      <c r="J216" s="387" t="s">
        <v>822</v>
      </c>
      <c r="K216" s="313" t="s">
        <v>494</v>
      </c>
      <c r="L216" s="317" t="s">
        <v>212</v>
      </c>
      <c r="M216" s="301" t="s">
        <v>784</v>
      </c>
      <c r="N216" s="315"/>
      <c r="O216" s="49">
        <v>8</v>
      </c>
      <c r="P216" s="9" t="s">
        <v>183</v>
      </c>
      <c r="Q216" s="15" t="s">
        <v>497</v>
      </c>
      <c r="R216" s="9" t="s">
        <v>696</v>
      </c>
      <c r="S216" s="9">
        <v>8</v>
      </c>
      <c r="T216" s="9" t="s">
        <v>18</v>
      </c>
      <c r="U216" s="54" t="s">
        <v>186</v>
      </c>
      <c r="V216" s="79">
        <v>1</v>
      </c>
      <c r="W216" s="278"/>
    </row>
    <row r="217" spans="2:23" x14ac:dyDescent="0.4">
      <c r="B217" s="324">
        <v>205</v>
      </c>
      <c r="C217" s="405" t="s">
        <v>407</v>
      </c>
      <c r="D217" s="406" t="s">
        <v>676</v>
      </c>
      <c r="E217" s="407" t="s">
        <v>785</v>
      </c>
      <c r="F217" s="324" t="s">
        <v>229</v>
      </c>
      <c r="G217" s="351">
        <v>1</v>
      </c>
      <c r="H217" s="328">
        <v>205</v>
      </c>
      <c r="I217" s="329"/>
      <c r="J217" s="364"/>
      <c r="K217" s="46" t="s">
        <v>15</v>
      </c>
      <c r="L217" s="10" t="s">
        <v>212</v>
      </c>
      <c r="M217" s="47" t="s">
        <v>213</v>
      </c>
      <c r="N217" s="48"/>
      <c r="O217" s="49" t="s">
        <v>786</v>
      </c>
      <c r="P217" s="9" t="s">
        <v>183</v>
      </c>
      <c r="Q217" s="9" t="s">
        <v>214</v>
      </c>
      <c r="R217" s="9"/>
      <c r="S217" s="9"/>
      <c r="T217" s="9"/>
      <c r="U217" s="12"/>
      <c r="V217" s="50"/>
      <c r="W217" s="278"/>
    </row>
    <row r="218" spans="2:23" ht="37.5" x14ac:dyDescent="0.4">
      <c r="B218" s="8">
        <v>206</v>
      </c>
      <c r="C218" s="303" t="s">
        <v>226</v>
      </c>
      <c r="D218" s="70" t="s">
        <v>675</v>
      </c>
      <c r="E218" s="44" t="s">
        <v>679</v>
      </c>
      <c r="F218" s="8" t="s">
        <v>229</v>
      </c>
      <c r="G218" s="8">
        <v>1</v>
      </c>
      <c r="H218" s="41">
        <v>206</v>
      </c>
      <c r="I218" s="53" t="str">
        <f ca="1">IF(INDIRECT("補記シート!D21")="","",INDIRECT("補記シート!D21"))</f>
        <v/>
      </c>
      <c r="J218" s="368"/>
      <c r="K218" s="46" t="s">
        <v>223</v>
      </c>
      <c r="L218" s="10" t="s">
        <v>212</v>
      </c>
      <c r="M218" s="55" t="s">
        <v>259</v>
      </c>
      <c r="N218" s="56"/>
      <c r="O218" s="49">
        <v>10</v>
      </c>
      <c r="P218" s="9" t="s">
        <v>183</v>
      </c>
      <c r="Q218" s="15" t="s">
        <v>233</v>
      </c>
      <c r="R218" s="9"/>
      <c r="S218" s="9"/>
      <c r="T218" s="9"/>
      <c r="U218" s="13"/>
      <c r="V218" s="79"/>
      <c r="W218" s="278"/>
    </row>
    <row r="219" spans="2:23" ht="56.25" x14ac:dyDescent="0.4">
      <c r="B219" s="8">
        <v>207</v>
      </c>
      <c r="C219" s="303" t="s">
        <v>408</v>
      </c>
      <c r="D219" s="42" t="s">
        <v>713</v>
      </c>
      <c r="E219" s="43" t="s">
        <v>679</v>
      </c>
      <c r="F219" s="8" t="s">
        <v>229</v>
      </c>
      <c r="G219" s="8">
        <v>1</v>
      </c>
      <c r="H219" s="41">
        <v>207</v>
      </c>
      <c r="I219" s="53" t="str">
        <f>TEXT(利用申請書!I26,"0000")&amp;"/"&amp;TEXT(利用申請書!O26,"00")&amp;"/"&amp;TEXT(利用申請書!U26,"00")</f>
        <v>0000/00/00</v>
      </c>
      <c r="J219" s="368"/>
      <c r="K219" s="46" t="s">
        <v>227</v>
      </c>
      <c r="L219" s="10" t="s">
        <v>212</v>
      </c>
      <c r="M219" s="55" t="s">
        <v>643</v>
      </c>
      <c r="N219" s="56" t="s">
        <v>644</v>
      </c>
      <c r="O219" s="49">
        <v>10</v>
      </c>
      <c r="P219" s="9" t="s">
        <v>183</v>
      </c>
      <c r="Q219" s="15" t="s">
        <v>227</v>
      </c>
      <c r="R219" s="9"/>
      <c r="S219" s="9"/>
      <c r="T219" s="9"/>
      <c r="U219" s="11"/>
      <c r="V219" s="78"/>
      <c r="W219" s="278"/>
    </row>
    <row r="220" spans="2:23" ht="56.25" x14ac:dyDescent="0.4">
      <c r="B220" s="8">
        <v>208</v>
      </c>
      <c r="C220" s="303" t="s">
        <v>409</v>
      </c>
      <c r="D220" s="42" t="s">
        <v>676</v>
      </c>
      <c r="E220" s="43" t="s">
        <v>785</v>
      </c>
      <c r="F220" s="8" t="s">
        <v>229</v>
      </c>
      <c r="G220" s="8">
        <v>1</v>
      </c>
      <c r="H220" s="41">
        <v>208</v>
      </c>
      <c r="I220" s="53" t="str">
        <f ca="1">LEFT(INDIRECT("補記シート!D19"),4)&amp;"/"&amp;MID(INDIRECT("補記シート!D19"),5,2)&amp;"/"&amp;RIGHT(INDIRECT("補記シート!D19"),2)</f>
        <v>//</v>
      </c>
      <c r="J220" s="368"/>
      <c r="K220" s="46" t="s">
        <v>227</v>
      </c>
      <c r="L220" s="10" t="s">
        <v>212</v>
      </c>
      <c r="M220" s="55" t="s">
        <v>491</v>
      </c>
      <c r="N220" s="56"/>
      <c r="O220" s="49">
        <v>10</v>
      </c>
      <c r="P220" s="9" t="s">
        <v>183</v>
      </c>
      <c r="Q220" s="15" t="s">
        <v>227</v>
      </c>
      <c r="R220" s="9"/>
      <c r="S220" s="9"/>
      <c r="T220" s="9"/>
      <c r="U220" s="13"/>
      <c r="V220" s="78"/>
      <c r="W220" s="278"/>
    </row>
    <row r="221" spans="2:23" ht="37.5" x14ac:dyDescent="0.4">
      <c r="B221" s="8">
        <v>209</v>
      </c>
      <c r="C221" s="303" t="s">
        <v>410</v>
      </c>
      <c r="D221" s="58" t="s">
        <v>676</v>
      </c>
      <c r="E221" s="44" t="s">
        <v>679</v>
      </c>
      <c r="F221" s="8" t="s">
        <v>229</v>
      </c>
      <c r="G221" s="8">
        <v>1</v>
      </c>
      <c r="H221" s="41">
        <v>209</v>
      </c>
      <c r="I221" s="286">
        <v>401768</v>
      </c>
      <c r="J221" s="368"/>
      <c r="K221" s="46" t="s">
        <v>15</v>
      </c>
      <c r="L221" s="10" t="s">
        <v>212</v>
      </c>
      <c r="M221" s="47" t="s">
        <v>260</v>
      </c>
      <c r="N221" s="56" t="s">
        <v>261</v>
      </c>
      <c r="O221" s="49">
        <v>10</v>
      </c>
      <c r="P221" s="9" t="s">
        <v>183</v>
      </c>
      <c r="Q221" s="15" t="s">
        <v>15</v>
      </c>
      <c r="R221" s="9"/>
      <c r="S221" s="9"/>
      <c r="T221" s="9"/>
      <c r="U221" s="13"/>
      <c r="V221" s="78"/>
      <c r="W221" s="278"/>
    </row>
    <row r="222" spans="2:23" x14ac:dyDescent="0.4">
      <c r="B222" s="8">
        <v>210</v>
      </c>
      <c r="C222" s="303" t="s">
        <v>411</v>
      </c>
      <c r="D222" s="42" t="s">
        <v>673</v>
      </c>
      <c r="E222" s="43" t="s">
        <v>785</v>
      </c>
      <c r="F222" s="8" t="s">
        <v>229</v>
      </c>
      <c r="G222" s="8">
        <v>1</v>
      </c>
      <c r="H222" s="41">
        <v>210</v>
      </c>
      <c r="I222" s="286">
        <v>401768</v>
      </c>
      <c r="J222" s="376"/>
      <c r="K222" s="46" t="s">
        <v>15</v>
      </c>
      <c r="L222" s="10" t="s">
        <v>212</v>
      </c>
      <c r="M222" s="47" t="s">
        <v>260</v>
      </c>
      <c r="N222" s="48"/>
      <c r="O222" s="49">
        <v>10</v>
      </c>
      <c r="P222" s="9" t="s">
        <v>183</v>
      </c>
      <c r="Q222" s="15" t="s">
        <v>15</v>
      </c>
      <c r="R222" s="9"/>
      <c r="S222" s="9"/>
      <c r="T222" s="9"/>
      <c r="U222" s="13"/>
      <c r="V222" s="78"/>
      <c r="W222" s="278"/>
    </row>
    <row r="223" spans="2:23" x14ac:dyDescent="0.4">
      <c r="B223" s="67" t="s">
        <v>228</v>
      </c>
      <c r="C223" s="67" t="s">
        <v>228</v>
      </c>
      <c r="D223" s="71" t="s">
        <v>228</v>
      </c>
      <c r="E223" s="67"/>
      <c r="F223" s="67" t="s">
        <v>228</v>
      </c>
      <c r="G223" s="67" t="s">
        <v>228</v>
      </c>
      <c r="H223" s="67" t="s">
        <v>228</v>
      </c>
      <c r="I223" s="67" t="s">
        <v>228</v>
      </c>
      <c r="J223" s="377" t="s">
        <v>228</v>
      </c>
      <c r="K223" s="67"/>
      <c r="L223" s="67" t="s">
        <v>228</v>
      </c>
      <c r="M223" s="67" t="s">
        <v>228</v>
      </c>
      <c r="N223" s="67" t="s">
        <v>228</v>
      </c>
      <c r="O223" s="67"/>
      <c r="P223" s="67" t="s">
        <v>228</v>
      </c>
      <c r="Q223" s="83" t="s">
        <v>228</v>
      </c>
      <c r="R223" s="67" t="s">
        <v>228</v>
      </c>
      <c r="S223" s="67" t="s">
        <v>228</v>
      </c>
      <c r="T223" s="67" t="s">
        <v>228</v>
      </c>
      <c r="U223" s="67" t="s">
        <v>228</v>
      </c>
      <c r="V223" s="81" t="s">
        <v>228</v>
      </c>
      <c r="W223" s="280" t="s">
        <v>228</v>
      </c>
    </row>
    <row r="224" spans="2:23" x14ac:dyDescent="0.4">
      <c r="B224" s="287"/>
      <c r="C224" s="68"/>
      <c r="D224" s="68"/>
      <c r="E224" s="68"/>
      <c r="F224" s="68"/>
      <c r="G224" s="68"/>
      <c r="H224" s="68"/>
      <c r="I224" s="68"/>
      <c r="J224" s="378"/>
      <c r="K224" s="68"/>
      <c r="L224" s="68"/>
      <c r="M224" s="68"/>
      <c r="N224" s="68"/>
      <c r="O224" s="68"/>
      <c r="P224" s="69"/>
      <c r="Q224" s="69"/>
      <c r="R224" s="69"/>
      <c r="S224" s="69"/>
      <c r="T224" s="69"/>
      <c r="U224" s="69"/>
      <c r="V224" s="82"/>
      <c r="W224" s="281"/>
    </row>
  </sheetData>
  <autoFilter ref="B12:W223" xr:uid="{00000000-0009-0000-0000-000001000000}"/>
  <mergeCells count="2">
    <mergeCell ref="O10:P10"/>
    <mergeCell ref="Q10:T1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218"/>
  <sheetViews>
    <sheetView topLeftCell="A11" zoomScale="85" zoomScaleNormal="85" workbookViewId="0">
      <selection activeCell="A12" sqref="A12"/>
    </sheetView>
  </sheetViews>
  <sheetFormatPr defaultColWidth="9" defaultRowHeight="18.75" x14ac:dyDescent="0.4"/>
  <cols>
    <col min="1" max="1" width="38" style="259" bestFit="1" customWidth="1"/>
    <col min="2" max="2" width="17.25" style="259" bestFit="1" customWidth="1"/>
    <col min="3" max="3" width="12.25" style="259" customWidth="1"/>
    <col min="4" max="4" width="28.125" style="259" customWidth="1"/>
    <col min="5" max="5" width="62.625" style="260" customWidth="1"/>
    <col min="6" max="6" width="3" style="260" customWidth="1"/>
    <col min="7" max="7" width="43.875" style="259" customWidth="1"/>
    <col min="8" max="8" width="28.5" style="259" customWidth="1"/>
    <col min="9" max="9" width="3" style="260" customWidth="1"/>
    <col min="10" max="10" width="26.125" style="260" customWidth="1"/>
    <col min="11" max="11" width="28.125" style="260" customWidth="1"/>
    <col min="12" max="16384" width="9" style="260"/>
  </cols>
  <sheetData>
    <row r="1" spans="1:6" s="259" customFormat="1" hidden="1" x14ac:dyDescent="0.4">
      <c r="E1" s="260"/>
      <c r="F1" s="260"/>
    </row>
    <row r="2" spans="1:6" s="259" customFormat="1" hidden="1" x14ac:dyDescent="0.4">
      <c r="E2" s="260"/>
      <c r="F2" s="260"/>
    </row>
    <row r="3" spans="1:6" s="259" customFormat="1" hidden="1" x14ac:dyDescent="0.4">
      <c r="E3" s="260"/>
      <c r="F3" s="260"/>
    </row>
    <row r="4" spans="1:6" s="259" customFormat="1" hidden="1" x14ac:dyDescent="0.4">
      <c r="E4" s="260"/>
      <c r="F4" s="260"/>
    </row>
    <row r="5" spans="1:6" s="259" customFormat="1" hidden="1" x14ac:dyDescent="0.4">
      <c r="E5" s="260"/>
      <c r="F5" s="260"/>
    </row>
    <row r="6" spans="1:6" s="259" customFormat="1" hidden="1" x14ac:dyDescent="0.4">
      <c r="E6" s="260"/>
      <c r="F6" s="260"/>
    </row>
    <row r="7" spans="1:6" s="259" customFormat="1" hidden="1" x14ac:dyDescent="0.4">
      <c r="E7" s="260"/>
      <c r="F7" s="260"/>
    </row>
    <row r="8" spans="1:6" s="259" customFormat="1" hidden="1" x14ac:dyDescent="0.4">
      <c r="E8" s="260"/>
      <c r="F8" s="260"/>
    </row>
    <row r="9" spans="1:6" s="259" customFormat="1" hidden="1" x14ac:dyDescent="0.4">
      <c r="E9" s="260"/>
      <c r="F9" s="260"/>
    </row>
    <row r="10" spans="1:6" s="259" customFormat="1" hidden="1" x14ac:dyDescent="0.4">
      <c r="E10" s="260"/>
      <c r="F10" s="260"/>
    </row>
    <row r="12" spans="1:6" s="259" customFormat="1" x14ac:dyDescent="0.4">
      <c r="A12" s="259" t="s">
        <v>572</v>
      </c>
      <c r="E12" s="260"/>
      <c r="F12" s="260"/>
    </row>
    <row r="17" spans="1:11" ht="36" x14ac:dyDescent="0.4">
      <c r="A17" s="261" t="s">
        <v>3</v>
      </c>
      <c r="B17" s="261" t="s">
        <v>573</v>
      </c>
      <c r="C17" s="262" t="s">
        <v>574</v>
      </c>
      <c r="D17" s="263" t="s">
        <v>575</v>
      </c>
      <c r="E17" s="263" t="s">
        <v>576</v>
      </c>
      <c r="G17" s="261" t="s">
        <v>577</v>
      </c>
      <c r="H17" s="263" t="s">
        <v>578</v>
      </c>
      <c r="J17" s="261" t="s">
        <v>3</v>
      </c>
      <c r="K17" s="263" t="s">
        <v>579</v>
      </c>
    </row>
    <row r="18" spans="1:11" ht="37.5" x14ac:dyDescent="0.4">
      <c r="A18" s="266" t="s">
        <v>21</v>
      </c>
      <c r="B18" s="266" t="s">
        <v>519</v>
      </c>
      <c r="C18" s="266" t="s">
        <v>641</v>
      </c>
      <c r="D18" s="272"/>
      <c r="E18" s="270" t="s">
        <v>580</v>
      </c>
      <c r="G18" s="263" t="s">
        <v>581</v>
      </c>
      <c r="H18" s="264"/>
      <c r="J18" s="263"/>
      <c r="K18" s="264"/>
    </row>
    <row r="19" spans="1:11" ht="328.5" customHeight="1" x14ac:dyDescent="0.4">
      <c r="A19" s="267" t="s">
        <v>404</v>
      </c>
      <c r="B19" s="267" t="s">
        <v>519</v>
      </c>
      <c r="C19" s="267" t="s">
        <v>641</v>
      </c>
      <c r="D19" s="273"/>
      <c r="E19" s="271" t="s">
        <v>824</v>
      </c>
      <c r="G19" s="263" t="s">
        <v>582</v>
      </c>
      <c r="H19" s="265"/>
      <c r="J19" s="263"/>
      <c r="K19" s="265"/>
    </row>
    <row r="20" spans="1:11" ht="300" x14ac:dyDescent="0.4">
      <c r="A20" s="276" t="s">
        <v>646</v>
      </c>
      <c r="B20" s="276" t="s">
        <v>519</v>
      </c>
      <c r="C20" s="276" t="s">
        <v>229</v>
      </c>
      <c r="D20" s="277"/>
      <c r="E20" s="425" t="s">
        <v>833</v>
      </c>
      <c r="G20" s="263" t="s">
        <v>583</v>
      </c>
      <c r="H20" s="265"/>
      <c r="J20" s="263"/>
      <c r="K20" s="265"/>
    </row>
    <row r="21" spans="1:11" x14ac:dyDescent="0.4">
      <c r="A21" s="268" t="s">
        <v>226</v>
      </c>
      <c r="B21" s="268" t="s">
        <v>519</v>
      </c>
      <c r="C21" s="268" t="s">
        <v>641</v>
      </c>
      <c r="D21" s="274"/>
      <c r="E21" s="269" t="s">
        <v>585</v>
      </c>
      <c r="G21" s="263" t="s">
        <v>584</v>
      </c>
      <c r="H21" s="265"/>
      <c r="J21" s="263"/>
      <c r="K21" s="265"/>
    </row>
    <row r="22" spans="1:11" x14ac:dyDescent="0.4">
      <c r="J22" s="263"/>
      <c r="K22" s="264"/>
    </row>
    <row r="23" spans="1:11" x14ac:dyDescent="0.4">
      <c r="J23" s="263"/>
      <c r="K23" s="265"/>
    </row>
    <row r="24" spans="1:11" x14ac:dyDescent="0.4">
      <c r="G24" s="261" t="s">
        <v>586</v>
      </c>
      <c r="H24" s="263" t="s">
        <v>578</v>
      </c>
      <c r="J24" s="263"/>
      <c r="K24" s="265"/>
    </row>
    <row r="25" spans="1:11" x14ac:dyDescent="0.4">
      <c r="G25" s="263" t="s">
        <v>581</v>
      </c>
      <c r="H25" s="264"/>
      <c r="J25" s="263"/>
      <c r="K25" s="265"/>
    </row>
    <row r="26" spans="1:11" x14ac:dyDescent="0.4">
      <c r="G26" s="263" t="s">
        <v>582</v>
      </c>
      <c r="H26" s="265"/>
      <c r="J26" s="263"/>
      <c r="K26" s="264"/>
    </row>
    <row r="27" spans="1:11" x14ac:dyDescent="0.4">
      <c r="G27" s="263" t="s">
        <v>583</v>
      </c>
      <c r="H27" s="265"/>
      <c r="J27" s="263"/>
      <c r="K27" s="265"/>
    </row>
    <row r="28" spans="1:11" x14ac:dyDescent="0.4">
      <c r="G28" s="263" t="s">
        <v>584</v>
      </c>
      <c r="H28" s="265"/>
      <c r="J28" s="263"/>
      <c r="K28" s="265"/>
    </row>
    <row r="29" spans="1:11" x14ac:dyDescent="0.4">
      <c r="J29" s="263"/>
      <c r="K29" s="265"/>
    </row>
    <row r="30" spans="1:11" x14ac:dyDescent="0.4">
      <c r="J30" s="263"/>
      <c r="K30" s="264"/>
    </row>
    <row r="31" spans="1:11" x14ac:dyDescent="0.4">
      <c r="G31" s="261" t="s">
        <v>587</v>
      </c>
      <c r="H31" s="263" t="s">
        <v>578</v>
      </c>
      <c r="J31" s="263"/>
      <c r="K31" s="265"/>
    </row>
    <row r="32" spans="1:11" x14ac:dyDescent="0.4">
      <c r="G32" s="263" t="s">
        <v>581</v>
      </c>
      <c r="H32" s="264"/>
      <c r="J32" s="263"/>
      <c r="K32" s="265"/>
    </row>
    <row r="33" spans="7:8" x14ac:dyDescent="0.4">
      <c r="G33" s="263" t="s">
        <v>582</v>
      </c>
      <c r="H33" s="265"/>
    </row>
    <row r="34" spans="7:8" x14ac:dyDescent="0.4">
      <c r="G34" s="263" t="s">
        <v>588</v>
      </c>
      <c r="H34" s="265"/>
    </row>
    <row r="37" spans="7:8" x14ac:dyDescent="0.4">
      <c r="G37" s="261" t="s">
        <v>589</v>
      </c>
      <c r="H37" s="263" t="s">
        <v>578</v>
      </c>
    </row>
    <row r="38" spans="7:8" x14ac:dyDescent="0.4">
      <c r="G38" s="263" t="s">
        <v>581</v>
      </c>
      <c r="H38" s="264"/>
    </row>
    <row r="39" spans="7:8" x14ac:dyDescent="0.4">
      <c r="G39" s="263" t="s">
        <v>590</v>
      </c>
      <c r="H39" s="264"/>
    </row>
    <row r="40" spans="7:8" x14ac:dyDescent="0.4">
      <c r="G40" s="263" t="s">
        <v>582</v>
      </c>
      <c r="H40" s="265"/>
    </row>
    <row r="41" spans="7:8" x14ac:dyDescent="0.4">
      <c r="G41" s="263" t="s">
        <v>583</v>
      </c>
      <c r="H41" s="265"/>
    </row>
    <row r="42" spans="7:8" x14ac:dyDescent="0.4">
      <c r="G42" s="263" t="s">
        <v>584</v>
      </c>
      <c r="H42" s="265"/>
    </row>
    <row r="45" spans="7:8" x14ac:dyDescent="0.4">
      <c r="G45" s="261" t="s">
        <v>591</v>
      </c>
      <c r="H45" s="263" t="s">
        <v>578</v>
      </c>
    </row>
    <row r="46" spans="7:8" x14ac:dyDescent="0.4">
      <c r="G46" s="263" t="s">
        <v>581</v>
      </c>
      <c r="H46" s="264"/>
    </row>
    <row r="47" spans="7:8" x14ac:dyDescent="0.4">
      <c r="G47" s="263" t="s">
        <v>592</v>
      </c>
      <c r="H47" s="264"/>
    </row>
    <row r="48" spans="7:8" x14ac:dyDescent="0.4">
      <c r="G48" s="263" t="s">
        <v>582</v>
      </c>
      <c r="H48" s="265"/>
    </row>
    <row r="49" spans="7:8" x14ac:dyDescent="0.4">
      <c r="G49" s="263" t="s">
        <v>593</v>
      </c>
      <c r="H49" s="265"/>
    </row>
    <row r="50" spans="7:8" x14ac:dyDescent="0.4">
      <c r="G50" s="263" t="s">
        <v>594</v>
      </c>
      <c r="H50" s="265"/>
    </row>
    <row r="51" spans="7:8" x14ac:dyDescent="0.4">
      <c r="G51" s="263" t="s">
        <v>595</v>
      </c>
      <c r="H51" s="265"/>
    </row>
    <row r="52" spans="7:8" x14ac:dyDescent="0.4">
      <c r="G52" s="263" t="s">
        <v>596</v>
      </c>
      <c r="H52" s="265"/>
    </row>
    <row r="53" spans="7:8" x14ac:dyDescent="0.4">
      <c r="G53" s="263" t="s">
        <v>597</v>
      </c>
      <c r="H53" s="265"/>
    </row>
    <row r="54" spans="7:8" x14ac:dyDescent="0.4">
      <c r="G54" s="263" t="s">
        <v>598</v>
      </c>
      <c r="H54" s="265"/>
    </row>
    <row r="55" spans="7:8" x14ac:dyDescent="0.4">
      <c r="G55" s="263" t="s">
        <v>599</v>
      </c>
      <c r="H55" s="265"/>
    </row>
    <row r="56" spans="7:8" x14ac:dyDescent="0.4">
      <c r="G56" s="263" t="s">
        <v>600</v>
      </c>
      <c r="H56" s="265"/>
    </row>
    <row r="59" spans="7:8" x14ac:dyDescent="0.4">
      <c r="G59" s="261" t="s">
        <v>601</v>
      </c>
      <c r="H59" s="263" t="s">
        <v>578</v>
      </c>
    </row>
    <row r="60" spans="7:8" x14ac:dyDescent="0.4">
      <c r="G60" s="263" t="s">
        <v>581</v>
      </c>
      <c r="H60" s="264"/>
    </row>
    <row r="61" spans="7:8" x14ac:dyDescent="0.4">
      <c r="G61" s="263" t="s">
        <v>592</v>
      </c>
      <c r="H61" s="264"/>
    </row>
    <row r="62" spans="7:8" x14ac:dyDescent="0.4">
      <c r="G62" s="263" t="s">
        <v>582</v>
      </c>
      <c r="H62" s="265"/>
    </row>
    <row r="63" spans="7:8" x14ac:dyDescent="0.4">
      <c r="G63" s="263" t="s">
        <v>602</v>
      </c>
      <c r="H63" s="265"/>
    </row>
    <row r="66" spans="7:8" x14ac:dyDescent="0.4">
      <c r="G66" s="261" t="s">
        <v>603</v>
      </c>
      <c r="H66" s="263" t="s">
        <v>578</v>
      </c>
    </row>
    <row r="67" spans="7:8" x14ac:dyDescent="0.4">
      <c r="G67" s="263" t="s">
        <v>581</v>
      </c>
      <c r="H67" s="264"/>
    </row>
    <row r="68" spans="7:8" x14ac:dyDescent="0.4">
      <c r="G68" s="263" t="s">
        <v>592</v>
      </c>
      <c r="H68" s="264"/>
    </row>
    <row r="69" spans="7:8" x14ac:dyDescent="0.4">
      <c r="G69" s="263" t="s">
        <v>582</v>
      </c>
      <c r="H69" s="265"/>
    </row>
    <row r="70" spans="7:8" x14ac:dyDescent="0.4">
      <c r="G70" s="263" t="s">
        <v>593</v>
      </c>
      <c r="H70" s="265"/>
    </row>
    <row r="71" spans="7:8" x14ac:dyDescent="0.4">
      <c r="G71" s="263" t="s">
        <v>594</v>
      </c>
      <c r="H71" s="265"/>
    </row>
    <row r="72" spans="7:8" x14ac:dyDescent="0.4">
      <c r="G72" s="263" t="s">
        <v>595</v>
      </c>
      <c r="H72" s="265"/>
    </row>
    <row r="73" spans="7:8" x14ac:dyDescent="0.4">
      <c r="G73" s="263" t="s">
        <v>597</v>
      </c>
      <c r="H73" s="265"/>
    </row>
    <row r="74" spans="7:8" x14ac:dyDescent="0.4">
      <c r="G74" s="263" t="s">
        <v>604</v>
      </c>
      <c r="H74" s="265"/>
    </row>
    <row r="77" spans="7:8" x14ac:dyDescent="0.4">
      <c r="G77" s="261" t="s">
        <v>605</v>
      </c>
      <c r="H77" s="263" t="s">
        <v>578</v>
      </c>
    </row>
    <row r="78" spans="7:8" x14ac:dyDescent="0.4">
      <c r="G78" s="263" t="s">
        <v>581</v>
      </c>
      <c r="H78" s="264"/>
    </row>
    <row r="79" spans="7:8" x14ac:dyDescent="0.4">
      <c r="G79" s="263" t="s">
        <v>592</v>
      </c>
      <c r="H79" s="264"/>
    </row>
    <row r="80" spans="7:8" x14ac:dyDescent="0.4">
      <c r="G80" s="263" t="s">
        <v>582</v>
      </c>
      <c r="H80" s="265"/>
    </row>
    <row r="81" spans="7:8" x14ac:dyDescent="0.4">
      <c r="G81" s="263" t="s">
        <v>593</v>
      </c>
      <c r="H81" s="265"/>
    </row>
    <row r="82" spans="7:8" x14ac:dyDescent="0.4">
      <c r="G82" s="263" t="s">
        <v>594</v>
      </c>
      <c r="H82" s="265"/>
    </row>
    <row r="83" spans="7:8" x14ac:dyDescent="0.4">
      <c r="G83" s="263" t="s">
        <v>606</v>
      </c>
      <c r="H83" s="265"/>
    </row>
    <row r="86" spans="7:8" x14ac:dyDescent="0.4">
      <c r="G86" s="261" t="s">
        <v>607</v>
      </c>
      <c r="H86" s="263" t="s">
        <v>578</v>
      </c>
    </row>
    <row r="87" spans="7:8" x14ac:dyDescent="0.4">
      <c r="G87" s="263" t="s">
        <v>581</v>
      </c>
      <c r="H87" s="264"/>
    </row>
    <row r="88" spans="7:8" x14ac:dyDescent="0.4">
      <c r="G88" s="263" t="s">
        <v>592</v>
      </c>
      <c r="H88" s="264"/>
    </row>
    <row r="89" spans="7:8" x14ac:dyDescent="0.4">
      <c r="G89" s="263" t="s">
        <v>582</v>
      </c>
      <c r="H89" s="265"/>
    </row>
    <row r="90" spans="7:8" x14ac:dyDescent="0.4">
      <c r="G90" s="263" t="s">
        <v>593</v>
      </c>
      <c r="H90" s="265"/>
    </row>
    <row r="91" spans="7:8" x14ac:dyDescent="0.4">
      <c r="G91" s="263" t="s">
        <v>594</v>
      </c>
      <c r="H91" s="265"/>
    </row>
    <row r="92" spans="7:8" x14ac:dyDescent="0.4">
      <c r="G92" s="263" t="s">
        <v>595</v>
      </c>
      <c r="H92" s="265"/>
    </row>
    <row r="93" spans="7:8" x14ac:dyDescent="0.4">
      <c r="G93" s="263" t="s">
        <v>598</v>
      </c>
      <c r="H93" s="265"/>
    </row>
    <row r="94" spans="7:8" x14ac:dyDescent="0.4">
      <c r="G94" s="263" t="s">
        <v>599</v>
      </c>
      <c r="H94" s="265"/>
    </row>
    <row r="97" spans="7:8" x14ac:dyDescent="0.4">
      <c r="G97" s="261" t="s">
        <v>608</v>
      </c>
      <c r="H97" s="263" t="s">
        <v>578</v>
      </c>
    </row>
    <row r="98" spans="7:8" x14ac:dyDescent="0.4">
      <c r="G98" s="263" t="s">
        <v>581</v>
      </c>
      <c r="H98" s="264"/>
    </row>
    <row r="99" spans="7:8" x14ac:dyDescent="0.4">
      <c r="G99" s="263" t="s">
        <v>582</v>
      </c>
      <c r="H99" s="265"/>
    </row>
    <row r="100" spans="7:8" x14ac:dyDescent="0.4">
      <c r="G100" s="263" t="s">
        <v>593</v>
      </c>
      <c r="H100" s="265"/>
    </row>
    <row r="101" spans="7:8" x14ac:dyDescent="0.4">
      <c r="G101" s="263" t="s">
        <v>595</v>
      </c>
      <c r="H101" s="265"/>
    </row>
    <row r="102" spans="7:8" x14ac:dyDescent="0.4">
      <c r="G102" s="263" t="s">
        <v>609</v>
      </c>
      <c r="H102" s="265"/>
    </row>
    <row r="103" spans="7:8" x14ac:dyDescent="0.4">
      <c r="G103" s="263" t="s">
        <v>597</v>
      </c>
      <c r="H103" s="265"/>
    </row>
    <row r="104" spans="7:8" x14ac:dyDescent="0.4">
      <c r="G104" s="263" t="s">
        <v>598</v>
      </c>
      <c r="H104" s="265"/>
    </row>
    <row r="105" spans="7:8" x14ac:dyDescent="0.4">
      <c r="G105" s="263" t="s">
        <v>599</v>
      </c>
      <c r="H105" s="265"/>
    </row>
    <row r="108" spans="7:8" x14ac:dyDescent="0.4">
      <c r="G108" s="261" t="s">
        <v>610</v>
      </c>
      <c r="H108" s="263" t="s">
        <v>578</v>
      </c>
    </row>
    <row r="109" spans="7:8" x14ac:dyDescent="0.4">
      <c r="G109" s="263" t="s">
        <v>581</v>
      </c>
      <c r="H109" s="264"/>
    </row>
    <row r="110" spans="7:8" x14ac:dyDescent="0.4">
      <c r="G110" s="263" t="s">
        <v>582</v>
      </c>
      <c r="H110" s="265"/>
    </row>
    <row r="111" spans="7:8" x14ac:dyDescent="0.4">
      <c r="G111" s="263" t="s">
        <v>593</v>
      </c>
      <c r="H111" s="265"/>
    </row>
    <row r="112" spans="7:8" x14ac:dyDescent="0.4">
      <c r="G112" s="263" t="s">
        <v>597</v>
      </c>
      <c r="H112" s="265"/>
    </row>
    <row r="113" spans="7:8" x14ac:dyDescent="0.4">
      <c r="G113" s="263" t="s">
        <v>604</v>
      </c>
      <c r="H113" s="265"/>
    </row>
    <row r="114" spans="7:8" x14ac:dyDescent="0.4">
      <c r="G114" s="263" t="s">
        <v>598</v>
      </c>
      <c r="H114" s="265"/>
    </row>
    <row r="115" spans="7:8" x14ac:dyDescent="0.4">
      <c r="G115" s="263" t="s">
        <v>599</v>
      </c>
      <c r="H115" s="265"/>
    </row>
    <row r="118" spans="7:8" x14ac:dyDescent="0.4">
      <c r="G118" s="261" t="s">
        <v>611</v>
      </c>
      <c r="H118" s="263" t="s">
        <v>578</v>
      </c>
    </row>
    <row r="119" spans="7:8" x14ac:dyDescent="0.4">
      <c r="G119" s="263" t="s">
        <v>581</v>
      </c>
      <c r="H119" s="264"/>
    </row>
    <row r="120" spans="7:8" x14ac:dyDescent="0.4">
      <c r="G120" s="263" t="s">
        <v>582</v>
      </c>
      <c r="H120" s="265"/>
    </row>
    <row r="121" spans="7:8" x14ac:dyDescent="0.4">
      <c r="G121" s="263" t="s">
        <v>593</v>
      </c>
      <c r="H121" s="265"/>
    </row>
    <row r="124" spans="7:8" x14ac:dyDescent="0.4">
      <c r="G124" s="261" t="s">
        <v>612</v>
      </c>
      <c r="H124" s="263" t="s">
        <v>578</v>
      </c>
    </row>
    <row r="125" spans="7:8" x14ac:dyDescent="0.4">
      <c r="G125" s="263" t="s">
        <v>581</v>
      </c>
      <c r="H125" s="264"/>
    </row>
    <row r="126" spans="7:8" x14ac:dyDescent="0.4">
      <c r="G126" s="263" t="s">
        <v>582</v>
      </c>
      <c r="H126" s="265"/>
    </row>
    <row r="127" spans="7:8" x14ac:dyDescent="0.4">
      <c r="G127" s="263" t="s">
        <v>613</v>
      </c>
      <c r="H127" s="265"/>
    </row>
    <row r="128" spans="7:8" x14ac:dyDescent="0.4">
      <c r="G128" s="263" t="s">
        <v>614</v>
      </c>
      <c r="H128" s="265"/>
    </row>
    <row r="129" spans="7:8" x14ac:dyDescent="0.4">
      <c r="G129" s="263" t="s">
        <v>615</v>
      </c>
      <c r="H129" s="265"/>
    </row>
    <row r="130" spans="7:8" x14ac:dyDescent="0.4">
      <c r="G130" s="263" t="s">
        <v>616</v>
      </c>
      <c r="H130" s="265"/>
    </row>
    <row r="131" spans="7:8" x14ac:dyDescent="0.4">
      <c r="G131" s="263" t="s">
        <v>617</v>
      </c>
      <c r="H131" s="265"/>
    </row>
    <row r="132" spans="7:8" x14ac:dyDescent="0.4">
      <c r="G132" s="263" t="s">
        <v>618</v>
      </c>
      <c r="H132" s="265"/>
    </row>
    <row r="133" spans="7:8" x14ac:dyDescent="0.4">
      <c r="G133" s="263" t="s">
        <v>619</v>
      </c>
      <c r="H133" s="265"/>
    </row>
    <row r="136" spans="7:8" x14ac:dyDescent="0.4">
      <c r="G136" s="261" t="s">
        <v>620</v>
      </c>
      <c r="H136" s="263" t="s">
        <v>578</v>
      </c>
    </row>
    <row r="137" spans="7:8" x14ac:dyDescent="0.4">
      <c r="G137" s="263" t="s">
        <v>581</v>
      </c>
      <c r="H137" s="264"/>
    </row>
    <row r="138" spans="7:8" x14ac:dyDescent="0.4">
      <c r="G138" s="263" t="s">
        <v>582</v>
      </c>
      <c r="H138" s="265"/>
    </row>
    <row r="139" spans="7:8" x14ac:dyDescent="0.4">
      <c r="G139" s="263" t="s">
        <v>593</v>
      </c>
      <c r="H139" s="265"/>
    </row>
    <row r="140" spans="7:8" x14ac:dyDescent="0.4">
      <c r="G140" s="263" t="s">
        <v>606</v>
      </c>
      <c r="H140" s="265"/>
    </row>
    <row r="143" spans="7:8" x14ac:dyDescent="0.4">
      <c r="G143" s="261" t="s">
        <v>621</v>
      </c>
      <c r="H143" s="263" t="s">
        <v>578</v>
      </c>
    </row>
    <row r="144" spans="7:8" x14ac:dyDescent="0.4">
      <c r="G144" s="263" t="s">
        <v>581</v>
      </c>
      <c r="H144" s="264"/>
    </row>
    <row r="145" spans="7:8" x14ac:dyDescent="0.4">
      <c r="G145" s="263" t="s">
        <v>582</v>
      </c>
      <c r="H145" s="265"/>
    </row>
    <row r="146" spans="7:8" x14ac:dyDescent="0.4">
      <c r="G146" s="263" t="s">
        <v>593</v>
      </c>
      <c r="H146" s="265"/>
    </row>
    <row r="149" spans="7:8" x14ac:dyDescent="0.4">
      <c r="G149" s="261" t="s">
        <v>622</v>
      </c>
      <c r="H149" s="263" t="s">
        <v>578</v>
      </c>
    </row>
    <row r="150" spans="7:8" x14ac:dyDescent="0.4">
      <c r="G150" s="263" t="s">
        <v>581</v>
      </c>
      <c r="H150" s="264"/>
    </row>
    <row r="151" spans="7:8" x14ac:dyDescent="0.4">
      <c r="G151" s="263" t="s">
        <v>582</v>
      </c>
      <c r="H151" s="265"/>
    </row>
    <row r="152" spans="7:8" x14ac:dyDescent="0.4">
      <c r="G152" s="263" t="s">
        <v>593</v>
      </c>
      <c r="H152" s="265"/>
    </row>
    <row r="153" spans="7:8" x14ac:dyDescent="0.4">
      <c r="G153" s="263" t="s">
        <v>598</v>
      </c>
      <c r="H153" s="265"/>
    </row>
    <row r="154" spans="7:8" x14ac:dyDescent="0.4">
      <c r="G154" s="263" t="s">
        <v>599</v>
      </c>
      <c r="H154" s="265"/>
    </row>
    <row r="157" spans="7:8" x14ac:dyDescent="0.4">
      <c r="G157" s="261" t="s">
        <v>623</v>
      </c>
      <c r="H157" s="263" t="s">
        <v>578</v>
      </c>
    </row>
    <row r="158" spans="7:8" x14ac:dyDescent="0.4">
      <c r="G158" s="263" t="s">
        <v>581</v>
      </c>
      <c r="H158" s="264"/>
    </row>
    <row r="159" spans="7:8" x14ac:dyDescent="0.4">
      <c r="G159" s="263" t="s">
        <v>582</v>
      </c>
      <c r="H159" s="265"/>
    </row>
    <row r="160" spans="7:8" x14ac:dyDescent="0.4">
      <c r="G160" s="263" t="s">
        <v>593</v>
      </c>
      <c r="H160" s="265"/>
    </row>
    <row r="161" spans="7:8" x14ac:dyDescent="0.4">
      <c r="G161" s="263" t="s">
        <v>594</v>
      </c>
      <c r="H161" s="265"/>
    </row>
    <row r="162" spans="7:8" x14ac:dyDescent="0.4">
      <c r="G162" s="263" t="s">
        <v>614</v>
      </c>
      <c r="H162" s="265"/>
    </row>
    <row r="163" spans="7:8" x14ac:dyDescent="0.4">
      <c r="G163" s="263" t="s">
        <v>598</v>
      </c>
      <c r="H163" s="265"/>
    </row>
    <row r="164" spans="7:8" x14ac:dyDescent="0.4">
      <c r="G164" s="263" t="s">
        <v>599</v>
      </c>
      <c r="H164" s="265"/>
    </row>
    <row r="167" spans="7:8" x14ac:dyDescent="0.4">
      <c r="G167" s="261" t="s">
        <v>624</v>
      </c>
      <c r="H167" s="263" t="s">
        <v>578</v>
      </c>
    </row>
    <row r="168" spans="7:8" x14ac:dyDescent="0.4">
      <c r="G168" s="263" t="s">
        <v>581</v>
      </c>
      <c r="H168" s="264"/>
    </row>
    <row r="169" spans="7:8" x14ac:dyDescent="0.4">
      <c r="G169" s="263" t="s">
        <v>582</v>
      </c>
      <c r="H169" s="265"/>
    </row>
    <row r="170" spans="7:8" x14ac:dyDescent="0.4">
      <c r="G170" s="263" t="s">
        <v>598</v>
      </c>
      <c r="H170" s="265"/>
    </row>
    <row r="171" spans="7:8" x14ac:dyDescent="0.4">
      <c r="G171" s="263" t="s">
        <v>599</v>
      </c>
      <c r="H171" s="265"/>
    </row>
    <row r="174" spans="7:8" x14ac:dyDescent="0.4">
      <c r="G174" s="261" t="s">
        <v>625</v>
      </c>
      <c r="H174" s="263" t="s">
        <v>578</v>
      </c>
    </row>
    <row r="175" spans="7:8" x14ac:dyDescent="0.4">
      <c r="G175" s="263" t="s">
        <v>581</v>
      </c>
      <c r="H175" s="264"/>
    </row>
    <row r="176" spans="7:8" x14ac:dyDescent="0.4">
      <c r="G176" s="263" t="s">
        <v>582</v>
      </c>
      <c r="H176" s="265"/>
    </row>
    <row r="177" spans="7:8" x14ac:dyDescent="0.4">
      <c r="G177" s="263" t="s">
        <v>593</v>
      </c>
      <c r="H177" s="265"/>
    </row>
    <row r="180" spans="7:8" x14ac:dyDescent="0.4">
      <c r="G180" s="261" t="s">
        <v>626</v>
      </c>
      <c r="H180" s="263" t="s">
        <v>578</v>
      </c>
    </row>
    <row r="181" spans="7:8" x14ac:dyDescent="0.4">
      <c r="G181" s="263" t="s">
        <v>581</v>
      </c>
      <c r="H181" s="264"/>
    </row>
    <row r="182" spans="7:8" x14ac:dyDescent="0.4">
      <c r="G182" s="263" t="s">
        <v>582</v>
      </c>
      <c r="H182" s="265"/>
    </row>
    <row r="183" spans="7:8" x14ac:dyDescent="0.4">
      <c r="G183" s="263" t="s">
        <v>593</v>
      </c>
      <c r="H183" s="265"/>
    </row>
    <row r="184" spans="7:8" x14ac:dyDescent="0.4">
      <c r="G184" s="263" t="s">
        <v>594</v>
      </c>
      <c r="H184" s="265"/>
    </row>
    <row r="185" spans="7:8" x14ac:dyDescent="0.4">
      <c r="G185" s="263" t="s">
        <v>614</v>
      </c>
      <c r="H185" s="265"/>
    </row>
    <row r="186" spans="7:8" x14ac:dyDescent="0.4">
      <c r="G186" s="263" t="s">
        <v>598</v>
      </c>
      <c r="H186" s="265"/>
    </row>
    <row r="187" spans="7:8" x14ac:dyDescent="0.4">
      <c r="G187" s="263" t="s">
        <v>599</v>
      </c>
      <c r="H187" s="265"/>
    </row>
    <row r="190" spans="7:8" x14ac:dyDescent="0.4">
      <c r="G190" s="261" t="s">
        <v>627</v>
      </c>
      <c r="H190" s="263" t="s">
        <v>578</v>
      </c>
    </row>
    <row r="191" spans="7:8" x14ac:dyDescent="0.4">
      <c r="G191" s="263" t="s">
        <v>581</v>
      </c>
      <c r="H191" s="264"/>
    </row>
    <row r="192" spans="7:8" x14ac:dyDescent="0.4">
      <c r="G192" s="263" t="s">
        <v>582</v>
      </c>
      <c r="H192" s="265"/>
    </row>
    <row r="193" spans="7:8" x14ac:dyDescent="0.4">
      <c r="G193" s="263" t="s">
        <v>593</v>
      </c>
      <c r="H193" s="265"/>
    </row>
    <row r="194" spans="7:8" x14ac:dyDescent="0.4">
      <c r="G194" s="263" t="s">
        <v>614</v>
      </c>
      <c r="H194" s="265"/>
    </row>
    <row r="195" spans="7:8" x14ac:dyDescent="0.4">
      <c r="G195" s="263" t="s">
        <v>598</v>
      </c>
      <c r="H195" s="265"/>
    </row>
    <row r="196" spans="7:8" x14ac:dyDescent="0.4">
      <c r="G196" s="263" t="s">
        <v>599</v>
      </c>
      <c r="H196" s="265"/>
    </row>
    <row r="199" spans="7:8" x14ac:dyDescent="0.4">
      <c r="G199" s="261" t="s">
        <v>628</v>
      </c>
      <c r="H199" s="263" t="s">
        <v>578</v>
      </c>
    </row>
    <row r="200" spans="7:8" x14ac:dyDescent="0.4">
      <c r="G200" s="263" t="s">
        <v>581</v>
      </c>
      <c r="H200" s="264"/>
    </row>
    <row r="201" spans="7:8" x14ac:dyDescent="0.4">
      <c r="G201" s="263" t="s">
        <v>582</v>
      </c>
      <c r="H201" s="265"/>
    </row>
    <row r="202" spans="7:8" x14ac:dyDescent="0.4">
      <c r="G202" s="263" t="s">
        <v>606</v>
      </c>
      <c r="H202" s="265"/>
    </row>
    <row r="205" spans="7:8" x14ac:dyDescent="0.4">
      <c r="G205" s="261" t="s">
        <v>629</v>
      </c>
      <c r="H205" s="263" t="s">
        <v>578</v>
      </c>
    </row>
    <row r="206" spans="7:8" x14ac:dyDescent="0.4">
      <c r="G206" s="263" t="s">
        <v>581</v>
      </c>
      <c r="H206" s="264"/>
    </row>
    <row r="207" spans="7:8" x14ac:dyDescent="0.4">
      <c r="G207" s="263" t="s">
        <v>582</v>
      </c>
      <c r="H207" s="265"/>
    </row>
    <row r="208" spans="7:8" x14ac:dyDescent="0.4">
      <c r="G208" s="263" t="s">
        <v>630</v>
      </c>
      <c r="H208" s="265"/>
    </row>
    <row r="209" spans="7:8" x14ac:dyDescent="0.4">
      <c r="G209" s="263" t="s">
        <v>631</v>
      </c>
      <c r="H209" s="265"/>
    </row>
    <row r="210" spans="7:8" x14ac:dyDescent="0.4">
      <c r="G210" s="263" t="s">
        <v>632</v>
      </c>
      <c r="H210" s="265"/>
    </row>
    <row r="211" spans="7:8" x14ac:dyDescent="0.4">
      <c r="G211" s="263" t="s">
        <v>633</v>
      </c>
      <c r="H211" s="265"/>
    </row>
    <row r="212" spans="7:8" x14ac:dyDescent="0.4">
      <c r="G212" s="263" t="s">
        <v>634</v>
      </c>
      <c r="H212" s="265"/>
    </row>
    <row r="213" spans="7:8" x14ac:dyDescent="0.4">
      <c r="G213" s="263" t="s">
        <v>635</v>
      </c>
      <c r="H213" s="265"/>
    </row>
    <row r="214" spans="7:8" x14ac:dyDescent="0.4">
      <c r="G214" s="263" t="s">
        <v>636</v>
      </c>
      <c r="H214" s="265"/>
    </row>
    <row r="215" spans="7:8" x14ac:dyDescent="0.4">
      <c r="G215" s="263" t="s">
        <v>637</v>
      </c>
      <c r="H215" s="265"/>
    </row>
    <row r="216" spans="7:8" x14ac:dyDescent="0.4">
      <c r="G216" s="263" t="s">
        <v>638</v>
      </c>
      <c r="H216" s="265"/>
    </row>
    <row r="217" spans="7:8" x14ac:dyDescent="0.4">
      <c r="G217" s="263" t="s">
        <v>639</v>
      </c>
      <c r="H217" s="265"/>
    </row>
    <row r="218" spans="7:8" x14ac:dyDescent="0.4">
      <c r="G218" s="263" t="s">
        <v>640</v>
      </c>
      <c r="H218" s="265"/>
    </row>
  </sheetData>
  <phoneticPr fontId="1"/>
  <dataValidations count="4">
    <dataValidation type="custom" imeMode="disabled" allowBlank="1" showInputMessage="1" showErrorMessage="1" errorTitle="形式エラー" error="半角数字8桁で御記入ください。" sqref="D19" xr:uid="{00000000-0002-0000-0200-000000000000}">
      <formula1>AND(LEN(D19)=LENB(D19),LEN(D19)=8)</formula1>
    </dataValidation>
    <dataValidation type="custom" imeMode="disabled" allowBlank="1" showInputMessage="1" showErrorMessage="1" errorTitle="形式エラー" error="半角英数字7桁で御記入ください。_x000a_下２桁は&quot;00&quot;にしてください。" sqref="D18" xr:uid="{00000000-0002-0000-0200-000001000000}">
      <formula1>AND(LEN(D18)=LENB(D18),LEN(D18)=7,RIGHT(D18,2)="00")</formula1>
    </dataValidation>
    <dataValidation type="custom" imeMode="disabled" allowBlank="1" showInputMessage="1" showErrorMessage="1" errorTitle="形式エラー" error="YYYY/MM/DD形式で10桁で記入してください。" sqref="D21" xr:uid="{00000000-0002-0000-0200-000002000000}">
      <formula1>AND(LEN(D21)=LENB(D21),LEN(D21)=10,MID(D21,5,1)="/",MID(D21,8,1)="/")</formula1>
    </dataValidation>
    <dataValidation type="list" imeMode="disabled" allowBlank="1" showInputMessage="1" showErrorMessage="1" errorTitle="形式エラー" error="1または0を選択してください。" sqref="D20" xr:uid="{00000000-0002-0000-0200-000003000000}">
      <formula1>"1,0"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AJ74"/>
  <sheetViews>
    <sheetView showGridLines="0" showRowColHeaders="0" showRuler="0" view="pageLayout" zoomScaleNormal="130" zoomScaleSheetLayoutView="100" workbookViewId="0">
      <selection activeCell="I10" sqref="I10:Z10"/>
    </sheetView>
  </sheetViews>
  <sheetFormatPr defaultColWidth="2.625" defaultRowHeight="17.25" x14ac:dyDescent="0.4"/>
  <cols>
    <col min="1" max="2" width="2.625" style="84" customWidth="1"/>
    <col min="3" max="3" width="3.125" style="84" customWidth="1"/>
    <col min="4" max="28" width="2.625" style="84" customWidth="1"/>
    <col min="29" max="29" width="2.5" style="84" customWidth="1"/>
    <col min="30" max="30" width="41.125" style="84" customWidth="1"/>
    <col min="31" max="16379" width="2.625" style="84"/>
    <col min="16380" max="16384" width="0" style="84" hidden="1" customWidth="1"/>
  </cols>
  <sheetData>
    <row r="2" spans="1:29" ht="24" customHeight="1" x14ac:dyDescent="0.4">
      <c r="A2" s="523" t="s">
        <v>555</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row>
    <row r="3" spans="1:29" ht="15.75" customHeight="1" x14ac:dyDescent="0.4">
      <c r="B3" s="93"/>
      <c r="C3" s="93"/>
      <c r="D3" s="93"/>
      <c r="E3" s="93"/>
    </row>
    <row r="4" spans="1:29" ht="17.25" customHeight="1" x14ac:dyDescent="0.4">
      <c r="A4" s="438" t="s">
        <v>442</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row>
    <row r="5" spans="1:29" x14ac:dyDescent="0.4">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row>
    <row r="6" spans="1:29" x14ac:dyDescent="0.4">
      <c r="A6" s="524" t="s">
        <v>412</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row>
    <row r="7" spans="1:29" ht="15.75" customHeight="1" x14ac:dyDescent="0.4">
      <c r="B7" s="93"/>
      <c r="C7" s="93"/>
      <c r="D7" s="93"/>
      <c r="E7" s="93"/>
    </row>
    <row r="8" spans="1:29" s="86" customFormat="1" ht="15.75" x14ac:dyDescent="0.4">
      <c r="A8" s="164" t="s">
        <v>526</v>
      </c>
    </row>
    <row r="9" spans="1:29" s="86" customFormat="1" ht="15.75" x14ac:dyDescent="0.4">
      <c r="B9" s="478" t="s">
        <v>440</v>
      </c>
      <c r="C9" s="478"/>
      <c r="D9" s="478"/>
      <c r="E9" s="478"/>
      <c r="F9" s="478"/>
      <c r="G9" s="478"/>
      <c r="H9" s="478"/>
      <c r="I9" s="479" t="s">
        <v>441</v>
      </c>
      <c r="J9" s="480"/>
      <c r="K9" s="480"/>
      <c r="L9" s="480"/>
      <c r="M9" s="480"/>
      <c r="N9" s="480"/>
      <c r="O9" s="480"/>
      <c r="P9" s="480"/>
      <c r="Q9" s="480"/>
      <c r="R9" s="480"/>
      <c r="S9" s="480"/>
      <c r="T9" s="480"/>
      <c r="U9" s="480"/>
      <c r="V9" s="480"/>
      <c r="W9" s="480"/>
      <c r="X9" s="480"/>
      <c r="Y9" s="480"/>
      <c r="Z9" s="481"/>
      <c r="AA9" s="460" t="s">
        <v>7</v>
      </c>
      <c r="AB9" s="461"/>
    </row>
    <row r="10" spans="1:29" s="86" customFormat="1" ht="33" customHeight="1" x14ac:dyDescent="0.4">
      <c r="B10" s="518" t="s">
        <v>246</v>
      </c>
      <c r="C10" s="478"/>
      <c r="D10" s="478"/>
      <c r="E10" s="478"/>
      <c r="F10" s="478"/>
      <c r="G10" s="478"/>
      <c r="H10" s="460"/>
      <c r="I10" s="519" t="s">
        <v>647</v>
      </c>
      <c r="J10" s="519"/>
      <c r="K10" s="519"/>
      <c r="L10" s="519"/>
      <c r="M10" s="519"/>
      <c r="N10" s="519"/>
      <c r="O10" s="519"/>
      <c r="P10" s="519"/>
      <c r="Q10" s="519"/>
      <c r="R10" s="519"/>
      <c r="S10" s="519"/>
      <c r="T10" s="519"/>
      <c r="U10" s="519"/>
      <c r="V10" s="519"/>
      <c r="W10" s="519"/>
      <c r="X10" s="519"/>
      <c r="Y10" s="519"/>
      <c r="Z10" s="519"/>
      <c r="AA10" s="506"/>
      <c r="AB10" s="507"/>
    </row>
    <row r="11" spans="1:29" s="86" customFormat="1" ht="33" customHeight="1" x14ac:dyDescent="0.4">
      <c r="B11" s="518" t="s">
        <v>403</v>
      </c>
      <c r="C11" s="478"/>
      <c r="D11" s="478"/>
      <c r="E11" s="478"/>
      <c r="F11" s="478"/>
      <c r="G11" s="478"/>
      <c r="H11" s="460"/>
      <c r="I11" s="519" t="s">
        <v>836</v>
      </c>
      <c r="J11" s="519"/>
      <c r="K11" s="519"/>
      <c r="L11" s="519"/>
      <c r="M11" s="519"/>
      <c r="N11" s="519"/>
      <c r="O11" s="519"/>
      <c r="P11" s="519"/>
      <c r="Q11" s="519"/>
      <c r="R11" s="519"/>
      <c r="S11" s="519"/>
      <c r="T11" s="519"/>
      <c r="U11" s="519"/>
      <c r="V11" s="519"/>
      <c r="W11" s="519"/>
      <c r="X11" s="519"/>
      <c r="Y11" s="519"/>
      <c r="Z11" s="519"/>
      <c r="AA11" s="506"/>
      <c r="AB11" s="507"/>
    </row>
    <row r="12" spans="1:29" ht="15.75" customHeight="1" x14ac:dyDescent="0.4">
      <c r="B12" s="93"/>
      <c r="C12" s="93"/>
      <c r="D12" s="93"/>
      <c r="E12" s="93"/>
    </row>
    <row r="13" spans="1:29" ht="15.75" customHeight="1" x14ac:dyDescent="0.4">
      <c r="A13" s="86" t="s">
        <v>525</v>
      </c>
      <c r="B13" s="93"/>
      <c r="C13" s="162"/>
      <c r="D13" s="93"/>
      <c r="E13" s="93"/>
    </row>
    <row r="14" spans="1:29" s="86" customFormat="1" ht="15.75" x14ac:dyDescent="0.4">
      <c r="B14" s="86" t="s">
        <v>564</v>
      </c>
    </row>
    <row r="15" spans="1:29" s="86" customFormat="1" ht="15.75" x14ac:dyDescent="0.4">
      <c r="B15" s="478" t="s">
        <v>440</v>
      </c>
      <c r="C15" s="478"/>
      <c r="D15" s="478"/>
      <c r="E15" s="478"/>
      <c r="F15" s="478"/>
      <c r="G15" s="478"/>
      <c r="H15" s="478"/>
      <c r="I15" s="479" t="s">
        <v>441</v>
      </c>
      <c r="J15" s="480"/>
      <c r="K15" s="480"/>
      <c r="L15" s="480"/>
      <c r="M15" s="480"/>
      <c r="N15" s="480"/>
      <c r="O15" s="480"/>
      <c r="P15" s="480"/>
      <c r="Q15" s="480"/>
      <c r="R15" s="480"/>
      <c r="S15" s="480"/>
      <c r="T15" s="480"/>
      <c r="U15" s="480"/>
      <c r="V15" s="480"/>
      <c r="W15" s="480"/>
      <c r="X15" s="480"/>
      <c r="Y15" s="480"/>
      <c r="Z15" s="481"/>
      <c r="AA15" s="460" t="s">
        <v>7</v>
      </c>
      <c r="AB15" s="461"/>
    </row>
    <row r="16" spans="1:29" s="86" customFormat="1" ht="33" customHeight="1" x14ac:dyDescent="0.4">
      <c r="B16" s="479" t="s">
        <v>238</v>
      </c>
      <c r="C16" s="480"/>
      <c r="D16" s="480"/>
      <c r="E16" s="480"/>
      <c r="F16" s="480"/>
      <c r="G16" s="480"/>
      <c r="H16" s="481"/>
      <c r="I16" s="540" t="s">
        <v>647</v>
      </c>
      <c r="J16" s="540"/>
      <c r="K16" s="540"/>
      <c r="L16" s="540"/>
      <c r="M16" s="540"/>
      <c r="N16" s="540"/>
      <c r="O16" s="540"/>
      <c r="P16" s="540"/>
      <c r="Q16" s="540"/>
      <c r="R16" s="540"/>
      <c r="S16" s="540"/>
      <c r="T16" s="540"/>
      <c r="U16" s="540"/>
      <c r="V16" s="540"/>
      <c r="W16" s="540"/>
      <c r="X16" s="540"/>
      <c r="Y16" s="540"/>
      <c r="Z16" s="540"/>
      <c r="AA16" s="538"/>
      <c r="AB16" s="538"/>
    </row>
    <row r="17" spans="2:28" s="86" customFormat="1" ht="33" customHeight="1" x14ac:dyDescent="0.4">
      <c r="B17" s="249"/>
      <c r="C17" s="525" t="s">
        <v>532</v>
      </c>
      <c r="D17" s="526"/>
      <c r="E17" s="526"/>
      <c r="F17" s="526"/>
      <c r="G17" s="526"/>
      <c r="H17" s="527"/>
      <c r="I17" s="528" t="s">
        <v>647</v>
      </c>
      <c r="J17" s="528"/>
      <c r="K17" s="528"/>
      <c r="L17" s="528"/>
      <c r="M17" s="528"/>
      <c r="N17" s="528"/>
      <c r="O17" s="528"/>
      <c r="P17" s="528"/>
      <c r="Q17" s="528"/>
      <c r="R17" s="528"/>
      <c r="S17" s="528"/>
      <c r="T17" s="528"/>
      <c r="U17" s="528"/>
      <c r="V17" s="528"/>
      <c r="W17" s="528"/>
      <c r="X17" s="528"/>
      <c r="Y17" s="528"/>
      <c r="Z17" s="528"/>
      <c r="AA17" s="539"/>
      <c r="AB17" s="539"/>
    </row>
    <row r="18" spans="2:28" s="86" customFormat="1" ht="33" customHeight="1" x14ac:dyDescent="0.4">
      <c r="B18" s="530" t="s">
        <v>543</v>
      </c>
      <c r="C18" s="480"/>
      <c r="D18" s="480"/>
      <c r="E18" s="480"/>
      <c r="F18" s="480"/>
      <c r="G18" s="480"/>
      <c r="H18" s="481"/>
      <c r="I18" s="519" t="s">
        <v>647</v>
      </c>
      <c r="J18" s="519"/>
      <c r="K18" s="519"/>
      <c r="L18" s="519"/>
      <c r="M18" s="519"/>
      <c r="N18" s="519"/>
      <c r="O18" s="519"/>
      <c r="P18" s="519"/>
      <c r="Q18" s="519"/>
      <c r="R18" s="519"/>
      <c r="S18" s="519"/>
      <c r="T18" s="519"/>
      <c r="U18" s="519"/>
      <c r="V18" s="519"/>
      <c r="W18" s="519"/>
      <c r="X18" s="519"/>
      <c r="Y18" s="519"/>
      <c r="Z18" s="519"/>
      <c r="AA18" s="520"/>
      <c r="AB18" s="520"/>
    </row>
    <row r="19" spans="2:28" s="86" customFormat="1" ht="32.25" customHeight="1" x14ac:dyDescent="0.4">
      <c r="B19" s="479" t="s">
        <v>239</v>
      </c>
      <c r="C19" s="480"/>
      <c r="D19" s="480"/>
      <c r="E19" s="480"/>
      <c r="F19" s="480"/>
      <c r="G19" s="480"/>
      <c r="H19" s="481"/>
      <c r="I19" s="519" t="s">
        <v>647</v>
      </c>
      <c r="J19" s="519"/>
      <c r="K19" s="519"/>
      <c r="L19" s="519"/>
      <c r="M19" s="519"/>
      <c r="N19" s="519"/>
      <c r="O19" s="519"/>
      <c r="P19" s="519"/>
      <c r="Q19" s="519"/>
      <c r="R19" s="519"/>
      <c r="S19" s="519"/>
      <c r="T19" s="519"/>
      <c r="U19" s="519"/>
      <c r="V19" s="519"/>
      <c r="W19" s="519"/>
      <c r="X19" s="519"/>
      <c r="Y19" s="519"/>
      <c r="Z19" s="519"/>
      <c r="AA19" s="520"/>
      <c r="AB19" s="520"/>
    </row>
    <row r="20" spans="2:28" s="86" customFormat="1" ht="33" customHeight="1" x14ac:dyDescent="0.4">
      <c r="B20" s="479" t="s">
        <v>240</v>
      </c>
      <c r="C20" s="480"/>
      <c r="D20" s="480"/>
      <c r="E20" s="480"/>
      <c r="F20" s="480"/>
      <c r="G20" s="480"/>
      <c r="H20" s="481"/>
      <c r="I20" s="519" t="s">
        <v>647</v>
      </c>
      <c r="J20" s="519"/>
      <c r="K20" s="519"/>
      <c r="L20" s="519"/>
      <c r="M20" s="519"/>
      <c r="N20" s="519"/>
      <c r="O20" s="519"/>
      <c r="P20" s="519"/>
      <c r="Q20" s="519"/>
      <c r="R20" s="519"/>
      <c r="S20" s="519"/>
      <c r="T20" s="519"/>
      <c r="U20" s="519"/>
      <c r="V20" s="519"/>
      <c r="W20" s="519"/>
      <c r="X20" s="519"/>
      <c r="Y20" s="519"/>
      <c r="Z20" s="519"/>
      <c r="AA20" s="520"/>
      <c r="AB20" s="520"/>
    </row>
    <row r="21" spans="2:28" s="86" customFormat="1" ht="33" customHeight="1" x14ac:dyDescent="0.4">
      <c r="B21" s="479" t="s">
        <v>241</v>
      </c>
      <c r="C21" s="480"/>
      <c r="D21" s="480"/>
      <c r="E21" s="480"/>
      <c r="F21" s="480"/>
      <c r="G21" s="480"/>
      <c r="H21" s="481"/>
      <c r="I21" s="519" t="s">
        <v>647</v>
      </c>
      <c r="J21" s="519"/>
      <c r="K21" s="519"/>
      <c r="L21" s="519"/>
      <c r="M21" s="519"/>
      <c r="N21" s="519"/>
      <c r="O21" s="519"/>
      <c r="P21" s="519"/>
      <c r="Q21" s="519"/>
      <c r="R21" s="519"/>
      <c r="S21" s="519"/>
      <c r="T21" s="519"/>
      <c r="U21" s="519"/>
      <c r="V21" s="519"/>
      <c r="W21" s="519"/>
      <c r="X21" s="519"/>
      <c r="Y21" s="519"/>
      <c r="Z21" s="519"/>
      <c r="AA21" s="520"/>
      <c r="AB21" s="520"/>
    </row>
    <row r="22" spans="2:28" s="86" customFormat="1" ht="33" customHeight="1" x14ac:dyDescent="0.4">
      <c r="B22" s="478" t="s">
        <v>242</v>
      </c>
      <c r="C22" s="478"/>
      <c r="D22" s="478"/>
      <c r="E22" s="478"/>
      <c r="F22" s="478"/>
      <c r="G22" s="478"/>
      <c r="H22" s="478"/>
      <c r="I22" s="519" t="s">
        <v>647</v>
      </c>
      <c r="J22" s="519"/>
      <c r="K22" s="519"/>
      <c r="L22" s="519"/>
      <c r="M22" s="519"/>
      <c r="N22" s="519"/>
      <c r="O22" s="519"/>
      <c r="P22" s="519"/>
      <c r="Q22" s="519"/>
      <c r="R22" s="519"/>
      <c r="S22" s="519"/>
      <c r="T22" s="519"/>
      <c r="U22" s="519"/>
      <c r="V22" s="519"/>
      <c r="W22" s="519"/>
      <c r="X22" s="519"/>
      <c r="Y22" s="519"/>
      <c r="Z22" s="519"/>
      <c r="AA22" s="520"/>
      <c r="AB22" s="520"/>
    </row>
    <row r="23" spans="2:28" s="86" customFormat="1" ht="33" customHeight="1" x14ac:dyDescent="0.4">
      <c r="B23" s="478" t="s">
        <v>255</v>
      </c>
      <c r="C23" s="478"/>
      <c r="D23" s="478"/>
      <c r="E23" s="478"/>
      <c r="F23" s="478"/>
      <c r="G23" s="478"/>
      <c r="H23" s="478"/>
      <c r="I23" s="519" t="s">
        <v>647</v>
      </c>
      <c r="J23" s="519"/>
      <c r="K23" s="519"/>
      <c r="L23" s="519"/>
      <c r="M23" s="519"/>
      <c r="N23" s="519"/>
      <c r="O23" s="519"/>
      <c r="P23" s="519"/>
      <c r="Q23" s="519"/>
      <c r="R23" s="519"/>
      <c r="S23" s="519"/>
      <c r="T23" s="519"/>
      <c r="U23" s="519"/>
      <c r="V23" s="519"/>
      <c r="W23" s="519"/>
      <c r="X23" s="519"/>
      <c r="Y23" s="519"/>
      <c r="Z23" s="519"/>
      <c r="AA23" s="520"/>
      <c r="AB23" s="520"/>
    </row>
    <row r="24" spans="2:28" ht="15.75" customHeight="1" x14ac:dyDescent="0.4">
      <c r="B24" s="93"/>
      <c r="C24" s="93"/>
      <c r="D24" s="93"/>
      <c r="E24" s="93"/>
    </row>
    <row r="25" spans="2:28" s="86" customFormat="1" ht="15.75" x14ac:dyDescent="0.4">
      <c r="B25" s="86" t="s">
        <v>561</v>
      </c>
    </row>
    <row r="26" spans="2:28" s="86" customFormat="1" ht="15.75" x14ac:dyDescent="0.4">
      <c r="B26" s="478" t="s">
        <v>440</v>
      </c>
      <c r="C26" s="478"/>
      <c r="D26" s="478"/>
      <c r="E26" s="478"/>
      <c r="F26" s="478"/>
      <c r="G26" s="478"/>
      <c r="H26" s="478"/>
      <c r="I26" s="479" t="s">
        <v>441</v>
      </c>
      <c r="J26" s="480"/>
      <c r="K26" s="480"/>
      <c r="L26" s="480"/>
      <c r="M26" s="480"/>
      <c r="N26" s="480"/>
      <c r="O26" s="480"/>
      <c r="P26" s="480"/>
      <c r="Q26" s="480"/>
      <c r="R26" s="480"/>
      <c r="S26" s="480"/>
      <c r="T26" s="480"/>
      <c r="U26" s="480"/>
      <c r="V26" s="480"/>
      <c r="W26" s="480"/>
      <c r="X26" s="480"/>
      <c r="Y26" s="480"/>
      <c r="Z26" s="481"/>
      <c r="AA26" s="460" t="s">
        <v>7</v>
      </c>
      <c r="AB26" s="461"/>
    </row>
    <row r="27" spans="2:28" s="86" customFormat="1" ht="33" customHeight="1" x14ac:dyDescent="0.4">
      <c r="B27" s="479" t="s">
        <v>247</v>
      </c>
      <c r="C27" s="480"/>
      <c r="D27" s="480"/>
      <c r="E27" s="480"/>
      <c r="F27" s="480"/>
      <c r="G27" s="480"/>
      <c r="H27" s="481"/>
      <c r="I27" s="519" t="s">
        <v>647</v>
      </c>
      <c r="J27" s="519"/>
      <c r="K27" s="519"/>
      <c r="L27" s="519"/>
      <c r="M27" s="519"/>
      <c r="N27" s="519"/>
      <c r="O27" s="519"/>
      <c r="P27" s="519"/>
      <c r="Q27" s="519"/>
      <c r="R27" s="519"/>
      <c r="S27" s="519"/>
      <c r="T27" s="519"/>
      <c r="U27" s="519"/>
      <c r="V27" s="519"/>
      <c r="W27" s="519"/>
      <c r="X27" s="519"/>
      <c r="Y27" s="519"/>
      <c r="Z27" s="519"/>
      <c r="AA27" s="520" t="s">
        <v>423</v>
      </c>
      <c r="AB27" s="520"/>
    </row>
    <row r="28" spans="2:28" s="86" customFormat="1" ht="33" customHeight="1" x14ac:dyDescent="0.4">
      <c r="B28" s="479" t="s">
        <v>248</v>
      </c>
      <c r="C28" s="480"/>
      <c r="D28" s="480"/>
      <c r="E28" s="480"/>
      <c r="F28" s="480"/>
      <c r="G28" s="480"/>
      <c r="H28" s="481"/>
      <c r="I28" s="519" t="s">
        <v>647</v>
      </c>
      <c r="J28" s="519"/>
      <c r="K28" s="519"/>
      <c r="L28" s="519"/>
      <c r="M28" s="519"/>
      <c r="N28" s="519"/>
      <c r="O28" s="519"/>
      <c r="P28" s="519"/>
      <c r="Q28" s="519"/>
      <c r="R28" s="519"/>
      <c r="S28" s="519"/>
      <c r="T28" s="519"/>
      <c r="U28" s="519"/>
      <c r="V28" s="519"/>
      <c r="W28" s="519"/>
      <c r="X28" s="519"/>
      <c r="Y28" s="519"/>
      <c r="Z28" s="519"/>
      <c r="AA28" s="520" t="s">
        <v>427</v>
      </c>
      <c r="AB28" s="520"/>
    </row>
    <row r="29" spans="2:28" s="86" customFormat="1" ht="33" customHeight="1" x14ac:dyDescent="0.4">
      <c r="B29" s="479" t="s">
        <v>249</v>
      </c>
      <c r="C29" s="480"/>
      <c r="D29" s="480"/>
      <c r="E29" s="480"/>
      <c r="F29" s="480"/>
      <c r="G29" s="480"/>
      <c r="H29" s="481"/>
      <c r="I29" s="519" t="s">
        <v>647</v>
      </c>
      <c r="J29" s="519"/>
      <c r="K29" s="519"/>
      <c r="L29" s="519"/>
      <c r="M29" s="519"/>
      <c r="N29" s="519"/>
      <c r="O29" s="519"/>
      <c r="P29" s="519"/>
      <c r="Q29" s="519"/>
      <c r="R29" s="519"/>
      <c r="S29" s="519"/>
      <c r="T29" s="519"/>
      <c r="U29" s="519"/>
      <c r="V29" s="519"/>
      <c r="W29" s="519"/>
      <c r="X29" s="519"/>
      <c r="Y29" s="519"/>
      <c r="Z29" s="519"/>
      <c r="AA29" s="520" t="s">
        <v>424</v>
      </c>
      <c r="AB29" s="520"/>
    </row>
    <row r="30" spans="2:28" s="86" customFormat="1" ht="32.25" customHeight="1" x14ac:dyDescent="0.4">
      <c r="B30" s="479" t="s">
        <v>251</v>
      </c>
      <c r="C30" s="480"/>
      <c r="D30" s="480"/>
      <c r="E30" s="480"/>
      <c r="F30" s="480"/>
      <c r="G30" s="480"/>
      <c r="H30" s="481"/>
      <c r="I30" s="519" t="s">
        <v>648</v>
      </c>
      <c r="J30" s="519"/>
      <c r="K30" s="519"/>
      <c r="L30" s="519"/>
      <c r="M30" s="519"/>
      <c r="N30" s="519"/>
      <c r="O30" s="519"/>
      <c r="P30" s="519"/>
      <c r="Q30" s="519"/>
      <c r="R30" s="519"/>
      <c r="S30" s="519"/>
      <c r="T30" s="519"/>
      <c r="U30" s="519"/>
      <c r="V30" s="519"/>
      <c r="W30" s="519"/>
      <c r="X30" s="519"/>
      <c r="Y30" s="519"/>
      <c r="Z30" s="519"/>
      <c r="AA30" s="520" t="s">
        <v>429</v>
      </c>
      <c r="AB30" s="520"/>
    </row>
    <row r="31" spans="2:28" s="86" customFormat="1" ht="32.25" customHeight="1" x14ac:dyDescent="0.4">
      <c r="B31" s="479" t="s">
        <v>250</v>
      </c>
      <c r="C31" s="480"/>
      <c r="D31" s="480"/>
      <c r="E31" s="480"/>
      <c r="F31" s="480"/>
      <c r="G31" s="480"/>
      <c r="H31" s="481"/>
      <c r="I31" s="519" t="s">
        <v>647</v>
      </c>
      <c r="J31" s="519"/>
      <c r="K31" s="519"/>
      <c r="L31" s="519"/>
      <c r="M31" s="519"/>
      <c r="N31" s="519"/>
      <c r="O31" s="519"/>
      <c r="P31" s="519"/>
      <c r="Q31" s="519"/>
      <c r="R31" s="519"/>
      <c r="S31" s="519"/>
      <c r="T31" s="519"/>
      <c r="U31" s="519"/>
      <c r="V31" s="519"/>
      <c r="W31" s="519"/>
      <c r="X31" s="519"/>
      <c r="Y31" s="519"/>
      <c r="Z31" s="519"/>
      <c r="AA31" s="520" t="s">
        <v>430</v>
      </c>
      <c r="AB31" s="520"/>
    </row>
    <row r="32" spans="2:28" s="86" customFormat="1" ht="33" customHeight="1" x14ac:dyDescent="0.4">
      <c r="B32" s="479" t="s">
        <v>252</v>
      </c>
      <c r="C32" s="480"/>
      <c r="D32" s="480"/>
      <c r="E32" s="480"/>
      <c r="F32" s="480"/>
      <c r="G32" s="480"/>
      <c r="H32" s="481"/>
      <c r="I32" s="519" t="s">
        <v>647</v>
      </c>
      <c r="J32" s="519"/>
      <c r="K32" s="519"/>
      <c r="L32" s="519"/>
      <c r="M32" s="519"/>
      <c r="N32" s="519"/>
      <c r="O32" s="519"/>
      <c r="P32" s="519"/>
      <c r="Q32" s="519"/>
      <c r="R32" s="519"/>
      <c r="S32" s="519"/>
      <c r="T32" s="519"/>
      <c r="U32" s="519"/>
      <c r="V32" s="519"/>
      <c r="W32" s="519"/>
      <c r="X32" s="519"/>
      <c r="Y32" s="519"/>
      <c r="Z32" s="519"/>
      <c r="AA32" s="520" t="s">
        <v>431</v>
      </c>
      <c r="AB32" s="520"/>
    </row>
    <row r="33" spans="1:28" s="86" customFormat="1" ht="33" customHeight="1" x14ac:dyDescent="0.4">
      <c r="B33" s="460" t="s">
        <v>253</v>
      </c>
      <c r="C33" s="529"/>
      <c r="D33" s="529"/>
      <c r="E33" s="529"/>
      <c r="F33" s="529"/>
      <c r="G33" s="529"/>
      <c r="H33" s="461"/>
      <c r="I33" s="519" t="s">
        <v>647</v>
      </c>
      <c r="J33" s="519"/>
      <c r="K33" s="519"/>
      <c r="L33" s="519"/>
      <c r="M33" s="519"/>
      <c r="N33" s="519"/>
      <c r="O33" s="519"/>
      <c r="P33" s="519"/>
      <c r="Q33" s="519"/>
      <c r="R33" s="519"/>
      <c r="S33" s="519"/>
      <c r="T33" s="519"/>
      <c r="U33" s="519"/>
      <c r="V33" s="519"/>
      <c r="W33" s="519"/>
      <c r="X33" s="519"/>
      <c r="Y33" s="519"/>
      <c r="Z33" s="519"/>
      <c r="AA33" s="520" t="s">
        <v>432</v>
      </c>
      <c r="AB33" s="520"/>
    </row>
    <row r="34" spans="1:28" ht="15.75" customHeight="1" x14ac:dyDescent="0.4">
      <c r="B34" s="93"/>
      <c r="C34" s="93"/>
      <c r="D34" s="93"/>
      <c r="E34" s="93"/>
    </row>
    <row r="35" spans="1:28" s="86" customFormat="1" ht="15.75" x14ac:dyDescent="0.4">
      <c r="A35" s="254"/>
      <c r="B35" s="254" t="s">
        <v>562</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row>
    <row r="36" spans="1:28" s="86" customFormat="1" ht="15.75" x14ac:dyDescent="0.4">
      <c r="A36" s="254"/>
      <c r="B36" s="511" t="s">
        <v>440</v>
      </c>
      <c r="C36" s="511"/>
      <c r="D36" s="511"/>
      <c r="E36" s="511"/>
      <c r="F36" s="511"/>
      <c r="G36" s="511"/>
      <c r="H36" s="511"/>
      <c r="I36" s="469" t="s">
        <v>441</v>
      </c>
      <c r="J36" s="470"/>
      <c r="K36" s="470"/>
      <c r="L36" s="470"/>
      <c r="M36" s="470"/>
      <c r="N36" s="470"/>
      <c r="O36" s="470"/>
      <c r="P36" s="470"/>
      <c r="Q36" s="470"/>
      <c r="R36" s="470"/>
      <c r="S36" s="470"/>
      <c r="T36" s="470"/>
      <c r="U36" s="470"/>
      <c r="V36" s="470"/>
      <c r="W36" s="470"/>
      <c r="X36" s="470"/>
      <c r="Y36" s="470"/>
      <c r="Z36" s="471"/>
      <c r="AA36" s="462" t="s">
        <v>7</v>
      </c>
      <c r="AB36" s="464"/>
    </row>
    <row r="37" spans="1:28" s="86" customFormat="1" ht="33" customHeight="1" x14ac:dyDescent="0.4">
      <c r="A37" s="254"/>
      <c r="B37" s="533" t="s">
        <v>527</v>
      </c>
      <c r="C37" s="470"/>
      <c r="D37" s="470"/>
      <c r="E37" s="470"/>
      <c r="F37" s="470"/>
      <c r="G37" s="470"/>
      <c r="H37" s="471"/>
      <c r="I37" s="519" t="s">
        <v>648</v>
      </c>
      <c r="J37" s="519"/>
      <c r="K37" s="519"/>
      <c r="L37" s="519"/>
      <c r="M37" s="519"/>
      <c r="N37" s="519"/>
      <c r="O37" s="519"/>
      <c r="P37" s="519"/>
      <c r="Q37" s="519"/>
      <c r="R37" s="519"/>
      <c r="S37" s="519"/>
      <c r="T37" s="519"/>
      <c r="U37" s="519"/>
      <c r="V37" s="519"/>
      <c r="W37" s="519"/>
      <c r="X37" s="519"/>
      <c r="Y37" s="519"/>
      <c r="Z37" s="519"/>
      <c r="AA37" s="544" t="s">
        <v>533</v>
      </c>
      <c r="AB37" s="545"/>
    </row>
    <row r="38" spans="1:28" s="86" customFormat="1" ht="32.25" customHeight="1" x14ac:dyDescent="0.4">
      <c r="A38" s="254"/>
      <c r="B38" s="469" t="s">
        <v>239</v>
      </c>
      <c r="C38" s="470"/>
      <c r="D38" s="470"/>
      <c r="E38" s="470"/>
      <c r="F38" s="470"/>
      <c r="G38" s="470"/>
      <c r="H38" s="471"/>
      <c r="I38" s="519" t="s">
        <v>648</v>
      </c>
      <c r="J38" s="519"/>
      <c r="K38" s="519"/>
      <c r="L38" s="519"/>
      <c r="M38" s="519"/>
      <c r="N38" s="519"/>
      <c r="O38" s="519"/>
      <c r="P38" s="519"/>
      <c r="Q38" s="519"/>
      <c r="R38" s="519"/>
      <c r="S38" s="519"/>
      <c r="T38" s="519"/>
      <c r="U38" s="519"/>
      <c r="V38" s="519"/>
      <c r="W38" s="519"/>
      <c r="X38" s="519"/>
      <c r="Y38" s="519"/>
      <c r="Z38" s="519"/>
      <c r="AA38" s="441"/>
      <c r="AB38" s="442"/>
    </row>
    <row r="39" spans="1:28" s="86" customFormat="1" ht="33" customHeight="1" x14ac:dyDescent="0.4">
      <c r="A39" s="254"/>
      <c r="B39" s="469" t="s">
        <v>240</v>
      </c>
      <c r="C39" s="470"/>
      <c r="D39" s="470"/>
      <c r="E39" s="470"/>
      <c r="F39" s="470"/>
      <c r="G39" s="470"/>
      <c r="H39" s="471"/>
      <c r="I39" s="519" t="s">
        <v>648</v>
      </c>
      <c r="J39" s="519"/>
      <c r="K39" s="519"/>
      <c r="L39" s="519"/>
      <c r="M39" s="519"/>
      <c r="N39" s="519"/>
      <c r="O39" s="519"/>
      <c r="P39" s="519"/>
      <c r="Q39" s="519"/>
      <c r="R39" s="519"/>
      <c r="S39" s="519"/>
      <c r="T39" s="519"/>
      <c r="U39" s="519"/>
      <c r="V39" s="519"/>
      <c r="W39" s="519"/>
      <c r="X39" s="519"/>
      <c r="Y39" s="519"/>
      <c r="Z39" s="519"/>
      <c r="AA39" s="441"/>
      <c r="AB39" s="442"/>
    </row>
    <row r="40" spans="1:28" s="86" customFormat="1" ht="33" customHeight="1" x14ac:dyDescent="0.4">
      <c r="A40" s="254"/>
      <c r="B40" s="462" t="s">
        <v>241</v>
      </c>
      <c r="C40" s="463"/>
      <c r="D40" s="463"/>
      <c r="E40" s="463"/>
      <c r="F40" s="463"/>
      <c r="G40" s="463"/>
      <c r="H40" s="464"/>
      <c r="I40" s="519" t="s">
        <v>648</v>
      </c>
      <c r="J40" s="519"/>
      <c r="K40" s="519"/>
      <c r="L40" s="519"/>
      <c r="M40" s="519"/>
      <c r="N40" s="519"/>
      <c r="O40" s="519"/>
      <c r="P40" s="519"/>
      <c r="Q40" s="519"/>
      <c r="R40" s="519"/>
      <c r="S40" s="519"/>
      <c r="T40" s="519"/>
      <c r="U40" s="519"/>
      <c r="V40" s="519"/>
      <c r="W40" s="519"/>
      <c r="X40" s="519"/>
      <c r="Y40" s="519"/>
      <c r="Z40" s="519"/>
      <c r="AA40" s="443"/>
      <c r="AB40" s="444"/>
    </row>
    <row r="41" spans="1:28" ht="15.75" customHeight="1" x14ac:dyDescent="0.4">
      <c r="A41" s="252"/>
      <c r="B41" s="251"/>
      <c r="C41" s="251"/>
      <c r="D41" s="251"/>
      <c r="E41" s="251"/>
      <c r="F41" s="252"/>
      <c r="G41" s="252"/>
      <c r="H41" s="252"/>
      <c r="I41" s="252"/>
      <c r="J41" s="252"/>
      <c r="K41" s="252"/>
      <c r="L41" s="252"/>
      <c r="M41" s="252"/>
      <c r="N41" s="252"/>
      <c r="O41" s="252"/>
      <c r="P41" s="252"/>
      <c r="Q41" s="252"/>
      <c r="R41" s="252"/>
      <c r="S41" s="252"/>
      <c r="T41" s="252"/>
      <c r="U41" s="252"/>
      <c r="V41" s="252"/>
      <c r="W41" s="252"/>
      <c r="X41" s="252"/>
      <c r="Y41" s="252"/>
      <c r="Z41" s="252"/>
      <c r="AA41" s="252"/>
      <c r="AB41" s="252"/>
    </row>
    <row r="42" spans="1:28" s="86" customFormat="1" ht="15.75" x14ac:dyDescent="0.4">
      <c r="A42" s="254"/>
      <c r="B42" s="254" t="s">
        <v>563</v>
      </c>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row>
    <row r="43" spans="1:28" s="86" customFormat="1" ht="15.75" x14ac:dyDescent="0.4">
      <c r="A43" s="254"/>
      <c r="B43" s="511" t="s">
        <v>440</v>
      </c>
      <c r="C43" s="511"/>
      <c r="D43" s="511"/>
      <c r="E43" s="511"/>
      <c r="F43" s="511"/>
      <c r="G43" s="511"/>
      <c r="H43" s="511"/>
      <c r="I43" s="469" t="s">
        <v>441</v>
      </c>
      <c r="J43" s="470"/>
      <c r="K43" s="470"/>
      <c r="L43" s="470"/>
      <c r="M43" s="470"/>
      <c r="N43" s="470"/>
      <c r="O43" s="470"/>
      <c r="P43" s="470"/>
      <c r="Q43" s="470"/>
      <c r="R43" s="470"/>
      <c r="S43" s="470"/>
      <c r="T43" s="470"/>
      <c r="U43" s="470"/>
      <c r="V43" s="470"/>
      <c r="W43" s="470"/>
      <c r="X43" s="470"/>
      <c r="Y43" s="470"/>
      <c r="Z43" s="471"/>
      <c r="AA43" s="462" t="s">
        <v>7</v>
      </c>
      <c r="AB43" s="464"/>
    </row>
    <row r="44" spans="1:28" s="86" customFormat="1" ht="51" customHeight="1" x14ac:dyDescent="0.4">
      <c r="A44" s="254"/>
      <c r="B44" s="522" t="s">
        <v>528</v>
      </c>
      <c r="C44" s="511"/>
      <c r="D44" s="511"/>
      <c r="E44" s="511"/>
      <c r="F44" s="511"/>
      <c r="G44" s="511"/>
      <c r="H44" s="462"/>
      <c r="I44" s="457"/>
      <c r="J44" s="458"/>
      <c r="K44" s="458"/>
      <c r="L44" s="458"/>
      <c r="M44" s="458"/>
      <c r="N44" s="458"/>
      <c r="O44" s="458"/>
      <c r="P44" s="458"/>
      <c r="Q44" s="458"/>
      <c r="R44" s="458"/>
      <c r="S44" s="458"/>
      <c r="T44" s="458"/>
      <c r="U44" s="458"/>
      <c r="V44" s="458"/>
      <c r="W44" s="458"/>
      <c r="X44" s="458"/>
      <c r="Y44" s="458"/>
      <c r="Z44" s="459"/>
      <c r="AA44" s="452" t="s">
        <v>534</v>
      </c>
      <c r="AB44" s="453"/>
    </row>
    <row r="46" spans="1:28" ht="15.75" customHeight="1" x14ac:dyDescent="0.4">
      <c r="A46" s="86" t="s">
        <v>529</v>
      </c>
      <c r="B46" s="93"/>
      <c r="C46" s="93"/>
      <c r="D46" s="93"/>
      <c r="E46" s="93"/>
    </row>
    <row r="47" spans="1:28" s="86" customFormat="1" ht="15.75" x14ac:dyDescent="0.4">
      <c r="B47" s="86" t="s">
        <v>530</v>
      </c>
    </row>
    <row r="48" spans="1:28" s="86" customFormat="1" ht="15.75" x14ac:dyDescent="0.4">
      <c r="B48" s="478" t="s">
        <v>440</v>
      </c>
      <c r="C48" s="478"/>
      <c r="D48" s="478"/>
      <c r="E48" s="478"/>
      <c r="F48" s="478"/>
      <c r="G48" s="478"/>
      <c r="H48" s="478"/>
      <c r="I48" s="479" t="s">
        <v>441</v>
      </c>
      <c r="J48" s="480"/>
      <c r="K48" s="480"/>
      <c r="L48" s="480"/>
      <c r="M48" s="480"/>
      <c r="N48" s="480"/>
      <c r="O48" s="480"/>
      <c r="P48" s="480"/>
      <c r="Q48" s="480"/>
      <c r="R48" s="480"/>
      <c r="S48" s="480"/>
      <c r="T48" s="480"/>
      <c r="U48" s="480"/>
      <c r="V48" s="480"/>
      <c r="W48" s="480"/>
      <c r="X48" s="480"/>
      <c r="Y48" s="480"/>
      <c r="Z48" s="481"/>
      <c r="AA48" s="460" t="s">
        <v>7</v>
      </c>
      <c r="AB48" s="461"/>
    </row>
    <row r="49" spans="2:36" s="86" customFormat="1" ht="33" customHeight="1" x14ac:dyDescent="0.4">
      <c r="B49" s="479" t="s">
        <v>238</v>
      </c>
      <c r="C49" s="480"/>
      <c r="D49" s="480"/>
      <c r="E49" s="480"/>
      <c r="F49" s="480"/>
      <c r="G49" s="480"/>
      <c r="H49" s="481"/>
      <c r="I49" s="519" t="s">
        <v>647</v>
      </c>
      <c r="J49" s="519"/>
      <c r="K49" s="519"/>
      <c r="L49" s="519"/>
      <c r="M49" s="519"/>
      <c r="N49" s="519"/>
      <c r="O49" s="519"/>
      <c r="P49" s="519"/>
      <c r="Q49" s="519"/>
      <c r="R49" s="519"/>
      <c r="S49" s="519"/>
      <c r="T49" s="519"/>
      <c r="U49" s="519"/>
      <c r="V49" s="519"/>
      <c r="W49" s="519"/>
      <c r="X49" s="519"/>
      <c r="Y49" s="519"/>
      <c r="Z49" s="519"/>
      <c r="AA49" s="520"/>
      <c r="AB49" s="520"/>
    </row>
    <row r="50" spans="2:36" s="86" customFormat="1" ht="33" customHeight="1" x14ac:dyDescent="0.4">
      <c r="B50" s="530" t="s">
        <v>543</v>
      </c>
      <c r="C50" s="480"/>
      <c r="D50" s="480"/>
      <c r="E50" s="480"/>
      <c r="F50" s="480"/>
      <c r="G50" s="480"/>
      <c r="H50" s="481"/>
      <c r="I50" s="519" t="s">
        <v>647</v>
      </c>
      <c r="J50" s="519"/>
      <c r="K50" s="519"/>
      <c r="L50" s="519"/>
      <c r="M50" s="519"/>
      <c r="N50" s="519"/>
      <c r="O50" s="519"/>
      <c r="P50" s="519"/>
      <c r="Q50" s="519"/>
      <c r="R50" s="519"/>
      <c r="S50" s="519"/>
      <c r="T50" s="519"/>
      <c r="U50" s="519"/>
      <c r="V50" s="519"/>
      <c r="W50" s="519"/>
      <c r="X50" s="519"/>
      <c r="Y50" s="519"/>
      <c r="Z50" s="519"/>
      <c r="AA50" s="520"/>
      <c r="AB50" s="520"/>
    </row>
    <row r="51" spans="2:36" s="86" customFormat="1" ht="32.25" customHeight="1" x14ac:dyDescent="0.4">
      <c r="B51" s="479" t="s">
        <v>239</v>
      </c>
      <c r="C51" s="480"/>
      <c r="D51" s="480"/>
      <c r="E51" s="480"/>
      <c r="F51" s="480"/>
      <c r="G51" s="480"/>
      <c r="H51" s="481"/>
      <c r="I51" s="519" t="s">
        <v>647</v>
      </c>
      <c r="J51" s="519"/>
      <c r="K51" s="519"/>
      <c r="L51" s="519"/>
      <c r="M51" s="519"/>
      <c r="N51" s="519"/>
      <c r="O51" s="519"/>
      <c r="P51" s="519"/>
      <c r="Q51" s="519"/>
      <c r="R51" s="519"/>
      <c r="S51" s="519"/>
      <c r="T51" s="519"/>
      <c r="U51" s="519"/>
      <c r="V51" s="519"/>
      <c r="W51" s="519"/>
      <c r="X51" s="519"/>
      <c r="Y51" s="519"/>
      <c r="Z51" s="519"/>
      <c r="AA51" s="520"/>
      <c r="AB51" s="520"/>
    </row>
    <row r="52" spans="2:36" s="86" customFormat="1" ht="33" customHeight="1" x14ac:dyDescent="0.4">
      <c r="B52" s="479" t="s">
        <v>240</v>
      </c>
      <c r="C52" s="480"/>
      <c r="D52" s="480"/>
      <c r="E52" s="480"/>
      <c r="F52" s="480"/>
      <c r="G52" s="480"/>
      <c r="H52" s="481"/>
      <c r="I52" s="519" t="s">
        <v>647</v>
      </c>
      <c r="J52" s="519"/>
      <c r="K52" s="519"/>
      <c r="L52" s="519"/>
      <c r="M52" s="519"/>
      <c r="N52" s="519"/>
      <c r="O52" s="519"/>
      <c r="P52" s="519"/>
      <c r="Q52" s="519"/>
      <c r="R52" s="519"/>
      <c r="S52" s="519"/>
      <c r="T52" s="519"/>
      <c r="U52" s="519"/>
      <c r="V52" s="519"/>
      <c r="W52" s="519"/>
      <c r="X52" s="519"/>
      <c r="Y52" s="519"/>
      <c r="Z52" s="519"/>
      <c r="AA52" s="520"/>
      <c r="AB52" s="520"/>
    </row>
    <row r="53" spans="2:36" s="86" customFormat="1" ht="33" customHeight="1" x14ac:dyDescent="0.4">
      <c r="B53" s="460" t="s">
        <v>241</v>
      </c>
      <c r="C53" s="529"/>
      <c r="D53" s="529"/>
      <c r="E53" s="529"/>
      <c r="F53" s="529"/>
      <c r="G53" s="529"/>
      <c r="H53" s="461"/>
      <c r="I53" s="519" t="s">
        <v>647</v>
      </c>
      <c r="J53" s="519"/>
      <c r="K53" s="519"/>
      <c r="L53" s="519"/>
      <c r="M53" s="519"/>
      <c r="N53" s="519"/>
      <c r="O53" s="519"/>
      <c r="P53" s="519"/>
      <c r="Q53" s="519"/>
      <c r="R53" s="519"/>
      <c r="S53" s="519"/>
      <c r="T53" s="519"/>
      <c r="U53" s="519"/>
      <c r="V53" s="519"/>
      <c r="W53" s="519"/>
      <c r="X53" s="519"/>
      <c r="Y53" s="519"/>
      <c r="Z53" s="519"/>
      <c r="AA53" s="520"/>
      <c r="AB53" s="520"/>
    </row>
    <row r="54" spans="2:36" s="86" customFormat="1" ht="15.75" x14ac:dyDescent="0.4">
      <c r="B54" s="87"/>
      <c r="C54" s="87"/>
      <c r="D54" s="87"/>
      <c r="E54" s="87"/>
      <c r="F54" s="87"/>
      <c r="G54" s="87"/>
      <c r="H54" s="87"/>
      <c r="I54" s="258"/>
      <c r="J54" s="258"/>
      <c r="K54" s="258"/>
      <c r="L54" s="258"/>
      <c r="M54" s="258"/>
      <c r="N54" s="258"/>
      <c r="O54" s="258"/>
      <c r="P54" s="258"/>
      <c r="Q54" s="258"/>
      <c r="R54" s="258"/>
      <c r="S54" s="258"/>
      <c r="T54" s="258"/>
      <c r="U54" s="258"/>
      <c r="V54" s="258"/>
      <c r="W54" s="258"/>
      <c r="X54" s="258"/>
      <c r="Y54" s="258"/>
      <c r="Z54" s="258"/>
      <c r="AA54" s="88"/>
      <c r="AB54" s="88"/>
      <c r="AC54" s="89"/>
      <c r="AD54" s="89"/>
      <c r="AE54" s="89"/>
      <c r="AF54" s="89"/>
      <c r="AG54" s="89"/>
      <c r="AH54" s="89"/>
      <c r="AI54" s="89"/>
      <c r="AJ54" s="89"/>
    </row>
    <row r="55" spans="2:36" s="86" customFormat="1" ht="15.75" x14ac:dyDescent="0.4">
      <c r="B55" s="86" t="s">
        <v>531</v>
      </c>
    </row>
    <row r="56" spans="2:36" s="86" customFormat="1" ht="15.75" x14ac:dyDescent="0.4">
      <c r="B56" s="478" t="s">
        <v>440</v>
      </c>
      <c r="C56" s="478"/>
      <c r="D56" s="478"/>
      <c r="E56" s="478"/>
      <c r="F56" s="478"/>
      <c r="G56" s="478"/>
      <c r="H56" s="478"/>
      <c r="I56" s="479" t="s">
        <v>441</v>
      </c>
      <c r="J56" s="480"/>
      <c r="K56" s="480"/>
      <c r="L56" s="480"/>
      <c r="M56" s="480"/>
      <c r="N56" s="480"/>
      <c r="O56" s="480"/>
      <c r="P56" s="480"/>
      <c r="Q56" s="480"/>
      <c r="R56" s="480"/>
      <c r="S56" s="480"/>
      <c r="T56" s="480"/>
      <c r="U56" s="480"/>
      <c r="V56" s="480"/>
      <c r="W56" s="480"/>
      <c r="X56" s="480"/>
      <c r="Y56" s="480"/>
      <c r="Z56" s="481"/>
      <c r="AA56" s="460" t="s">
        <v>7</v>
      </c>
      <c r="AB56" s="461"/>
    </row>
    <row r="57" spans="2:36" s="86" customFormat="1" ht="33" customHeight="1" x14ac:dyDescent="0.4">
      <c r="B57" s="479" t="s">
        <v>257</v>
      </c>
      <c r="C57" s="480"/>
      <c r="D57" s="480"/>
      <c r="E57" s="480"/>
      <c r="F57" s="480"/>
      <c r="G57" s="480"/>
      <c r="H57" s="481"/>
      <c r="I57" s="519"/>
      <c r="J57" s="519"/>
      <c r="K57" s="519"/>
      <c r="L57" s="519"/>
      <c r="M57" s="519"/>
      <c r="N57" s="519"/>
      <c r="O57" s="519"/>
      <c r="P57" s="519"/>
      <c r="Q57" s="519"/>
      <c r="R57" s="519"/>
      <c r="S57" s="519"/>
      <c r="T57" s="519"/>
      <c r="U57" s="519"/>
      <c r="V57" s="519"/>
      <c r="W57" s="519"/>
      <c r="X57" s="519"/>
      <c r="Y57" s="519"/>
      <c r="Z57" s="519"/>
      <c r="AA57" s="521" t="s">
        <v>656</v>
      </c>
      <c r="AB57" s="453"/>
    </row>
    <row r="58" spans="2:36" s="86" customFormat="1" ht="33" customHeight="1" x14ac:dyDescent="0.4">
      <c r="B58" s="535" t="s">
        <v>258</v>
      </c>
      <c r="C58" s="536"/>
      <c r="D58" s="536"/>
      <c r="E58" s="536"/>
      <c r="F58" s="536"/>
      <c r="G58" s="536"/>
      <c r="H58" s="537"/>
      <c r="I58" s="519"/>
      <c r="J58" s="519"/>
      <c r="K58" s="519"/>
      <c r="L58" s="519"/>
      <c r="M58" s="519"/>
      <c r="N58" s="519"/>
      <c r="O58" s="519"/>
      <c r="P58" s="519"/>
      <c r="Q58" s="519"/>
      <c r="R58" s="519"/>
      <c r="S58" s="519"/>
      <c r="T58" s="519"/>
      <c r="U58" s="519"/>
      <c r="V58" s="519"/>
      <c r="W58" s="519"/>
      <c r="X58" s="519"/>
      <c r="Y58" s="519"/>
      <c r="Z58" s="519"/>
      <c r="AA58" s="534" t="s">
        <v>535</v>
      </c>
      <c r="AB58" s="507"/>
    </row>
    <row r="60" spans="2:36" ht="32.25" customHeight="1" x14ac:dyDescent="0.4">
      <c r="B60" s="292" t="s">
        <v>657</v>
      </c>
      <c r="C60" s="291"/>
      <c r="D60" s="448" t="s">
        <v>426</v>
      </c>
      <c r="E60" s="449"/>
      <c r="F60" s="450" t="s">
        <v>651</v>
      </c>
      <c r="G60" s="451"/>
      <c r="H60" s="451"/>
      <c r="I60" s="451"/>
      <c r="J60" s="451"/>
      <c r="K60" s="451"/>
      <c r="L60" s="451"/>
      <c r="M60" s="451"/>
      <c r="N60" s="451"/>
      <c r="O60" s="451"/>
      <c r="P60" s="451"/>
      <c r="Q60" s="451"/>
      <c r="R60" s="451"/>
      <c r="S60" s="451"/>
      <c r="T60" s="451"/>
      <c r="U60" s="451"/>
      <c r="V60" s="451"/>
      <c r="W60" s="451"/>
      <c r="X60" s="451"/>
      <c r="Y60" s="451"/>
      <c r="Z60" s="451"/>
      <c r="AA60" s="451"/>
      <c r="AB60" s="451"/>
    </row>
    <row r="61" spans="2:36" ht="20.25" customHeight="1" x14ac:dyDescent="0.4">
      <c r="B61" s="92"/>
      <c r="C61" s="92"/>
      <c r="D61" s="448" t="s">
        <v>427</v>
      </c>
      <c r="E61" s="449"/>
      <c r="F61" s="450" t="s">
        <v>415</v>
      </c>
      <c r="G61" s="451"/>
      <c r="H61" s="451"/>
      <c r="I61" s="451"/>
      <c r="J61" s="451"/>
      <c r="K61" s="451"/>
      <c r="L61" s="451"/>
      <c r="M61" s="451"/>
      <c r="N61" s="451"/>
      <c r="O61" s="451"/>
      <c r="P61" s="451"/>
      <c r="Q61" s="451"/>
      <c r="R61" s="451"/>
      <c r="S61" s="451"/>
      <c r="T61" s="451"/>
      <c r="U61" s="451"/>
      <c r="V61" s="451"/>
      <c r="W61" s="451"/>
      <c r="X61" s="451"/>
      <c r="Y61" s="451"/>
      <c r="Z61" s="451"/>
      <c r="AA61" s="451"/>
      <c r="AB61" s="451"/>
    </row>
    <row r="62" spans="2:36" ht="72.75" customHeight="1" x14ac:dyDescent="0.4">
      <c r="B62" s="92"/>
      <c r="C62" s="92"/>
      <c r="D62" s="448" t="s">
        <v>433</v>
      </c>
      <c r="E62" s="449"/>
      <c r="F62" s="531" t="s">
        <v>661</v>
      </c>
      <c r="G62" s="532"/>
      <c r="H62" s="532"/>
      <c r="I62" s="532"/>
      <c r="J62" s="532"/>
      <c r="K62" s="532"/>
      <c r="L62" s="532"/>
      <c r="M62" s="532"/>
      <c r="N62" s="532"/>
      <c r="O62" s="532"/>
      <c r="P62" s="532"/>
      <c r="Q62" s="532"/>
      <c r="R62" s="532"/>
      <c r="S62" s="532"/>
      <c r="T62" s="532"/>
      <c r="U62" s="532"/>
      <c r="V62" s="532"/>
      <c r="W62" s="532"/>
      <c r="X62" s="532"/>
      <c r="Y62" s="532"/>
      <c r="Z62" s="532"/>
      <c r="AA62" s="532"/>
      <c r="AB62" s="532"/>
    </row>
    <row r="63" spans="2:36" ht="47.25" customHeight="1" x14ac:dyDescent="0.4">
      <c r="B63" s="90"/>
      <c r="C63" s="91"/>
      <c r="D63" s="448" t="s">
        <v>425</v>
      </c>
      <c r="E63" s="449"/>
      <c r="F63" s="531" t="s">
        <v>662</v>
      </c>
      <c r="G63" s="532"/>
      <c r="H63" s="532"/>
      <c r="I63" s="532"/>
      <c r="J63" s="532"/>
      <c r="K63" s="532"/>
      <c r="L63" s="532"/>
      <c r="M63" s="532"/>
      <c r="N63" s="532"/>
      <c r="O63" s="532"/>
      <c r="P63" s="532"/>
      <c r="Q63" s="532"/>
      <c r="R63" s="532"/>
      <c r="S63" s="532"/>
      <c r="T63" s="532"/>
      <c r="U63" s="532"/>
      <c r="V63" s="532"/>
      <c r="W63" s="532"/>
      <c r="X63" s="532"/>
      <c r="Y63" s="532"/>
      <c r="Z63" s="532"/>
      <c r="AA63" s="532"/>
      <c r="AB63" s="532"/>
    </row>
    <row r="64" spans="2:36" ht="33" customHeight="1" x14ac:dyDescent="0.4">
      <c r="B64" s="90"/>
      <c r="C64" s="159"/>
      <c r="D64" s="448" t="s">
        <v>434</v>
      </c>
      <c r="E64" s="449"/>
      <c r="F64" s="450" t="s">
        <v>416</v>
      </c>
      <c r="G64" s="451"/>
      <c r="H64" s="451"/>
      <c r="I64" s="451"/>
      <c r="J64" s="451"/>
      <c r="K64" s="451"/>
      <c r="L64" s="451"/>
      <c r="M64" s="451"/>
      <c r="N64" s="451"/>
      <c r="O64" s="451"/>
      <c r="P64" s="451"/>
      <c r="Q64" s="451"/>
      <c r="R64" s="451"/>
      <c r="S64" s="451"/>
      <c r="T64" s="451"/>
      <c r="U64" s="451"/>
      <c r="V64" s="451"/>
      <c r="W64" s="451"/>
      <c r="X64" s="451"/>
      <c r="Y64" s="451"/>
      <c r="Z64" s="451"/>
      <c r="AA64" s="451"/>
      <c r="AB64" s="451"/>
    </row>
    <row r="65" spans="1:28" ht="33" customHeight="1" x14ac:dyDescent="0.4">
      <c r="B65" s="92"/>
      <c r="C65" s="92"/>
      <c r="D65" s="448" t="s">
        <v>431</v>
      </c>
      <c r="E65" s="449"/>
      <c r="F65" s="450" t="s">
        <v>417</v>
      </c>
      <c r="G65" s="451"/>
      <c r="H65" s="451"/>
      <c r="I65" s="451"/>
      <c r="J65" s="451"/>
      <c r="K65" s="451"/>
      <c r="L65" s="451"/>
      <c r="M65" s="451"/>
      <c r="N65" s="451"/>
      <c r="O65" s="451"/>
      <c r="P65" s="451"/>
      <c r="Q65" s="451"/>
      <c r="R65" s="451"/>
      <c r="S65" s="451"/>
      <c r="T65" s="451"/>
      <c r="U65" s="451"/>
      <c r="V65" s="451"/>
      <c r="W65" s="451"/>
      <c r="X65" s="451"/>
      <c r="Y65" s="451"/>
      <c r="Z65" s="451"/>
      <c r="AA65" s="451"/>
      <c r="AB65" s="451"/>
    </row>
    <row r="66" spans="1:28" ht="33.75" customHeight="1" x14ac:dyDescent="0.4">
      <c r="B66" s="92"/>
      <c r="C66" s="92"/>
      <c r="D66" s="448" t="s">
        <v>435</v>
      </c>
      <c r="E66" s="449"/>
      <c r="F66" s="531" t="s">
        <v>565</v>
      </c>
      <c r="G66" s="532"/>
      <c r="H66" s="532"/>
      <c r="I66" s="532"/>
      <c r="J66" s="532"/>
      <c r="K66" s="532"/>
      <c r="L66" s="532"/>
      <c r="M66" s="532"/>
      <c r="N66" s="532"/>
      <c r="O66" s="532"/>
      <c r="P66" s="532"/>
      <c r="Q66" s="532"/>
      <c r="R66" s="532"/>
      <c r="S66" s="532"/>
      <c r="T66" s="532"/>
      <c r="U66" s="532"/>
      <c r="V66" s="532"/>
      <c r="W66" s="532"/>
      <c r="X66" s="532"/>
      <c r="Y66" s="532"/>
      <c r="Z66" s="532"/>
      <c r="AA66" s="532"/>
      <c r="AB66" s="532"/>
    </row>
    <row r="67" spans="1:28" ht="33.75" customHeight="1" x14ac:dyDescent="0.4">
      <c r="B67" s="92"/>
      <c r="C67" s="92"/>
      <c r="D67" s="448" t="s">
        <v>537</v>
      </c>
      <c r="E67" s="449"/>
      <c r="F67" s="531" t="s">
        <v>663</v>
      </c>
      <c r="G67" s="532"/>
      <c r="H67" s="532"/>
      <c r="I67" s="532"/>
      <c r="J67" s="532"/>
      <c r="K67" s="532"/>
      <c r="L67" s="532"/>
      <c r="M67" s="532"/>
      <c r="N67" s="532"/>
      <c r="O67" s="532"/>
      <c r="P67" s="532"/>
      <c r="Q67" s="532"/>
      <c r="R67" s="532"/>
      <c r="S67" s="532"/>
      <c r="T67" s="532"/>
      <c r="U67" s="532"/>
      <c r="V67" s="532"/>
      <c r="W67" s="532"/>
      <c r="X67" s="532"/>
      <c r="Y67" s="532"/>
      <c r="Z67" s="532"/>
      <c r="AA67" s="532"/>
      <c r="AB67" s="532"/>
    </row>
    <row r="68" spans="1:28" ht="113.25" customHeight="1" x14ac:dyDescent="0.4">
      <c r="B68" s="92"/>
      <c r="C68" s="92"/>
      <c r="D68" s="448" t="s">
        <v>536</v>
      </c>
      <c r="E68" s="449"/>
      <c r="F68" s="531" t="s">
        <v>664</v>
      </c>
      <c r="G68" s="532"/>
      <c r="H68" s="532"/>
      <c r="I68" s="532"/>
      <c r="J68" s="532"/>
      <c r="K68" s="532"/>
      <c r="L68" s="532"/>
      <c r="M68" s="532"/>
      <c r="N68" s="532"/>
      <c r="O68" s="532"/>
      <c r="P68" s="532"/>
      <c r="Q68" s="532"/>
      <c r="R68" s="532"/>
      <c r="S68" s="532"/>
      <c r="T68" s="532"/>
      <c r="U68" s="532"/>
      <c r="V68" s="532"/>
      <c r="W68" s="532"/>
      <c r="X68" s="532"/>
      <c r="Y68" s="532"/>
      <c r="Z68" s="532"/>
      <c r="AA68" s="532"/>
      <c r="AB68" s="532"/>
    </row>
    <row r="69" spans="1:28" ht="33.75" customHeight="1" x14ac:dyDescent="0.4">
      <c r="B69" s="92"/>
      <c r="C69" s="92"/>
      <c r="D69" s="448" t="s">
        <v>654</v>
      </c>
      <c r="E69" s="449"/>
      <c r="F69" s="531" t="s">
        <v>655</v>
      </c>
      <c r="G69" s="532"/>
      <c r="H69" s="532"/>
      <c r="I69" s="532"/>
      <c r="J69" s="532"/>
      <c r="K69" s="532"/>
      <c r="L69" s="532"/>
      <c r="M69" s="532"/>
      <c r="N69" s="532"/>
      <c r="O69" s="532"/>
      <c r="P69" s="532"/>
      <c r="Q69" s="532"/>
      <c r="R69" s="532"/>
      <c r="S69" s="532"/>
      <c r="T69" s="532"/>
      <c r="U69" s="532"/>
      <c r="V69" s="532"/>
      <c r="W69" s="532"/>
      <c r="X69" s="532"/>
      <c r="Y69" s="532"/>
      <c r="Z69" s="532"/>
      <c r="AA69" s="532"/>
      <c r="AB69" s="532"/>
    </row>
    <row r="70" spans="1:28" ht="32.25" customHeight="1" x14ac:dyDescent="0.4">
      <c r="B70" s="92"/>
      <c r="C70" s="92"/>
      <c r="D70" s="542" t="s">
        <v>535</v>
      </c>
      <c r="E70" s="543"/>
      <c r="F70" s="531" t="s">
        <v>665</v>
      </c>
      <c r="G70" s="532"/>
      <c r="H70" s="532"/>
      <c r="I70" s="532"/>
      <c r="J70" s="532"/>
      <c r="K70" s="532"/>
      <c r="L70" s="532"/>
      <c r="M70" s="532"/>
      <c r="N70" s="532"/>
      <c r="O70" s="532"/>
      <c r="P70" s="532"/>
      <c r="Q70" s="532"/>
      <c r="R70" s="532"/>
      <c r="S70" s="532"/>
      <c r="T70" s="532"/>
      <c r="U70" s="532"/>
      <c r="V70" s="532"/>
      <c r="W70" s="532"/>
      <c r="X70" s="532"/>
      <c r="Y70" s="532"/>
      <c r="Z70" s="532"/>
      <c r="AA70" s="532"/>
      <c r="AB70" s="532"/>
    </row>
    <row r="72" spans="1:28" x14ac:dyDescent="0.4">
      <c r="AB72" s="85" t="s">
        <v>244</v>
      </c>
    </row>
    <row r="74" spans="1:28" ht="45.75" customHeight="1" x14ac:dyDescent="0.4">
      <c r="A74" s="505" t="s">
        <v>835</v>
      </c>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row>
  </sheetData>
  <sheetProtection algorithmName="SHA-512" hashValue="wMgTP2UiAx+hLcz64HtH0OdsRTz8HPrZ3S9GsuLx4Y3VLf1MwOB27MoI5FyTugEFOrhJI9yHXNZ0RbFq5tmhYw==" saltValue="mm1eypySc8wgHAqdjW2rDw==" spinCount="100000" sheet="1" selectLockedCells="1"/>
  <mergeCells count="131">
    <mergeCell ref="B19:H19"/>
    <mergeCell ref="I23:Z23"/>
    <mergeCell ref="AA23:AB23"/>
    <mergeCell ref="I21:Z21"/>
    <mergeCell ref="I20:Z20"/>
    <mergeCell ref="I26:Z26"/>
    <mergeCell ref="AA26:AB26"/>
    <mergeCell ref="I27:Z27"/>
    <mergeCell ref="B28:H28"/>
    <mergeCell ref="B20:H20"/>
    <mergeCell ref="B21:H21"/>
    <mergeCell ref="AA21:AB21"/>
    <mergeCell ref="AA28:AB28"/>
    <mergeCell ref="AA27:AB27"/>
    <mergeCell ref="I31:Z31"/>
    <mergeCell ref="B22:H22"/>
    <mergeCell ref="I29:Z29"/>
    <mergeCell ref="D60:E60"/>
    <mergeCell ref="F60:AB60"/>
    <mergeCell ref="A74:AB74"/>
    <mergeCell ref="D70:E70"/>
    <mergeCell ref="F70:AB70"/>
    <mergeCell ref="D61:E61"/>
    <mergeCell ref="F61:AB61"/>
    <mergeCell ref="D62:E62"/>
    <mergeCell ref="F62:AB62"/>
    <mergeCell ref="B48:H48"/>
    <mergeCell ref="I56:Z56"/>
    <mergeCell ref="AA56:AB56"/>
    <mergeCell ref="B50:H50"/>
    <mergeCell ref="AA50:AB50"/>
    <mergeCell ref="AA43:AB43"/>
    <mergeCell ref="I30:Z30"/>
    <mergeCell ref="AA30:AB30"/>
    <mergeCell ref="B51:H51"/>
    <mergeCell ref="I51:Z51"/>
    <mergeCell ref="B36:H36"/>
    <mergeCell ref="AA37:AB40"/>
    <mergeCell ref="AA9:AB9"/>
    <mergeCell ref="AA15:AB15"/>
    <mergeCell ref="AA10:AB10"/>
    <mergeCell ref="AA16:AB16"/>
    <mergeCell ref="AA17:AB17"/>
    <mergeCell ref="I18:Z18"/>
    <mergeCell ref="I19:Z19"/>
    <mergeCell ref="AA18:AB18"/>
    <mergeCell ref="AA19:AB19"/>
    <mergeCell ref="I15:Z15"/>
    <mergeCell ref="I16:Z16"/>
    <mergeCell ref="AA11:AB11"/>
    <mergeCell ref="I9:Z9"/>
    <mergeCell ref="B37:H37"/>
    <mergeCell ref="I37:Z37"/>
    <mergeCell ref="B38:H38"/>
    <mergeCell ref="I38:Z38"/>
    <mergeCell ref="B39:H39"/>
    <mergeCell ref="I39:Z39"/>
    <mergeCell ref="B40:H40"/>
    <mergeCell ref="I40:Z40"/>
    <mergeCell ref="D63:E63"/>
    <mergeCell ref="F63:AB63"/>
    <mergeCell ref="AA58:AB58"/>
    <mergeCell ref="B56:H56"/>
    <mergeCell ref="I58:Z58"/>
    <mergeCell ref="B52:H52"/>
    <mergeCell ref="I52:Z52"/>
    <mergeCell ref="AA52:AB52"/>
    <mergeCell ref="B53:H53"/>
    <mergeCell ref="I53:Z53"/>
    <mergeCell ref="AA53:AB53"/>
    <mergeCell ref="B58:H58"/>
    <mergeCell ref="D69:E69"/>
    <mergeCell ref="F69:AB69"/>
    <mergeCell ref="D64:E64"/>
    <mergeCell ref="F64:AB64"/>
    <mergeCell ref="D65:E65"/>
    <mergeCell ref="F65:AB65"/>
    <mergeCell ref="D67:E67"/>
    <mergeCell ref="F67:AB67"/>
    <mergeCell ref="D66:E66"/>
    <mergeCell ref="F66:AB66"/>
    <mergeCell ref="D68:E68"/>
    <mergeCell ref="F68:AB68"/>
    <mergeCell ref="A2:AC2"/>
    <mergeCell ref="A4:AC4"/>
    <mergeCell ref="A6:AC6"/>
    <mergeCell ref="C17:H17"/>
    <mergeCell ref="B16:H16"/>
    <mergeCell ref="I17:Z17"/>
    <mergeCell ref="B33:H33"/>
    <mergeCell ref="I33:Z33"/>
    <mergeCell ref="AA33:AB33"/>
    <mergeCell ref="B31:H31"/>
    <mergeCell ref="B18:H18"/>
    <mergeCell ref="AA20:AB20"/>
    <mergeCell ref="B32:H32"/>
    <mergeCell ref="I32:Z32"/>
    <mergeCell ref="AA32:AB32"/>
    <mergeCell ref="B15:H15"/>
    <mergeCell ref="B10:H10"/>
    <mergeCell ref="I10:Z10"/>
    <mergeCell ref="B23:H23"/>
    <mergeCell ref="B26:H26"/>
    <mergeCell ref="B27:H27"/>
    <mergeCell ref="I22:Z22"/>
    <mergeCell ref="AA22:AB22"/>
    <mergeCell ref="B9:H9"/>
    <mergeCell ref="B11:H11"/>
    <mergeCell ref="I11:Z11"/>
    <mergeCell ref="AA51:AB51"/>
    <mergeCell ref="I49:Z49"/>
    <mergeCell ref="B57:H57"/>
    <mergeCell ref="I57:Z57"/>
    <mergeCell ref="AA57:AB57"/>
    <mergeCell ref="B29:H29"/>
    <mergeCell ref="AA29:AB29"/>
    <mergeCell ref="I28:Z28"/>
    <mergeCell ref="I48:Z48"/>
    <mergeCell ref="AA48:AB48"/>
    <mergeCell ref="B49:H49"/>
    <mergeCell ref="AA49:AB49"/>
    <mergeCell ref="I50:Z50"/>
    <mergeCell ref="AA31:AB31"/>
    <mergeCell ref="B30:H30"/>
    <mergeCell ref="B44:H44"/>
    <mergeCell ref="I44:Z44"/>
    <mergeCell ref="AA44:AB44"/>
    <mergeCell ref="B43:H43"/>
    <mergeCell ref="I43:Z43"/>
    <mergeCell ref="I36:Z36"/>
    <mergeCell ref="AA36:AB36"/>
  </mergeCells>
  <phoneticPr fontId="1"/>
  <conditionalFormatting sqref="I37:Z40 I44:Z44 I16:Z23 I27:Z33">
    <cfRule type="expression" dxfId="8" priority="14">
      <formula>$I$10&lt;&gt;"利用する"</formula>
    </cfRule>
  </conditionalFormatting>
  <conditionalFormatting sqref="I49:Z53 I57:Z58">
    <cfRule type="expression" dxfId="7" priority="12">
      <formula>$I$11&lt;&gt;"利用する"</formula>
    </cfRule>
  </conditionalFormatting>
  <conditionalFormatting sqref="I10:Z10">
    <cfRule type="expression" dxfId="6" priority="9">
      <formula>$I$10=""</formula>
    </cfRule>
  </conditionalFormatting>
  <conditionalFormatting sqref="I11:Z11">
    <cfRule type="expression" dxfId="5" priority="8">
      <formula>$I$11=""</formula>
    </cfRule>
  </conditionalFormatting>
  <conditionalFormatting sqref="I44:Z44">
    <cfRule type="expression" dxfId="4" priority="5">
      <formula>$I$17&lt;&gt;"利用する"</formula>
    </cfRule>
  </conditionalFormatting>
  <conditionalFormatting sqref="I31:Z31">
    <cfRule type="expression" dxfId="3" priority="3">
      <formula>AND($I$31="利用する",$I$16="利用しない",$I$18="利用しない",$I$20="利用しない")</formula>
    </cfRule>
  </conditionalFormatting>
  <conditionalFormatting sqref="I32:Z32">
    <cfRule type="expression" dxfId="2" priority="2">
      <formula>AND($I$32="利用する",$I$16="利用しない",$I$18="利用しない",$I$20="利用しない")</formula>
    </cfRule>
  </conditionalFormatting>
  <conditionalFormatting sqref="I37:Z37">
    <cfRule type="expression" dxfId="1" priority="1">
      <formula>AND($I$16="利用しない",$I$17="利用しない",$I$37="受信する")</formula>
    </cfRule>
  </conditionalFormatting>
  <dataValidations count="4">
    <dataValidation type="list" imeMode="disabled" allowBlank="1" showInputMessage="1" showErrorMessage="1" errorTitle="形式エラー" error="「利用する」又は「利用しない」を選択してください。" sqref="I10:Z11 I49:Z53 I16:Z23 I27:Z29 I31:Z33" xr:uid="{00000000-0002-0000-0300-000000000000}">
      <formula1>"利用する,利用しない"</formula1>
    </dataValidation>
    <dataValidation type="list" imeMode="disabled" allowBlank="1" showInputMessage="1" showErrorMessage="1" errorTitle="形式エラー" error="「受信する」又は「受信しない」を選択してください。" sqref="I37:Z40 I57:Z58" xr:uid="{00000000-0002-0000-0300-000001000000}">
      <formula1>"受信する,受信しない"</formula1>
    </dataValidation>
    <dataValidation type="list" imeMode="disabled" allowBlank="1" showInputMessage="1" showErrorMessage="1" errorTitle="形式エラー" error="「ファンドの設定に従う」又は「スルー型」を選択してください。" sqref="I44:Z44" xr:uid="{00000000-0002-0000-0300-000002000000}">
      <formula1>"ファンドの設定に従う,スルー型"</formula1>
    </dataValidation>
    <dataValidation type="list" imeMode="disabled" allowBlank="1" showInputMessage="1" showErrorMessage="1" errorTitle="形式エラー" error="「利用する」又は「利用しない」を選択してください。" sqref="I30:Z30" xr:uid="{00000000-0002-0000-0300-000003000000}">
      <formula1>"受信する,受信しない"</formula1>
    </dataValidation>
  </dataValidations>
  <pageMargins left="0.7" right="0.7" top="0.75" bottom="0.75" header="0.3" footer="0.3"/>
  <pageSetup paperSize="9" fitToHeight="0" orientation="portrait" r:id="rId1"/>
  <headerFooter>
    <oddFooter>&amp;C&amp;9&amp;P / &amp;N</oddFooter>
  </headerFooter>
  <rowBreaks count="3" manualBreakCount="3">
    <brk id="24" max="28" man="1"/>
    <brk id="45" max="28" man="1"/>
    <brk id="65" max="28" man="1"/>
  </rowBreaks>
  <extLst>
    <ext xmlns:x14="http://schemas.microsoft.com/office/spreadsheetml/2009/9/main" uri="{78C0D931-6437-407d-A8EE-F0AAD7539E65}">
      <x14:conditionalFormattings>
        <x14:conditionalFormatting xmlns:xm="http://schemas.microsoft.com/office/excel/2006/main">
          <x14:cfRule type="expression" priority="6" id="{FE872E01-1EB9-4AD0-90C3-ABAA29C69981}">
            <xm:f>利用申請書!$G$31&lt;&gt;"○"</xm:f>
            <x14:dxf>
              <font>
                <color theme="0" tint="-0.24994659260841701"/>
              </font>
              <fill>
                <patternFill>
                  <bgColor theme="0" tint="-0.24994659260841701"/>
                </patternFill>
              </fill>
            </x14:dxf>
          </x14:cfRule>
          <xm:sqref>I10:Z11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58"/>
  <sheetViews>
    <sheetView showGridLines="0" showRowColHeaders="0" zoomScaleNormal="100" zoomScaleSheetLayoutView="100" workbookViewId="0">
      <selection activeCell="I11" sqref="I11"/>
    </sheetView>
  </sheetViews>
  <sheetFormatPr defaultColWidth="0" defaultRowHeight="11.25" customHeight="1" zeroHeight="1" x14ac:dyDescent="0.4"/>
  <cols>
    <col min="1" max="1" width="2" style="117" customWidth="1"/>
    <col min="2" max="23" width="4.75" style="117" customWidth="1"/>
    <col min="24" max="26" width="5.875" style="117" customWidth="1"/>
    <col min="27" max="36" width="4.75" style="117" customWidth="1"/>
    <col min="37" max="44" width="4.375" style="117" customWidth="1"/>
    <col min="45" max="49" width="4.75" style="117" customWidth="1"/>
    <col min="50" max="50" width="4.625" style="117" customWidth="1"/>
    <col min="51" max="51" width="3.875" style="117" customWidth="1"/>
    <col min="52" max="16384" width="4.625" style="117" hidden="1"/>
  </cols>
  <sheetData>
    <row r="1" spans="2:50" x14ac:dyDescent="0.4"/>
    <row r="2" spans="2:50" ht="18.75" x14ac:dyDescent="0.4">
      <c r="B2" s="106" t="s">
        <v>263</v>
      </c>
      <c r="C2" s="106"/>
    </row>
    <row r="3" spans="2:50" ht="15" customHeight="1" x14ac:dyDescent="0.4">
      <c r="B3" s="106"/>
      <c r="C3" s="106"/>
    </row>
    <row r="4" spans="2:50" s="105" customFormat="1" ht="15" customHeight="1" x14ac:dyDescent="0.4">
      <c r="B4" s="96" t="s">
        <v>264</v>
      </c>
      <c r="C4" s="96"/>
    </row>
    <row r="5" spans="2:50" ht="15" customHeight="1" x14ac:dyDescent="0.4">
      <c r="B5" s="107" t="s">
        <v>265</v>
      </c>
      <c r="C5" s="157"/>
      <c r="E5" s="97"/>
    </row>
    <row r="6" spans="2:50" ht="15" customHeight="1" x14ac:dyDescent="0.4">
      <c r="B6" s="157" t="s">
        <v>266</v>
      </c>
      <c r="C6" s="157"/>
    </row>
    <row r="7" spans="2:50" ht="15" customHeight="1" thickBot="1" x14ac:dyDescent="0.45"/>
    <row r="8" spans="2:50" ht="18" customHeight="1" x14ac:dyDescent="0.4">
      <c r="B8" s="546" t="s">
        <v>267</v>
      </c>
      <c r="C8" s="549" t="s">
        <v>268</v>
      </c>
      <c r="D8" s="550"/>
      <c r="E8" s="550"/>
      <c r="F8" s="550"/>
      <c r="G8" s="550"/>
      <c r="H8" s="551"/>
      <c r="I8" s="558" t="s">
        <v>269</v>
      </c>
      <c r="J8" s="559"/>
      <c r="K8" s="559"/>
      <c r="L8" s="559"/>
      <c r="M8" s="559"/>
      <c r="N8" s="559"/>
      <c r="O8" s="559"/>
      <c r="P8" s="559"/>
      <c r="Q8" s="559"/>
      <c r="R8" s="560"/>
      <c r="S8" s="558" t="s">
        <v>443</v>
      </c>
      <c r="T8" s="560"/>
      <c r="U8" s="558" t="s">
        <v>270</v>
      </c>
      <c r="V8" s="559"/>
      <c r="W8" s="559"/>
      <c r="X8" s="559"/>
      <c r="Y8" s="561"/>
      <c r="Z8" s="560"/>
      <c r="AA8" s="558" t="s">
        <v>271</v>
      </c>
      <c r="AB8" s="559"/>
      <c r="AC8" s="559"/>
      <c r="AD8" s="560"/>
      <c r="AE8" s="558" t="s">
        <v>272</v>
      </c>
      <c r="AF8" s="559"/>
      <c r="AG8" s="559"/>
      <c r="AH8" s="560"/>
      <c r="AI8" s="570" t="s">
        <v>273</v>
      </c>
      <c r="AJ8" s="570"/>
      <c r="AK8" s="558" t="s">
        <v>274</v>
      </c>
      <c r="AL8" s="572"/>
      <c r="AM8" s="559"/>
      <c r="AN8" s="559"/>
      <c r="AO8" s="559"/>
      <c r="AP8" s="559"/>
      <c r="AQ8" s="559"/>
      <c r="AR8" s="560"/>
      <c r="AS8" s="550" t="s">
        <v>275</v>
      </c>
      <c r="AT8" s="550"/>
      <c r="AU8" s="550"/>
      <c r="AV8" s="550"/>
      <c r="AW8" s="550"/>
      <c r="AX8" s="551"/>
    </row>
    <row r="9" spans="2:50" ht="26.25" customHeight="1" x14ac:dyDescent="0.4">
      <c r="B9" s="547"/>
      <c r="C9" s="552"/>
      <c r="D9" s="553"/>
      <c r="E9" s="553"/>
      <c r="F9" s="553"/>
      <c r="G9" s="553"/>
      <c r="H9" s="554"/>
      <c r="I9" s="573" t="s">
        <v>276</v>
      </c>
      <c r="J9" s="574"/>
      <c r="K9" s="562" t="s">
        <v>277</v>
      </c>
      <c r="L9" s="575" t="s">
        <v>278</v>
      </c>
      <c r="M9" s="576"/>
      <c r="N9" s="576"/>
      <c r="O9" s="576"/>
      <c r="P9" s="576"/>
      <c r="Q9" s="576"/>
      <c r="R9" s="577"/>
      <c r="S9" s="568" t="s">
        <v>279</v>
      </c>
      <c r="T9" s="578" t="s">
        <v>280</v>
      </c>
      <c r="U9" s="580" t="s">
        <v>276</v>
      </c>
      <c r="V9" s="576"/>
      <c r="W9" s="581"/>
      <c r="X9" s="562" t="s">
        <v>281</v>
      </c>
      <c r="Y9" s="564" t="s">
        <v>825</v>
      </c>
      <c r="Z9" s="566" t="s">
        <v>826</v>
      </c>
      <c r="AA9" s="568" t="s">
        <v>279</v>
      </c>
      <c r="AB9" s="562" t="s">
        <v>280</v>
      </c>
      <c r="AC9" s="562" t="s">
        <v>281</v>
      </c>
      <c r="AD9" s="578" t="s">
        <v>282</v>
      </c>
      <c r="AE9" s="568" t="s">
        <v>279</v>
      </c>
      <c r="AF9" s="562" t="s">
        <v>280</v>
      </c>
      <c r="AG9" s="562" t="s">
        <v>281</v>
      </c>
      <c r="AH9" s="578" t="s">
        <v>282</v>
      </c>
      <c r="AI9" s="571"/>
      <c r="AJ9" s="571"/>
      <c r="AK9" s="580" t="s">
        <v>283</v>
      </c>
      <c r="AL9" s="581"/>
      <c r="AM9" s="583" t="s">
        <v>284</v>
      </c>
      <c r="AN9" s="583"/>
      <c r="AO9" s="562" t="s">
        <v>285</v>
      </c>
      <c r="AP9" s="562"/>
      <c r="AQ9" s="562" t="s">
        <v>286</v>
      </c>
      <c r="AR9" s="578"/>
      <c r="AS9" s="553"/>
      <c r="AT9" s="553"/>
      <c r="AU9" s="553"/>
      <c r="AV9" s="553"/>
      <c r="AW9" s="553"/>
      <c r="AX9" s="554"/>
    </row>
    <row r="10" spans="2:50" ht="27" customHeight="1" thickBot="1" x14ac:dyDescent="0.45">
      <c r="B10" s="548"/>
      <c r="C10" s="555"/>
      <c r="D10" s="556"/>
      <c r="E10" s="556"/>
      <c r="F10" s="556"/>
      <c r="G10" s="556"/>
      <c r="H10" s="557"/>
      <c r="I10" s="413" t="s">
        <v>238</v>
      </c>
      <c r="J10" s="412" t="s">
        <v>287</v>
      </c>
      <c r="K10" s="563"/>
      <c r="L10" s="172"/>
      <c r="M10" s="141" t="s">
        <v>288</v>
      </c>
      <c r="N10" s="141" t="s">
        <v>289</v>
      </c>
      <c r="O10" s="141" t="s">
        <v>290</v>
      </c>
      <c r="P10" s="141" t="s">
        <v>291</v>
      </c>
      <c r="Q10" s="141" t="s">
        <v>292</v>
      </c>
      <c r="R10" s="173" t="s">
        <v>293</v>
      </c>
      <c r="S10" s="569"/>
      <c r="T10" s="579"/>
      <c r="U10" s="174"/>
      <c r="V10" s="141" t="s">
        <v>288</v>
      </c>
      <c r="W10" s="141" t="s">
        <v>289</v>
      </c>
      <c r="X10" s="563"/>
      <c r="Y10" s="565"/>
      <c r="Z10" s="567"/>
      <c r="AA10" s="569"/>
      <c r="AB10" s="563"/>
      <c r="AC10" s="563"/>
      <c r="AD10" s="579"/>
      <c r="AE10" s="569"/>
      <c r="AF10" s="563"/>
      <c r="AG10" s="563"/>
      <c r="AH10" s="579"/>
      <c r="AI10" s="585" t="s">
        <v>276</v>
      </c>
      <c r="AJ10" s="585"/>
      <c r="AK10" s="555"/>
      <c r="AL10" s="582"/>
      <c r="AM10" s="584"/>
      <c r="AN10" s="584"/>
      <c r="AO10" s="563"/>
      <c r="AP10" s="563"/>
      <c r="AQ10" s="563"/>
      <c r="AR10" s="579"/>
      <c r="AS10" s="556"/>
      <c r="AT10" s="556"/>
      <c r="AU10" s="556"/>
      <c r="AV10" s="556"/>
      <c r="AW10" s="556"/>
      <c r="AX10" s="557"/>
    </row>
    <row r="11" spans="2:50" ht="21" customHeight="1" thickTop="1" x14ac:dyDescent="0.4">
      <c r="B11" s="586" t="s">
        <v>294</v>
      </c>
      <c r="C11" s="588" t="s">
        <v>295</v>
      </c>
      <c r="D11" s="589"/>
      <c r="E11" s="589"/>
      <c r="F11" s="589"/>
      <c r="G11" s="589"/>
      <c r="H11" s="590"/>
      <c r="I11" s="175"/>
      <c r="J11" s="410"/>
      <c r="K11" s="410"/>
      <c r="L11" s="176"/>
      <c r="M11" s="409"/>
      <c r="N11" s="409"/>
      <c r="O11" s="410"/>
      <c r="P11" s="410"/>
      <c r="Q11" s="410"/>
      <c r="R11" s="177"/>
      <c r="S11" s="175"/>
      <c r="T11" s="177"/>
      <c r="U11" s="175"/>
      <c r="V11" s="178"/>
      <c r="W11" s="179"/>
      <c r="X11" s="410"/>
      <c r="Y11" s="409"/>
      <c r="Z11" s="177"/>
      <c r="AA11" s="175"/>
      <c r="AB11" s="409"/>
      <c r="AC11" s="410"/>
      <c r="AD11" s="177"/>
      <c r="AE11" s="180"/>
      <c r="AF11" s="409"/>
      <c r="AG11" s="410"/>
      <c r="AH11" s="177"/>
      <c r="AI11" s="591"/>
      <c r="AJ11" s="591"/>
      <c r="AK11" s="592"/>
      <c r="AL11" s="593"/>
      <c r="AM11" s="594"/>
      <c r="AN11" s="593"/>
      <c r="AO11" s="595"/>
      <c r="AP11" s="595"/>
      <c r="AQ11" s="624"/>
      <c r="AR11" s="603"/>
      <c r="AS11" s="625" t="s">
        <v>444</v>
      </c>
      <c r="AT11" s="626"/>
      <c r="AU11" s="626"/>
      <c r="AV11" s="626"/>
      <c r="AW11" s="626"/>
      <c r="AX11" s="627"/>
    </row>
    <row r="12" spans="2:50" ht="21" customHeight="1" x14ac:dyDescent="0.4">
      <c r="B12" s="586"/>
      <c r="C12" s="634" t="s">
        <v>838</v>
      </c>
      <c r="D12" s="604" t="s">
        <v>837</v>
      </c>
      <c r="E12" s="604"/>
      <c r="F12" s="604"/>
      <c r="G12" s="604"/>
      <c r="H12" s="605"/>
      <c r="I12" s="597"/>
      <c r="J12" s="598"/>
      <c r="K12" s="616"/>
      <c r="L12" s="600"/>
      <c r="M12" s="636"/>
      <c r="N12" s="636"/>
      <c r="O12" s="636"/>
      <c r="P12" s="636"/>
      <c r="Q12" s="636"/>
      <c r="R12" s="637"/>
      <c r="S12" s="597"/>
      <c r="T12" s="615"/>
      <c r="U12" s="597"/>
      <c r="V12" s="598"/>
      <c r="W12" s="598"/>
      <c r="X12" s="599"/>
      <c r="Y12" s="600"/>
      <c r="Z12" s="601"/>
      <c r="AA12" s="597"/>
      <c r="AB12" s="598"/>
      <c r="AC12" s="599"/>
      <c r="AD12" s="601"/>
      <c r="AE12" s="597"/>
      <c r="AF12" s="598"/>
      <c r="AG12" s="599"/>
      <c r="AH12" s="601"/>
      <c r="AI12" s="596"/>
      <c r="AJ12" s="596"/>
      <c r="AK12" s="643"/>
      <c r="AL12" s="596"/>
      <c r="AM12" s="596"/>
      <c r="AN12" s="596"/>
      <c r="AO12" s="596"/>
      <c r="AP12" s="596"/>
      <c r="AQ12" s="596"/>
      <c r="AR12" s="644"/>
      <c r="AS12" s="628"/>
      <c r="AT12" s="629"/>
      <c r="AU12" s="629"/>
      <c r="AV12" s="629"/>
      <c r="AW12" s="629"/>
      <c r="AX12" s="630"/>
    </row>
    <row r="13" spans="2:50" ht="21" customHeight="1" x14ac:dyDescent="0.4">
      <c r="B13" s="586"/>
      <c r="C13" s="634"/>
      <c r="D13" s="604" t="s">
        <v>296</v>
      </c>
      <c r="E13" s="604"/>
      <c r="F13" s="604"/>
      <c r="G13" s="604"/>
      <c r="H13" s="605"/>
      <c r="I13" s="597"/>
      <c r="J13" s="598"/>
      <c r="K13" s="616"/>
      <c r="L13" s="600"/>
      <c r="M13" s="636"/>
      <c r="N13" s="636"/>
      <c r="O13" s="636"/>
      <c r="P13" s="636"/>
      <c r="Q13" s="636"/>
      <c r="R13" s="637"/>
      <c r="S13" s="597"/>
      <c r="T13" s="615"/>
      <c r="U13" s="597"/>
      <c r="V13" s="598"/>
      <c r="W13" s="616"/>
      <c r="X13" s="602"/>
      <c r="Y13" s="624"/>
      <c r="Z13" s="603"/>
      <c r="AA13" s="597"/>
      <c r="AB13" s="616"/>
      <c r="AC13" s="602"/>
      <c r="AD13" s="603"/>
      <c r="AE13" s="597"/>
      <c r="AF13" s="616"/>
      <c r="AG13" s="602"/>
      <c r="AH13" s="603"/>
      <c r="AI13" s="598"/>
      <c r="AJ13" s="598"/>
      <c r="AK13" s="643"/>
      <c r="AL13" s="596"/>
      <c r="AM13" s="596"/>
      <c r="AN13" s="596"/>
      <c r="AO13" s="596"/>
      <c r="AP13" s="596"/>
      <c r="AQ13" s="596"/>
      <c r="AR13" s="644"/>
      <c r="AS13" s="628"/>
      <c r="AT13" s="629"/>
      <c r="AU13" s="629"/>
      <c r="AV13" s="629"/>
      <c r="AW13" s="629"/>
      <c r="AX13" s="630"/>
    </row>
    <row r="14" spans="2:50" ht="21" customHeight="1" x14ac:dyDescent="0.4">
      <c r="B14" s="586"/>
      <c r="C14" s="634"/>
      <c r="D14" s="604" t="s">
        <v>297</v>
      </c>
      <c r="E14" s="604"/>
      <c r="F14" s="604"/>
      <c r="G14" s="604"/>
      <c r="H14" s="605"/>
      <c r="I14" s="606"/>
      <c r="J14" s="607"/>
      <c r="K14" s="608"/>
      <c r="L14" s="612"/>
      <c r="M14" s="613"/>
      <c r="N14" s="613"/>
      <c r="O14" s="613"/>
      <c r="P14" s="613"/>
      <c r="Q14" s="613"/>
      <c r="R14" s="614"/>
      <c r="S14" s="597"/>
      <c r="T14" s="615"/>
      <c r="U14" s="597"/>
      <c r="V14" s="598"/>
      <c r="W14" s="616"/>
      <c r="X14" s="612"/>
      <c r="Y14" s="613"/>
      <c r="Z14" s="614"/>
      <c r="AA14" s="597"/>
      <c r="AB14" s="616"/>
      <c r="AC14" s="638"/>
      <c r="AD14" s="639"/>
      <c r="AE14" s="597"/>
      <c r="AF14" s="616"/>
      <c r="AG14" s="638"/>
      <c r="AH14" s="639"/>
      <c r="AI14" s="598"/>
      <c r="AJ14" s="598"/>
      <c r="AK14" s="643"/>
      <c r="AL14" s="596"/>
      <c r="AM14" s="596"/>
      <c r="AN14" s="596"/>
      <c r="AO14" s="596"/>
      <c r="AP14" s="596"/>
      <c r="AQ14" s="596"/>
      <c r="AR14" s="644"/>
      <c r="AS14" s="628"/>
      <c r="AT14" s="629"/>
      <c r="AU14" s="629"/>
      <c r="AV14" s="629"/>
      <c r="AW14" s="629"/>
      <c r="AX14" s="630"/>
    </row>
    <row r="15" spans="2:50" ht="27" customHeight="1" thickBot="1" x14ac:dyDescent="0.45">
      <c r="B15" s="587"/>
      <c r="C15" s="635"/>
      <c r="D15" s="617" t="s">
        <v>298</v>
      </c>
      <c r="E15" s="617"/>
      <c r="F15" s="617"/>
      <c r="G15" s="617"/>
      <c r="H15" s="618"/>
      <c r="I15" s="609"/>
      <c r="J15" s="610"/>
      <c r="K15" s="611"/>
      <c r="L15" s="619"/>
      <c r="M15" s="620"/>
      <c r="N15" s="620"/>
      <c r="O15" s="620"/>
      <c r="P15" s="620"/>
      <c r="Q15" s="620"/>
      <c r="R15" s="621"/>
      <c r="S15" s="622"/>
      <c r="T15" s="623"/>
      <c r="U15" s="622"/>
      <c r="V15" s="648"/>
      <c r="W15" s="648"/>
      <c r="X15" s="649"/>
      <c r="Y15" s="649"/>
      <c r="Z15" s="650"/>
      <c r="AA15" s="651"/>
      <c r="AB15" s="652"/>
      <c r="AC15" s="652"/>
      <c r="AD15" s="653"/>
      <c r="AE15" s="651"/>
      <c r="AF15" s="649"/>
      <c r="AG15" s="649"/>
      <c r="AH15" s="650"/>
      <c r="AI15" s="648"/>
      <c r="AJ15" s="648"/>
      <c r="AK15" s="609"/>
      <c r="AL15" s="610"/>
      <c r="AM15" s="610"/>
      <c r="AN15" s="610"/>
      <c r="AO15" s="610"/>
      <c r="AP15" s="610"/>
      <c r="AQ15" s="610"/>
      <c r="AR15" s="645"/>
      <c r="AS15" s="628"/>
      <c r="AT15" s="629"/>
      <c r="AU15" s="629"/>
      <c r="AV15" s="629"/>
      <c r="AW15" s="629"/>
      <c r="AX15" s="630"/>
    </row>
    <row r="16" spans="2:50" ht="21" customHeight="1" x14ac:dyDescent="0.4">
      <c r="B16" s="654" t="s">
        <v>299</v>
      </c>
      <c r="C16" s="655" t="s">
        <v>295</v>
      </c>
      <c r="D16" s="656"/>
      <c r="E16" s="656"/>
      <c r="F16" s="656"/>
      <c r="G16" s="656"/>
      <c r="H16" s="657"/>
      <c r="I16" s="181"/>
      <c r="J16" s="182"/>
      <c r="K16" s="182"/>
      <c r="L16" s="183"/>
      <c r="M16" s="183"/>
      <c r="N16" s="183"/>
      <c r="O16" s="182"/>
      <c r="P16" s="182"/>
      <c r="Q16" s="182"/>
      <c r="R16" s="184"/>
      <c r="S16" s="181"/>
      <c r="T16" s="184"/>
      <c r="U16" s="181"/>
      <c r="V16" s="178"/>
      <c r="W16" s="179"/>
      <c r="X16" s="182"/>
      <c r="Y16" s="185"/>
      <c r="Z16" s="184"/>
      <c r="AA16" s="181"/>
      <c r="AB16" s="185"/>
      <c r="AC16" s="182"/>
      <c r="AD16" s="184"/>
      <c r="AE16" s="186"/>
      <c r="AF16" s="185"/>
      <c r="AG16" s="182"/>
      <c r="AH16" s="184"/>
      <c r="AI16" s="658"/>
      <c r="AJ16" s="658"/>
      <c r="AK16" s="640"/>
      <c r="AL16" s="641"/>
      <c r="AM16" s="641"/>
      <c r="AN16" s="641"/>
      <c r="AO16" s="641"/>
      <c r="AP16" s="641"/>
      <c r="AQ16" s="641"/>
      <c r="AR16" s="642"/>
      <c r="AS16" s="628"/>
      <c r="AT16" s="629"/>
      <c r="AU16" s="629"/>
      <c r="AV16" s="629"/>
      <c r="AW16" s="629"/>
      <c r="AX16" s="630"/>
    </row>
    <row r="17" spans="2:50" ht="21" customHeight="1" x14ac:dyDescent="0.4">
      <c r="B17" s="586"/>
      <c r="C17" s="646" t="s">
        <v>838</v>
      </c>
      <c r="D17" s="647" t="s">
        <v>837</v>
      </c>
      <c r="E17" s="604"/>
      <c r="F17" s="604"/>
      <c r="G17" s="604"/>
      <c r="H17" s="605"/>
      <c r="I17" s="597"/>
      <c r="J17" s="598"/>
      <c r="K17" s="616"/>
      <c r="L17" s="598"/>
      <c r="M17" s="598"/>
      <c r="N17" s="598"/>
      <c r="O17" s="598"/>
      <c r="P17" s="598"/>
      <c r="Q17" s="598"/>
      <c r="R17" s="615"/>
      <c r="S17" s="597"/>
      <c r="T17" s="615"/>
      <c r="U17" s="597"/>
      <c r="V17" s="598"/>
      <c r="W17" s="598"/>
      <c r="X17" s="599"/>
      <c r="Y17" s="600"/>
      <c r="Z17" s="601"/>
      <c r="AA17" s="597"/>
      <c r="AB17" s="598"/>
      <c r="AC17" s="599"/>
      <c r="AD17" s="601"/>
      <c r="AE17" s="597"/>
      <c r="AF17" s="598"/>
      <c r="AG17" s="599"/>
      <c r="AH17" s="601"/>
      <c r="AI17" s="596"/>
      <c r="AJ17" s="596"/>
      <c r="AK17" s="643"/>
      <c r="AL17" s="596"/>
      <c r="AM17" s="596"/>
      <c r="AN17" s="596"/>
      <c r="AO17" s="596"/>
      <c r="AP17" s="596"/>
      <c r="AQ17" s="596"/>
      <c r="AR17" s="644"/>
      <c r="AS17" s="628"/>
      <c r="AT17" s="629"/>
      <c r="AU17" s="629"/>
      <c r="AV17" s="629"/>
      <c r="AW17" s="629"/>
      <c r="AX17" s="630"/>
    </row>
    <row r="18" spans="2:50" ht="21" customHeight="1" x14ac:dyDescent="0.4">
      <c r="B18" s="586"/>
      <c r="C18" s="634"/>
      <c r="D18" s="647" t="s">
        <v>296</v>
      </c>
      <c r="E18" s="604"/>
      <c r="F18" s="604"/>
      <c r="G18" s="604"/>
      <c r="H18" s="605"/>
      <c r="I18" s="597"/>
      <c r="J18" s="598"/>
      <c r="K18" s="616"/>
      <c r="L18" s="598"/>
      <c r="M18" s="598"/>
      <c r="N18" s="598"/>
      <c r="O18" s="598"/>
      <c r="P18" s="598"/>
      <c r="Q18" s="598"/>
      <c r="R18" s="615"/>
      <c r="S18" s="597"/>
      <c r="T18" s="615"/>
      <c r="U18" s="597"/>
      <c r="V18" s="598"/>
      <c r="W18" s="616"/>
      <c r="X18" s="602"/>
      <c r="Y18" s="624"/>
      <c r="Z18" s="603"/>
      <c r="AA18" s="597"/>
      <c r="AB18" s="616"/>
      <c r="AC18" s="602"/>
      <c r="AD18" s="603"/>
      <c r="AE18" s="597"/>
      <c r="AF18" s="616"/>
      <c r="AG18" s="602"/>
      <c r="AH18" s="603"/>
      <c r="AI18" s="598"/>
      <c r="AJ18" s="598"/>
      <c r="AK18" s="643"/>
      <c r="AL18" s="596"/>
      <c r="AM18" s="596"/>
      <c r="AN18" s="596"/>
      <c r="AO18" s="596"/>
      <c r="AP18" s="596"/>
      <c r="AQ18" s="596"/>
      <c r="AR18" s="644"/>
      <c r="AS18" s="628"/>
      <c r="AT18" s="629"/>
      <c r="AU18" s="629"/>
      <c r="AV18" s="629"/>
      <c r="AW18" s="629"/>
      <c r="AX18" s="630"/>
    </row>
    <row r="19" spans="2:50" ht="21" customHeight="1" x14ac:dyDescent="0.4">
      <c r="B19" s="586"/>
      <c r="C19" s="634"/>
      <c r="D19" s="647" t="s">
        <v>297</v>
      </c>
      <c r="E19" s="604"/>
      <c r="F19" s="604"/>
      <c r="G19" s="604"/>
      <c r="H19" s="605"/>
      <c r="I19" s="606"/>
      <c r="J19" s="607"/>
      <c r="K19" s="608"/>
      <c r="L19" s="612"/>
      <c r="M19" s="613"/>
      <c r="N19" s="613"/>
      <c r="O19" s="613"/>
      <c r="P19" s="613"/>
      <c r="Q19" s="613"/>
      <c r="R19" s="614"/>
      <c r="S19" s="597"/>
      <c r="T19" s="615"/>
      <c r="U19" s="597"/>
      <c r="V19" s="598"/>
      <c r="W19" s="616"/>
      <c r="X19" s="612"/>
      <c r="Y19" s="613"/>
      <c r="Z19" s="614"/>
      <c r="AA19" s="597"/>
      <c r="AB19" s="616"/>
      <c r="AC19" s="638"/>
      <c r="AD19" s="639"/>
      <c r="AE19" s="597"/>
      <c r="AF19" s="616"/>
      <c r="AG19" s="638"/>
      <c r="AH19" s="639"/>
      <c r="AI19" s="598"/>
      <c r="AJ19" s="598"/>
      <c r="AK19" s="643"/>
      <c r="AL19" s="596"/>
      <c r="AM19" s="596"/>
      <c r="AN19" s="596"/>
      <c r="AO19" s="596"/>
      <c r="AP19" s="596"/>
      <c r="AQ19" s="596"/>
      <c r="AR19" s="644"/>
      <c r="AS19" s="628"/>
      <c r="AT19" s="629"/>
      <c r="AU19" s="629"/>
      <c r="AV19" s="629"/>
      <c r="AW19" s="629"/>
      <c r="AX19" s="630"/>
    </row>
    <row r="20" spans="2:50" ht="27" customHeight="1" thickBot="1" x14ac:dyDescent="0.45">
      <c r="B20" s="587"/>
      <c r="C20" s="635"/>
      <c r="D20" s="659" t="s">
        <v>298</v>
      </c>
      <c r="E20" s="617"/>
      <c r="F20" s="617"/>
      <c r="G20" s="617"/>
      <c r="H20" s="618"/>
      <c r="I20" s="609"/>
      <c r="J20" s="610"/>
      <c r="K20" s="611"/>
      <c r="L20" s="619"/>
      <c r="M20" s="620"/>
      <c r="N20" s="620"/>
      <c r="O20" s="620"/>
      <c r="P20" s="620"/>
      <c r="Q20" s="620"/>
      <c r="R20" s="621"/>
      <c r="S20" s="622"/>
      <c r="T20" s="623"/>
      <c r="U20" s="622"/>
      <c r="V20" s="648"/>
      <c r="W20" s="648"/>
      <c r="X20" s="648"/>
      <c r="Y20" s="648"/>
      <c r="Z20" s="623"/>
      <c r="AA20" s="622"/>
      <c r="AB20" s="660"/>
      <c r="AC20" s="660"/>
      <c r="AD20" s="661"/>
      <c r="AE20" s="622"/>
      <c r="AF20" s="648"/>
      <c r="AG20" s="648"/>
      <c r="AH20" s="623"/>
      <c r="AI20" s="648"/>
      <c r="AJ20" s="648"/>
      <c r="AK20" s="609"/>
      <c r="AL20" s="610"/>
      <c r="AM20" s="610"/>
      <c r="AN20" s="610"/>
      <c r="AO20" s="610"/>
      <c r="AP20" s="610"/>
      <c r="AQ20" s="610"/>
      <c r="AR20" s="645"/>
      <c r="AS20" s="631"/>
      <c r="AT20" s="632"/>
      <c r="AU20" s="632"/>
      <c r="AV20" s="632"/>
      <c r="AW20" s="632"/>
      <c r="AX20" s="633"/>
    </row>
    <row r="21" spans="2:50" ht="14.25" customHeight="1" x14ac:dyDescent="0.4">
      <c r="B21" s="100" t="s">
        <v>300</v>
      </c>
      <c r="C21" s="100"/>
      <c r="D21" s="166"/>
      <c r="E21" s="166"/>
      <c r="F21" s="166"/>
      <c r="G21" s="166"/>
      <c r="H21" s="166"/>
      <c r="I21" s="166"/>
      <c r="J21" s="166"/>
      <c r="K21" s="166"/>
      <c r="L21" s="166"/>
      <c r="M21" s="167"/>
      <c r="N21" s="167"/>
      <c r="O21" s="167"/>
      <c r="P21" s="167"/>
      <c r="Q21" s="167"/>
      <c r="R21" s="167"/>
      <c r="S21" s="168"/>
      <c r="T21" s="168"/>
      <c r="U21" s="168"/>
      <c r="V21" s="168"/>
      <c r="W21" s="168"/>
      <c r="X21" s="168"/>
      <c r="Y21" s="168"/>
      <c r="Z21" s="168"/>
      <c r="AA21" s="168"/>
      <c r="AB21" s="169"/>
      <c r="AC21" s="169"/>
      <c r="AD21" s="169"/>
      <c r="AE21" s="168"/>
      <c r="AF21" s="168"/>
      <c r="AG21" s="168"/>
      <c r="AH21" s="168"/>
      <c r="AI21" s="168"/>
      <c r="AJ21" s="168"/>
      <c r="AK21" s="166"/>
      <c r="AL21" s="166"/>
      <c r="AM21" s="166"/>
      <c r="AN21" s="166"/>
      <c r="AO21" s="166"/>
      <c r="AP21" s="166"/>
      <c r="AQ21" s="166"/>
      <c r="AR21" s="166"/>
      <c r="AS21" s="166"/>
      <c r="AT21" s="166"/>
      <c r="AU21" s="166"/>
      <c r="AV21" s="166"/>
      <c r="AW21" s="166"/>
      <c r="AX21" s="166"/>
    </row>
    <row r="22" spans="2:50" ht="6" customHeight="1" x14ac:dyDescent="0.4"/>
    <row r="23" spans="2:50" ht="15" customHeight="1" x14ac:dyDescent="0.4">
      <c r="B23" s="170" t="s">
        <v>301</v>
      </c>
      <c r="C23" s="171"/>
    </row>
    <row r="24" spans="2:50" ht="15" customHeight="1" x14ac:dyDescent="0.4">
      <c r="B24" s="170"/>
      <c r="C24" s="171" t="s">
        <v>839</v>
      </c>
    </row>
    <row r="25" spans="2:50" ht="15" customHeight="1" x14ac:dyDescent="0.4">
      <c r="B25" s="171"/>
      <c r="C25" s="171" t="s">
        <v>653</v>
      </c>
    </row>
    <row r="26" spans="2:50" ht="6" customHeight="1" x14ac:dyDescent="0.4">
      <c r="B26" s="171"/>
      <c r="C26" s="171"/>
    </row>
    <row r="27" spans="2:50" ht="15" customHeight="1" x14ac:dyDescent="0.4">
      <c r="B27" s="171"/>
      <c r="C27" s="216" t="s">
        <v>302</v>
      </c>
    </row>
    <row r="28" spans="2:50" ht="15" customHeight="1" x14ac:dyDescent="0.4">
      <c r="C28" s="217" t="s">
        <v>315</v>
      </c>
      <c r="D28" s="218" t="s">
        <v>303</v>
      </c>
    </row>
    <row r="29" spans="2:50" ht="15" customHeight="1" x14ac:dyDescent="0.4">
      <c r="C29" s="101"/>
      <c r="D29" s="102" t="s">
        <v>304</v>
      </c>
    </row>
    <row r="30" spans="2:50" ht="15" customHeight="1" x14ac:dyDescent="0.4">
      <c r="C30" s="101" t="s">
        <v>316</v>
      </c>
      <c r="D30" s="102" t="s">
        <v>305</v>
      </c>
    </row>
    <row r="31" spans="2:50" ht="15" customHeight="1" x14ac:dyDescent="0.4">
      <c r="C31" s="101"/>
      <c r="D31" s="102" t="s">
        <v>306</v>
      </c>
    </row>
    <row r="32" spans="2:50" ht="15" customHeight="1" x14ac:dyDescent="0.4">
      <c r="C32" s="101" t="s">
        <v>445</v>
      </c>
      <c r="D32" s="102" t="s">
        <v>307</v>
      </c>
    </row>
    <row r="33" spans="3:5" ht="15" customHeight="1" x14ac:dyDescent="0.4">
      <c r="C33" s="101" t="s">
        <v>446</v>
      </c>
      <c r="D33" s="102" t="s">
        <v>308</v>
      </c>
    </row>
    <row r="34" spans="3:5" ht="15" customHeight="1" x14ac:dyDescent="0.4">
      <c r="C34" s="101" t="s">
        <v>447</v>
      </c>
      <c r="D34" s="102" t="s">
        <v>309</v>
      </c>
    </row>
    <row r="35" spans="3:5" ht="15" customHeight="1" x14ac:dyDescent="0.4">
      <c r="C35" s="101" t="s">
        <v>368</v>
      </c>
      <c r="D35" s="102" t="s">
        <v>310</v>
      </c>
    </row>
    <row r="36" spans="3:5" ht="6" customHeight="1" x14ac:dyDescent="0.4">
      <c r="D36" s="102"/>
    </row>
    <row r="37" spans="3:5" ht="15" customHeight="1" x14ac:dyDescent="0.4">
      <c r="C37" s="103" t="s">
        <v>311</v>
      </c>
      <c r="E37" s="219"/>
    </row>
    <row r="38" spans="3:5" ht="15" customHeight="1" x14ac:dyDescent="0.4">
      <c r="C38" s="104" t="s">
        <v>312</v>
      </c>
      <c r="E38" s="219"/>
    </row>
    <row r="39" spans="3:5" ht="15" customHeight="1" x14ac:dyDescent="0.4">
      <c r="C39" s="101" t="s">
        <v>315</v>
      </c>
      <c r="D39" s="117" t="s">
        <v>313</v>
      </c>
      <c r="E39" s="220"/>
    </row>
    <row r="40" spans="3:5" ht="15" customHeight="1" x14ac:dyDescent="0.4">
      <c r="C40" s="101" t="s">
        <v>316</v>
      </c>
      <c r="D40" s="117" t="s">
        <v>448</v>
      </c>
      <c r="E40" s="220"/>
    </row>
    <row r="41" spans="3:5" ht="6" customHeight="1" x14ac:dyDescent="0.4">
      <c r="E41" s="220"/>
    </row>
    <row r="42" spans="3:5" ht="15" customHeight="1" x14ac:dyDescent="0.4">
      <c r="C42" s="157" t="s">
        <v>314</v>
      </c>
      <c r="E42" s="220"/>
    </row>
    <row r="43" spans="3:5" ht="15" customHeight="1" x14ac:dyDescent="0.4"/>
    <row r="44" spans="3:5" ht="15" hidden="1" customHeight="1" x14ac:dyDescent="0.4"/>
    <row r="45" spans="3:5" ht="15" hidden="1" customHeight="1" x14ac:dyDescent="0.4"/>
    <row r="46" spans="3:5" ht="15" hidden="1" customHeight="1" x14ac:dyDescent="0.4"/>
    <row r="48" spans="3:5" ht="21" hidden="1" customHeight="1" x14ac:dyDescent="0.4"/>
    <row r="57" ht="11.25" customHeight="1" x14ac:dyDescent="0.4"/>
    <row r="58" ht="11.25" customHeight="1" x14ac:dyDescent="0.4"/>
  </sheetData>
  <sheetProtection algorithmName="SHA-512" hashValue="s5hdGJsE0O64Bv3pC/TgO7JCwTv4icdsQWVEYsRsFrfWTgPbO4uPUaRrgXuOXj00B5AVWgDEqL1sBxPNlED46Q==" saltValue="WBCvqiy0XRhJVO+zWJjUIg==" spinCount="100000" sheet="1" formatCells="0" selectLockedCells="1"/>
  <mergeCells count="127">
    <mergeCell ref="AI20:AJ20"/>
    <mergeCell ref="D20:H20"/>
    <mergeCell ref="L20:R20"/>
    <mergeCell ref="S20:T20"/>
    <mergeCell ref="U20:Z20"/>
    <mergeCell ref="AA20:AD20"/>
    <mergeCell ref="AE20:AH20"/>
    <mergeCell ref="X19:Z19"/>
    <mergeCell ref="AA19:AB19"/>
    <mergeCell ref="AC19:AD19"/>
    <mergeCell ref="AE19:AF19"/>
    <mergeCell ref="AG19:AH19"/>
    <mergeCell ref="AI19:AJ19"/>
    <mergeCell ref="B16:B20"/>
    <mergeCell ref="C16:H16"/>
    <mergeCell ref="AI16:AJ16"/>
    <mergeCell ref="I17:K17"/>
    <mergeCell ref="L17:R17"/>
    <mergeCell ref="S17:T17"/>
    <mergeCell ref="U17:W17"/>
    <mergeCell ref="X17:Z17"/>
    <mergeCell ref="AA18:AB18"/>
    <mergeCell ref="AC18:AD18"/>
    <mergeCell ref="AE18:AF18"/>
    <mergeCell ref="AG18:AH18"/>
    <mergeCell ref="AI18:AJ18"/>
    <mergeCell ref="D19:H19"/>
    <mergeCell ref="I19:K20"/>
    <mergeCell ref="L19:R19"/>
    <mergeCell ref="S19:T19"/>
    <mergeCell ref="U19:W19"/>
    <mergeCell ref="D18:H18"/>
    <mergeCell ref="I18:K18"/>
    <mergeCell ref="L18:R18"/>
    <mergeCell ref="S18:T18"/>
    <mergeCell ref="U18:W18"/>
    <mergeCell ref="X18:Z18"/>
    <mergeCell ref="U15:Z15"/>
    <mergeCell ref="AA15:AD15"/>
    <mergeCell ref="AE15:AH15"/>
    <mergeCell ref="AI15:AJ15"/>
    <mergeCell ref="AK12:AR15"/>
    <mergeCell ref="AI17:AJ17"/>
    <mergeCell ref="AA17:AB17"/>
    <mergeCell ref="AC17:AD17"/>
    <mergeCell ref="AE17:AF17"/>
    <mergeCell ref="AG17:AH17"/>
    <mergeCell ref="AQ11:AR11"/>
    <mergeCell ref="AS11:AX20"/>
    <mergeCell ref="C12:C15"/>
    <mergeCell ref="AG12:AH12"/>
    <mergeCell ref="D13:H13"/>
    <mergeCell ref="I13:K13"/>
    <mergeCell ref="L13:R13"/>
    <mergeCell ref="S13:T13"/>
    <mergeCell ref="U13:W13"/>
    <mergeCell ref="X13:Z13"/>
    <mergeCell ref="AA13:AB13"/>
    <mergeCell ref="AC13:AD13"/>
    <mergeCell ref="AE13:AF13"/>
    <mergeCell ref="D12:H12"/>
    <mergeCell ref="I12:K12"/>
    <mergeCell ref="L12:R12"/>
    <mergeCell ref="S12:T12"/>
    <mergeCell ref="AC14:AD14"/>
    <mergeCell ref="AK16:AR20"/>
    <mergeCell ref="C17:C20"/>
    <mergeCell ref="D17:H17"/>
    <mergeCell ref="AE14:AF14"/>
    <mergeCell ref="AG14:AH14"/>
    <mergeCell ref="AI14:AJ14"/>
    <mergeCell ref="B11:B15"/>
    <mergeCell ref="C11:H11"/>
    <mergeCell ref="AI11:AJ11"/>
    <mergeCell ref="AK11:AL11"/>
    <mergeCell ref="AM11:AN11"/>
    <mergeCell ref="AO11:AP11"/>
    <mergeCell ref="AI12:AJ12"/>
    <mergeCell ref="U12:W12"/>
    <mergeCell ref="X12:Z12"/>
    <mergeCell ref="AA12:AB12"/>
    <mergeCell ref="AC12:AD12"/>
    <mergeCell ref="AE12:AF12"/>
    <mergeCell ref="AG13:AH13"/>
    <mergeCell ref="AI13:AJ13"/>
    <mergeCell ref="D14:H14"/>
    <mergeCell ref="I14:K15"/>
    <mergeCell ref="L14:R14"/>
    <mergeCell ref="S14:T14"/>
    <mergeCell ref="U14:W14"/>
    <mergeCell ref="X14:Z14"/>
    <mergeCell ref="AA14:AB14"/>
    <mergeCell ref="D15:H15"/>
    <mergeCell ref="L15:R15"/>
    <mergeCell ref="S15:T15"/>
    <mergeCell ref="AE8:AH8"/>
    <mergeCell ref="AI8:AJ9"/>
    <mergeCell ref="AK8:AR8"/>
    <mergeCell ref="AS8:AX10"/>
    <mergeCell ref="I9:J9"/>
    <mergeCell ref="K9:K10"/>
    <mergeCell ref="L9:R9"/>
    <mergeCell ref="S9:S10"/>
    <mergeCell ref="T9:T10"/>
    <mergeCell ref="U9:W9"/>
    <mergeCell ref="AH9:AH10"/>
    <mergeCell ref="AK9:AL10"/>
    <mergeCell ref="AM9:AN10"/>
    <mergeCell ref="AO9:AP10"/>
    <mergeCell ref="AQ9:AR10"/>
    <mergeCell ref="AI10:AJ10"/>
    <mergeCell ref="AB9:AB10"/>
    <mergeCell ref="AC9:AC10"/>
    <mergeCell ref="AD9:AD10"/>
    <mergeCell ref="AE9:AE10"/>
    <mergeCell ref="AF9:AF10"/>
    <mergeCell ref="AG9:AG10"/>
    <mergeCell ref="B8:B10"/>
    <mergeCell ref="C8:H10"/>
    <mergeCell ref="I8:R8"/>
    <mergeCell ref="S8:T8"/>
    <mergeCell ref="U8:Z8"/>
    <mergeCell ref="AA8:AD8"/>
    <mergeCell ref="X9:X10"/>
    <mergeCell ref="Y9:Y10"/>
    <mergeCell ref="Z9:Z10"/>
    <mergeCell ref="AA9:AA10"/>
  </mergeCells>
  <phoneticPr fontId="1"/>
  <pageMargins left="0.70866141732283472" right="0.70866141732283472" top="0.74803149606299213" bottom="0.74803149606299213" header="0.31496062992125984" footer="0.31496062992125984"/>
  <pageSetup paperSize="9" scale="50" fitToHeight="0" orientation="landscape" r:id="rId1"/>
  <headerFooter>
    <oddHeader>&amp;R&amp;A</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118"/>
  <sheetViews>
    <sheetView showGridLines="0" showRowColHeaders="0" zoomScaleNormal="100" zoomScaleSheetLayoutView="100" workbookViewId="0">
      <selection activeCell="G13" sqref="G13"/>
    </sheetView>
  </sheetViews>
  <sheetFormatPr defaultColWidth="0" defaultRowHeight="11.25" zeroHeight="1" x14ac:dyDescent="0.4"/>
  <cols>
    <col min="1" max="1" width="1.75" style="105" customWidth="1"/>
    <col min="2" max="16" width="4.75" style="105" customWidth="1"/>
    <col min="17" max="17" width="4.5" style="105" customWidth="1"/>
    <col min="18" max="48" width="4.75" style="105" customWidth="1"/>
    <col min="49" max="49" width="1.375" style="105" customWidth="1"/>
    <col min="50" max="16384" width="7" style="105" hidden="1"/>
  </cols>
  <sheetData>
    <row r="1" spans="2:48" ht="15" customHeight="1" x14ac:dyDescent="0.4"/>
    <row r="2" spans="2:48" ht="18.75" x14ac:dyDescent="0.4">
      <c r="B2" s="106" t="s">
        <v>317</v>
      </c>
    </row>
    <row r="3" spans="2:48" ht="15" customHeight="1" x14ac:dyDescent="0.4"/>
    <row r="4" spans="2:48" ht="15" customHeight="1" x14ac:dyDescent="0.4">
      <c r="B4" s="96" t="s">
        <v>264</v>
      </c>
      <c r="C4" s="96"/>
    </row>
    <row r="5" spans="2:48" ht="15" customHeight="1" x14ac:dyDescent="0.4">
      <c r="B5" s="107" t="s">
        <v>265</v>
      </c>
      <c r="C5" s="108"/>
      <c r="E5" s="230"/>
    </row>
    <row r="6" spans="2:48" ht="15" customHeight="1" x14ac:dyDescent="0.4">
      <c r="B6" s="108" t="s">
        <v>266</v>
      </c>
      <c r="C6" s="108"/>
    </row>
    <row r="7" spans="2:48" ht="15" customHeight="1" x14ac:dyDescent="0.4">
      <c r="B7" s="96"/>
    </row>
    <row r="8" spans="2:48" ht="15" customHeight="1" x14ac:dyDescent="0.4">
      <c r="B8" s="109" t="s">
        <v>449</v>
      </c>
      <c r="C8" s="110"/>
    </row>
    <row r="9" spans="2:48" ht="4.5" customHeight="1" thickBot="1" x14ac:dyDescent="0.45"/>
    <row r="10" spans="2:48" ht="18" customHeight="1" x14ac:dyDescent="0.4">
      <c r="B10" s="680" t="s">
        <v>318</v>
      </c>
      <c r="C10" s="681"/>
      <c r="D10" s="681"/>
      <c r="E10" s="681"/>
      <c r="F10" s="682"/>
      <c r="G10" s="689" t="s">
        <v>319</v>
      </c>
      <c r="H10" s="690"/>
      <c r="I10" s="690"/>
      <c r="J10" s="690"/>
      <c r="K10" s="690"/>
      <c r="L10" s="690"/>
      <c r="M10" s="690"/>
      <c r="N10" s="690"/>
      <c r="O10" s="690"/>
      <c r="P10" s="690"/>
      <c r="Q10" s="690"/>
      <c r="R10" s="690"/>
      <c r="S10" s="690"/>
      <c r="T10" s="689" t="s">
        <v>443</v>
      </c>
      <c r="U10" s="690"/>
      <c r="V10" s="690"/>
      <c r="W10" s="691"/>
      <c r="X10" s="662" t="s">
        <v>270</v>
      </c>
      <c r="Y10" s="663"/>
      <c r="Z10" s="663"/>
      <c r="AA10" s="663"/>
      <c r="AB10" s="663"/>
      <c r="AC10" s="663"/>
      <c r="AD10" s="663"/>
      <c r="AE10" s="663"/>
      <c r="AF10" s="663"/>
      <c r="AG10" s="663"/>
      <c r="AH10" s="663"/>
      <c r="AI10" s="663"/>
      <c r="AJ10" s="663"/>
      <c r="AK10" s="663"/>
      <c r="AL10" s="663"/>
      <c r="AM10" s="663"/>
      <c r="AN10" s="664"/>
      <c r="AO10" s="549" t="s">
        <v>320</v>
      </c>
      <c r="AP10" s="551"/>
      <c r="AQ10" s="549" t="s">
        <v>321</v>
      </c>
      <c r="AR10" s="550"/>
      <c r="AS10" s="550"/>
      <c r="AT10" s="550"/>
      <c r="AU10" s="550"/>
      <c r="AV10" s="551"/>
    </row>
    <row r="11" spans="2:48" ht="27" customHeight="1" x14ac:dyDescent="0.4">
      <c r="B11" s="683"/>
      <c r="C11" s="684"/>
      <c r="D11" s="684"/>
      <c r="E11" s="684"/>
      <c r="F11" s="685"/>
      <c r="G11" s="665" t="s">
        <v>276</v>
      </c>
      <c r="H11" s="666"/>
      <c r="I11" s="667" t="s">
        <v>277</v>
      </c>
      <c r="J11" s="669" t="s">
        <v>278</v>
      </c>
      <c r="K11" s="670"/>
      <c r="L11" s="670"/>
      <c r="M11" s="670"/>
      <c r="N11" s="670"/>
      <c r="O11" s="670"/>
      <c r="P11" s="670"/>
      <c r="Q11" s="671"/>
      <c r="R11" s="672" t="s">
        <v>322</v>
      </c>
      <c r="S11" s="673"/>
      <c r="T11" s="692" t="s">
        <v>279</v>
      </c>
      <c r="U11" s="694" t="s">
        <v>323</v>
      </c>
      <c r="V11" s="666" t="s">
        <v>322</v>
      </c>
      <c r="W11" s="696"/>
      <c r="X11" s="573" t="s">
        <v>324</v>
      </c>
      <c r="Y11" s="678"/>
      <c r="Z11" s="678"/>
      <c r="AA11" s="678"/>
      <c r="AB11" s="678"/>
      <c r="AC11" s="678"/>
      <c r="AD11" s="678"/>
      <c r="AE11" s="678"/>
      <c r="AF11" s="678"/>
      <c r="AG11" s="678"/>
      <c r="AH11" s="678"/>
      <c r="AI11" s="678"/>
      <c r="AJ11" s="678"/>
      <c r="AK11" s="678"/>
      <c r="AL11" s="574"/>
      <c r="AM11" s="575" t="s">
        <v>325</v>
      </c>
      <c r="AN11" s="577"/>
      <c r="AO11" s="552"/>
      <c r="AP11" s="554"/>
      <c r="AQ11" s="552"/>
      <c r="AR11" s="553"/>
      <c r="AS11" s="553"/>
      <c r="AT11" s="553"/>
      <c r="AU11" s="553"/>
      <c r="AV11" s="554"/>
    </row>
    <row r="12" spans="2:48" ht="27" customHeight="1" thickBot="1" x14ac:dyDescent="0.45">
      <c r="B12" s="686"/>
      <c r="C12" s="687"/>
      <c r="D12" s="687"/>
      <c r="E12" s="687"/>
      <c r="F12" s="688"/>
      <c r="G12" s="416" t="s">
        <v>326</v>
      </c>
      <c r="H12" s="418" t="s">
        <v>327</v>
      </c>
      <c r="I12" s="668"/>
      <c r="J12" s="417"/>
      <c r="K12" s="419" t="s">
        <v>315</v>
      </c>
      <c r="L12" s="419" t="s">
        <v>316</v>
      </c>
      <c r="M12" s="419" t="s">
        <v>445</v>
      </c>
      <c r="N12" s="419" t="s">
        <v>446</v>
      </c>
      <c r="O12" s="419" t="s">
        <v>447</v>
      </c>
      <c r="P12" s="419" t="s">
        <v>368</v>
      </c>
      <c r="Q12" s="419" t="s">
        <v>450</v>
      </c>
      <c r="R12" s="674" t="s">
        <v>328</v>
      </c>
      <c r="S12" s="675"/>
      <c r="T12" s="693"/>
      <c r="U12" s="695"/>
      <c r="V12" s="676" t="s">
        <v>328</v>
      </c>
      <c r="W12" s="677"/>
      <c r="X12" s="231" t="s">
        <v>279</v>
      </c>
      <c r="Y12" s="412" t="s">
        <v>281</v>
      </c>
      <c r="Z12" s="412" t="s">
        <v>282</v>
      </c>
      <c r="AA12" s="412" t="s">
        <v>451</v>
      </c>
      <c r="AB12" s="412" t="s">
        <v>452</v>
      </c>
      <c r="AC12" s="412" t="s">
        <v>453</v>
      </c>
      <c r="AD12" s="412" t="s">
        <v>316</v>
      </c>
      <c r="AE12" s="412" t="s">
        <v>445</v>
      </c>
      <c r="AF12" s="412" t="s">
        <v>454</v>
      </c>
      <c r="AG12" s="412" t="s">
        <v>455</v>
      </c>
      <c r="AH12" s="412" t="s">
        <v>456</v>
      </c>
      <c r="AI12" s="412" t="s">
        <v>447</v>
      </c>
      <c r="AJ12" s="412" t="s">
        <v>368</v>
      </c>
      <c r="AK12" s="412" t="s">
        <v>450</v>
      </c>
      <c r="AL12" s="141" t="s">
        <v>471</v>
      </c>
      <c r="AM12" s="679"/>
      <c r="AN12" s="557"/>
      <c r="AO12" s="552"/>
      <c r="AP12" s="554"/>
      <c r="AQ12" s="552"/>
      <c r="AR12" s="553"/>
      <c r="AS12" s="553"/>
      <c r="AT12" s="553"/>
      <c r="AU12" s="553"/>
      <c r="AV12" s="554"/>
    </row>
    <row r="13" spans="2:48" ht="21" customHeight="1" thickTop="1" x14ac:dyDescent="0.4">
      <c r="B13" s="708" t="s">
        <v>329</v>
      </c>
      <c r="C13" s="709"/>
      <c r="D13" s="709"/>
      <c r="E13" s="709"/>
      <c r="F13" s="710"/>
      <c r="G13" s="190"/>
      <c r="H13" s="191"/>
      <c r="I13" s="191"/>
      <c r="J13" s="188"/>
      <c r="K13" s="192"/>
      <c r="L13" s="192"/>
      <c r="M13" s="192"/>
      <c r="N13" s="192"/>
      <c r="O13" s="192"/>
      <c r="P13" s="192"/>
      <c r="Q13" s="193"/>
      <c r="R13" s="711"/>
      <c r="S13" s="712"/>
      <c r="T13" s="713"/>
      <c r="U13" s="714"/>
      <c r="V13" s="715"/>
      <c r="W13" s="716"/>
      <c r="X13" s="187"/>
      <c r="Y13" s="188"/>
      <c r="Z13" s="188"/>
      <c r="AA13" s="188"/>
      <c r="AB13" s="188"/>
      <c r="AC13" s="188"/>
      <c r="AD13" s="188"/>
      <c r="AE13" s="188"/>
      <c r="AF13" s="188"/>
      <c r="AG13" s="188"/>
      <c r="AH13" s="188"/>
      <c r="AI13" s="188"/>
      <c r="AJ13" s="188"/>
      <c r="AK13" s="188"/>
      <c r="AL13" s="188"/>
      <c r="AM13" s="717"/>
      <c r="AN13" s="718"/>
      <c r="AO13" s="719"/>
      <c r="AP13" s="720"/>
      <c r="AQ13" s="697"/>
      <c r="AR13" s="698"/>
      <c r="AS13" s="698"/>
      <c r="AT13" s="698"/>
      <c r="AU13" s="698"/>
      <c r="AV13" s="699"/>
    </row>
    <row r="14" spans="2:48" ht="21" customHeight="1" thickBot="1" x14ac:dyDescent="0.45">
      <c r="B14" s="703" t="s">
        <v>330</v>
      </c>
      <c r="C14" s="617"/>
      <c r="D14" s="617"/>
      <c r="E14" s="617"/>
      <c r="F14" s="618"/>
      <c r="G14" s="194"/>
      <c r="H14" s="415"/>
      <c r="I14" s="415"/>
      <c r="J14" s="189"/>
      <c r="K14" s="189"/>
      <c r="L14" s="189"/>
      <c r="M14" s="189"/>
      <c r="N14" s="189"/>
      <c r="O14" s="189"/>
      <c r="P14" s="189"/>
      <c r="Q14" s="189"/>
      <c r="R14" s="704"/>
      <c r="S14" s="705"/>
      <c r="T14" s="194"/>
      <c r="U14" s="189"/>
      <c r="V14" s="704"/>
      <c r="W14" s="706"/>
      <c r="X14" s="414"/>
      <c r="Y14" s="189"/>
      <c r="Z14" s="189"/>
      <c r="AA14" s="189"/>
      <c r="AB14" s="189"/>
      <c r="AC14" s="189"/>
      <c r="AD14" s="189"/>
      <c r="AE14" s="189"/>
      <c r="AF14" s="189"/>
      <c r="AG14" s="189"/>
      <c r="AH14" s="189"/>
      <c r="AI14" s="189"/>
      <c r="AJ14" s="189"/>
      <c r="AK14" s="189"/>
      <c r="AL14" s="189"/>
      <c r="AM14" s="704"/>
      <c r="AN14" s="705"/>
      <c r="AO14" s="707"/>
      <c r="AP14" s="706"/>
      <c r="AQ14" s="700"/>
      <c r="AR14" s="701"/>
      <c r="AS14" s="701"/>
      <c r="AT14" s="701"/>
      <c r="AU14" s="701"/>
      <c r="AV14" s="702"/>
    </row>
    <row r="15" spans="2:48" ht="15" customHeight="1" x14ac:dyDescent="0.4">
      <c r="B15" s="100" t="s">
        <v>300</v>
      </c>
      <c r="C15" s="232"/>
      <c r="D15" s="232"/>
      <c r="E15" s="232"/>
      <c r="F15" s="232"/>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row>
    <row r="16" spans="2:48" ht="6" customHeight="1" x14ac:dyDescent="0.4">
      <c r="B16" s="100"/>
      <c r="C16" s="232"/>
      <c r="D16" s="232"/>
      <c r="E16" s="232"/>
      <c r="F16" s="232"/>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row>
    <row r="17" spans="1:48" ht="15" customHeight="1" x14ac:dyDescent="0.4">
      <c r="A17" s="110"/>
      <c r="B17" s="102" t="s">
        <v>301</v>
      </c>
      <c r="C17" s="118"/>
      <c r="D17" s="118"/>
      <c r="E17" s="118"/>
      <c r="F17" s="118"/>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row>
    <row r="18" spans="1:48" ht="15" customHeight="1" x14ac:dyDescent="0.4">
      <c r="A18" s="110"/>
      <c r="B18" s="102"/>
      <c r="C18" s="218" t="s">
        <v>840</v>
      </c>
      <c r="D18" s="118"/>
      <c r="E18" s="118"/>
      <c r="F18" s="118"/>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row>
    <row r="19" spans="1:48" ht="15" customHeight="1" x14ac:dyDescent="0.4">
      <c r="B19" s="218"/>
      <c r="C19" s="103" t="s">
        <v>302</v>
      </c>
      <c r="D19" s="117"/>
      <c r="E19" s="118"/>
      <c r="F19" s="118"/>
      <c r="G19" s="119"/>
      <c r="H19" s="119"/>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row>
    <row r="20" spans="1:48" ht="15" customHeight="1" x14ac:dyDescent="0.4">
      <c r="B20" s="218"/>
      <c r="C20" s="120" t="s">
        <v>315</v>
      </c>
      <c r="D20" s="102" t="s">
        <v>331</v>
      </c>
      <c r="E20" s="118"/>
      <c r="F20" s="118"/>
      <c r="G20" s="119"/>
      <c r="H20" s="119"/>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row>
    <row r="21" spans="1:48" ht="15" customHeight="1" x14ac:dyDescent="0.4">
      <c r="C21" s="120"/>
      <c r="D21" s="102" t="s">
        <v>304</v>
      </c>
    </row>
    <row r="22" spans="1:48" ht="15" customHeight="1" x14ac:dyDescent="0.4">
      <c r="B22" s="221"/>
      <c r="C22" s="120" t="s">
        <v>316</v>
      </c>
      <c r="D22" s="102" t="s">
        <v>332</v>
      </c>
      <c r="E22" s="118"/>
      <c r="F22" s="118"/>
      <c r="G22" s="119"/>
      <c r="H22" s="119"/>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row>
    <row r="23" spans="1:48" ht="15" customHeight="1" x14ac:dyDescent="0.4">
      <c r="C23" s="120"/>
      <c r="D23" s="102" t="s">
        <v>306</v>
      </c>
    </row>
    <row r="24" spans="1:48" ht="15" customHeight="1" x14ac:dyDescent="0.4">
      <c r="C24" s="120" t="s">
        <v>445</v>
      </c>
      <c r="D24" s="102" t="s">
        <v>307</v>
      </c>
    </row>
    <row r="25" spans="1:48" ht="15" customHeight="1" x14ac:dyDescent="0.4">
      <c r="C25" s="120" t="s">
        <v>446</v>
      </c>
      <c r="D25" s="102" t="s">
        <v>308</v>
      </c>
    </row>
    <row r="26" spans="1:48" ht="15" customHeight="1" x14ac:dyDescent="0.4">
      <c r="B26" s="218"/>
      <c r="C26" s="222" t="s">
        <v>447</v>
      </c>
      <c r="D26" s="218" t="s">
        <v>309</v>
      </c>
      <c r="E26" s="218"/>
      <c r="F26" s="223"/>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row>
    <row r="27" spans="1:48" ht="15" customHeight="1" x14ac:dyDescent="0.4">
      <c r="B27" s="218"/>
      <c r="C27" s="217" t="s">
        <v>368</v>
      </c>
      <c r="D27" s="218" t="s">
        <v>310</v>
      </c>
      <c r="E27" s="218"/>
      <c r="F27" s="223"/>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row>
    <row r="28" spans="1:48" ht="15" customHeight="1" x14ac:dyDescent="0.4">
      <c r="B28" s="218"/>
      <c r="C28" s="225" t="s">
        <v>450</v>
      </c>
      <c r="D28" s="218" t="s">
        <v>333</v>
      </c>
      <c r="E28" s="218"/>
      <c r="F28" s="223"/>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row>
    <row r="29" spans="1:48" ht="4.5" customHeight="1" x14ac:dyDescent="0.4">
      <c r="B29" s="218"/>
      <c r="C29" s="226"/>
      <c r="D29" s="218"/>
      <c r="E29" s="218"/>
      <c r="F29" s="223"/>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row>
    <row r="30" spans="1:48" ht="15" customHeight="1" x14ac:dyDescent="0.4">
      <c r="B30" s="218"/>
      <c r="C30" s="218" t="s">
        <v>334</v>
      </c>
      <c r="D30" s="223"/>
      <c r="E30" s="223"/>
      <c r="F30" s="223"/>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row>
    <row r="31" spans="1:48" ht="4.5" customHeight="1" x14ac:dyDescent="0.4">
      <c r="B31" s="218"/>
      <c r="C31" s="218"/>
      <c r="D31" s="223"/>
      <c r="E31" s="223"/>
      <c r="F31" s="223"/>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row>
    <row r="32" spans="1:48" s="121" customFormat="1" ht="15" customHeight="1" x14ac:dyDescent="0.4">
      <c r="B32" s="221"/>
      <c r="C32" s="227" t="s">
        <v>335</v>
      </c>
      <c r="D32" s="218"/>
      <c r="E32" s="218"/>
      <c r="F32" s="218"/>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row>
    <row r="33" spans="1:48" s="121" customFormat="1" ht="15" customHeight="1" x14ac:dyDescent="0.4">
      <c r="B33" s="228"/>
      <c r="C33" s="229" t="s">
        <v>457</v>
      </c>
      <c r="D33" s="218"/>
      <c r="E33" s="218"/>
      <c r="F33" s="218"/>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row>
    <row r="34" spans="1:48" s="121" customFormat="1" ht="15" customHeight="1" x14ac:dyDescent="0.4">
      <c r="B34" s="228"/>
      <c r="C34" s="226" t="s">
        <v>458</v>
      </c>
      <c r="D34" s="218" t="s">
        <v>336</v>
      </c>
      <c r="E34" s="218"/>
      <c r="F34" s="218"/>
      <c r="G34" s="218"/>
      <c r="H34" s="218"/>
      <c r="I34" s="218"/>
      <c r="J34" s="218"/>
      <c r="K34" s="218"/>
      <c r="L34" s="218"/>
      <c r="M34" s="218"/>
      <c r="N34" s="218"/>
      <c r="O34" s="218"/>
      <c r="P34" s="224"/>
      <c r="Q34" s="224"/>
      <c r="R34" s="224"/>
      <c r="S34" s="224"/>
      <c r="T34" s="224"/>
      <c r="U34" s="224"/>
      <c r="V34" s="224"/>
      <c r="W34" s="224"/>
      <c r="X34" s="224"/>
      <c r="Y34" s="224"/>
      <c r="Z34" s="224"/>
      <c r="AA34" s="224"/>
    </row>
    <row r="35" spans="1:48" s="121" customFormat="1" ht="15" customHeight="1" x14ac:dyDescent="0.4">
      <c r="B35" s="228"/>
      <c r="C35" s="226" t="s">
        <v>459</v>
      </c>
      <c r="D35" s="218" t="s">
        <v>460</v>
      </c>
      <c r="E35" s="218"/>
      <c r="F35" s="218"/>
      <c r="G35" s="218"/>
      <c r="H35" s="218"/>
      <c r="I35" s="218"/>
      <c r="J35" s="218"/>
      <c r="K35" s="218"/>
      <c r="L35" s="218"/>
      <c r="M35" s="218"/>
      <c r="N35" s="218"/>
      <c r="O35" s="218"/>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row>
    <row r="36" spans="1:48" s="121" customFormat="1" ht="15" customHeight="1" x14ac:dyDescent="0.4">
      <c r="B36" s="228"/>
      <c r="C36" s="226" t="s">
        <v>461</v>
      </c>
      <c r="D36" s="218" t="s">
        <v>337</v>
      </c>
      <c r="E36" s="218"/>
      <c r="F36" s="218"/>
      <c r="G36" s="218"/>
      <c r="H36" s="218"/>
      <c r="I36" s="218"/>
      <c r="J36" s="218"/>
      <c r="K36" s="218"/>
      <c r="L36" s="218"/>
      <c r="M36" s="218"/>
      <c r="N36" s="218"/>
      <c r="O36" s="218"/>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row>
    <row r="37" spans="1:48" s="121" customFormat="1" ht="15" customHeight="1" x14ac:dyDescent="0.4">
      <c r="B37" s="221"/>
      <c r="C37" s="226" t="s">
        <v>462</v>
      </c>
      <c r="D37" s="218" t="s">
        <v>338</v>
      </c>
      <c r="E37" s="218"/>
      <c r="F37" s="218"/>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row>
    <row r="38" spans="1:48" s="121" customFormat="1" ht="15" customHeight="1" x14ac:dyDescent="0.4">
      <c r="B38" s="221"/>
      <c r="C38" s="226" t="s">
        <v>447</v>
      </c>
      <c r="D38" s="218" t="s">
        <v>463</v>
      </c>
      <c r="E38" s="218"/>
      <c r="F38" s="218"/>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row>
    <row r="39" spans="1:48" s="121" customFormat="1" ht="15" customHeight="1" x14ac:dyDescent="0.4">
      <c r="B39" s="221"/>
      <c r="C39" s="226" t="s">
        <v>464</v>
      </c>
      <c r="D39" s="218" t="s">
        <v>465</v>
      </c>
      <c r="E39" s="218"/>
      <c r="F39" s="218"/>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row>
    <row r="40" spans="1:48" s="121" customFormat="1" ht="15" customHeight="1" x14ac:dyDescent="0.4">
      <c r="B40" s="221"/>
      <c r="C40" s="226" t="s">
        <v>466</v>
      </c>
      <c r="D40" s="218" t="s">
        <v>467</v>
      </c>
      <c r="E40" s="218"/>
      <c r="F40" s="218"/>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row>
    <row r="41" spans="1:48" s="121" customFormat="1" ht="15" customHeight="1" x14ac:dyDescent="0.4">
      <c r="B41" s="221"/>
      <c r="C41" s="293" t="s">
        <v>659</v>
      </c>
      <c r="D41" s="102" t="s">
        <v>652</v>
      </c>
      <c r="E41" s="102"/>
      <c r="F41" s="102"/>
      <c r="G41" s="119"/>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row>
    <row r="42" spans="1:48" s="121" customFormat="1" ht="15" customHeight="1" x14ac:dyDescent="0.4">
      <c r="A42" s="122"/>
      <c r="B42" s="195"/>
      <c r="C42" s="102"/>
      <c r="D42" s="102"/>
      <c r="E42" s="102"/>
      <c r="F42" s="102"/>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row>
    <row r="43" spans="1:48" ht="15" customHeight="1" x14ac:dyDescent="0.4">
      <c r="B43" s="109" t="s">
        <v>339</v>
      </c>
    </row>
    <row r="44" spans="1:48" ht="4.5" customHeight="1" thickBot="1" x14ac:dyDescent="0.45"/>
    <row r="45" spans="1:48" ht="18" customHeight="1" x14ac:dyDescent="0.4">
      <c r="B45" s="680" t="s">
        <v>318</v>
      </c>
      <c r="C45" s="681"/>
      <c r="D45" s="681"/>
      <c r="E45" s="681"/>
      <c r="F45" s="682"/>
      <c r="G45" s="549" t="s">
        <v>271</v>
      </c>
      <c r="H45" s="550"/>
      <c r="I45" s="550"/>
      <c r="J45" s="550"/>
      <c r="K45" s="550"/>
      <c r="L45" s="550"/>
      <c r="M45" s="550"/>
      <c r="N45" s="550"/>
      <c r="O45" s="550"/>
      <c r="P45" s="550"/>
      <c r="Q45" s="550"/>
      <c r="R45" s="550"/>
      <c r="S45" s="550"/>
      <c r="T45" s="550"/>
      <c r="U45" s="550"/>
      <c r="V45" s="550"/>
      <c r="W45" s="550"/>
      <c r="X45" s="550"/>
      <c r="Y45" s="550"/>
      <c r="Z45" s="550"/>
      <c r="AA45" s="550"/>
      <c r="AB45" s="551"/>
      <c r="AC45" s="550" t="s">
        <v>321</v>
      </c>
      <c r="AD45" s="550"/>
      <c r="AE45" s="550"/>
      <c r="AF45" s="550"/>
      <c r="AG45" s="550"/>
      <c r="AH45" s="551"/>
    </row>
    <row r="46" spans="1:48" ht="18" customHeight="1" x14ac:dyDescent="0.4">
      <c r="B46" s="683"/>
      <c r="C46" s="684"/>
      <c r="D46" s="684"/>
      <c r="E46" s="684"/>
      <c r="F46" s="685"/>
      <c r="G46" s="573" t="s">
        <v>324</v>
      </c>
      <c r="H46" s="678"/>
      <c r="I46" s="678"/>
      <c r="J46" s="678"/>
      <c r="K46" s="678"/>
      <c r="L46" s="678"/>
      <c r="M46" s="678"/>
      <c r="N46" s="678"/>
      <c r="O46" s="678"/>
      <c r="P46" s="678"/>
      <c r="Q46" s="678"/>
      <c r="R46" s="678"/>
      <c r="S46" s="678"/>
      <c r="T46" s="678"/>
      <c r="U46" s="678"/>
      <c r="V46" s="678"/>
      <c r="W46" s="562" t="s">
        <v>340</v>
      </c>
      <c r="X46" s="562"/>
      <c r="Y46" s="562"/>
      <c r="Z46" s="562"/>
      <c r="AA46" s="562"/>
      <c r="AB46" s="578"/>
      <c r="AC46" s="553"/>
      <c r="AD46" s="553"/>
      <c r="AE46" s="553"/>
      <c r="AF46" s="553"/>
      <c r="AG46" s="553"/>
      <c r="AH46" s="554"/>
    </row>
    <row r="47" spans="1:48" ht="27" customHeight="1" thickBot="1" x14ac:dyDescent="0.45">
      <c r="B47" s="686"/>
      <c r="C47" s="687"/>
      <c r="D47" s="687"/>
      <c r="E47" s="687"/>
      <c r="F47" s="688"/>
      <c r="G47" s="413" t="s">
        <v>279</v>
      </c>
      <c r="H47" s="231" t="s">
        <v>280</v>
      </c>
      <c r="I47" s="412" t="s">
        <v>281</v>
      </c>
      <c r="J47" s="412" t="s">
        <v>282</v>
      </c>
      <c r="K47" s="141" t="s">
        <v>315</v>
      </c>
      <c r="L47" s="141" t="s">
        <v>316</v>
      </c>
      <c r="M47" s="141" t="s">
        <v>468</v>
      </c>
      <c r="N47" s="141" t="s">
        <v>469</v>
      </c>
      <c r="O47" s="141" t="s">
        <v>470</v>
      </c>
      <c r="P47" s="141" t="s">
        <v>446</v>
      </c>
      <c r="Q47" s="141" t="s">
        <v>447</v>
      </c>
      <c r="R47" s="141" t="s">
        <v>368</v>
      </c>
      <c r="S47" s="141" t="s">
        <v>450</v>
      </c>
      <c r="T47" s="141" t="s">
        <v>471</v>
      </c>
      <c r="U47" s="141" t="s">
        <v>352</v>
      </c>
      <c r="V47" s="141" t="s">
        <v>472</v>
      </c>
      <c r="W47" s="679" t="s">
        <v>341</v>
      </c>
      <c r="X47" s="582"/>
      <c r="Y47" s="679" t="s">
        <v>342</v>
      </c>
      <c r="Z47" s="582"/>
      <c r="AA47" s="679" t="s">
        <v>343</v>
      </c>
      <c r="AB47" s="557"/>
      <c r="AC47" s="556"/>
      <c r="AD47" s="556"/>
      <c r="AE47" s="556"/>
      <c r="AF47" s="556"/>
      <c r="AG47" s="556"/>
      <c r="AH47" s="557"/>
    </row>
    <row r="48" spans="1:48" ht="21" customHeight="1" thickTop="1" x14ac:dyDescent="0.4">
      <c r="B48" s="708" t="s">
        <v>329</v>
      </c>
      <c r="C48" s="709"/>
      <c r="D48" s="709"/>
      <c r="E48" s="709"/>
      <c r="F48" s="710"/>
      <c r="G48" s="187"/>
      <c r="H48" s="187"/>
      <c r="I48" s="188"/>
      <c r="J48" s="188"/>
      <c r="K48" s="188"/>
      <c r="L48" s="188"/>
      <c r="M48" s="188"/>
      <c r="N48" s="188"/>
      <c r="O48" s="188"/>
      <c r="P48" s="188"/>
      <c r="Q48" s="188"/>
      <c r="R48" s="188"/>
      <c r="S48" s="188"/>
      <c r="T48" s="188"/>
      <c r="U48" s="188"/>
      <c r="V48" s="188"/>
      <c r="W48" s="721"/>
      <c r="X48" s="722"/>
      <c r="Y48" s="721"/>
      <c r="Z48" s="722"/>
      <c r="AA48" s="721"/>
      <c r="AB48" s="725"/>
      <c r="AC48" s="697"/>
      <c r="AD48" s="698"/>
      <c r="AE48" s="698"/>
      <c r="AF48" s="698"/>
      <c r="AG48" s="698"/>
      <c r="AH48" s="699"/>
    </row>
    <row r="49" spans="2:48" ht="21" customHeight="1" thickBot="1" x14ac:dyDescent="0.45">
      <c r="B49" s="703" t="s">
        <v>330</v>
      </c>
      <c r="C49" s="617"/>
      <c r="D49" s="617"/>
      <c r="E49" s="617"/>
      <c r="F49" s="618"/>
      <c r="G49" s="414"/>
      <c r="H49" s="414"/>
      <c r="I49" s="189"/>
      <c r="J49" s="189"/>
      <c r="K49" s="189"/>
      <c r="L49" s="189"/>
      <c r="M49" s="189"/>
      <c r="N49" s="189"/>
      <c r="O49" s="189"/>
      <c r="P49" s="189"/>
      <c r="Q49" s="189"/>
      <c r="R49" s="189"/>
      <c r="S49" s="189"/>
      <c r="T49" s="189"/>
      <c r="U49" s="189"/>
      <c r="V49" s="189"/>
      <c r="W49" s="723"/>
      <c r="X49" s="724"/>
      <c r="Y49" s="723"/>
      <c r="Z49" s="724"/>
      <c r="AA49" s="723"/>
      <c r="AB49" s="726"/>
      <c r="AC49" s="700"/>
      <c r="AD49" s="701"/>
      <c r="AE49" s="701"/>
      <c r="AF49" s="701"/>
      <c r="AG49" s="701"/>
      <c r="AH49" s="702"/>
    </row>
    <row r="50" spans="2:48" ht="8.25" customHeight="1" x14ac:dyDescent="0.4"/>
    <row r="51" spans="2:48" ht="15" customHeight="1" x14ac:dyDescent="0.4">
      <c r="B51" s="114" t="s">
        <v>301</v>
      </c>
      <c r="C51" s="232"/>
    </row>
    <row r="52" spans="2:48" s="110" customFormat="1" ht="15" customHeight="1" x14ac:dyDescent="0.4">
      <c r="B52" s="114"/>
      <c r="C52" s="102" t="s">
        <v>829</v>
      </c>
      <c r="D52" s="115"/>
      <c r="E52" s="115"/>
      <c r="F52" s="115"/>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row>
    <row r="53" spans="2:48" ht="4.5" customHeight="1" x14ac:dyDescent="0.4">
      <c r="C53" s="123"/>
    </row>
    <row r="54" spans="2:48" ht="15" customHeight="1" x14ac:dyDescent="0.4">
      <c r="C54" s="102" t="s">
        <v>344</v>
      </c>
    </row>
    <row r="55" spans="2:48" ht="4.5" customHeight="1" x14ac:dyDescent="0.4">
      <c r="C55" s="234"/>
    </row>
    <row r="56" spans="2:48" ht="15" customHeight="1" x14ac:dyDescent="0.4">
      <c r="B56" s="218"/>
      <c r="C56" s="218" t="s">
        <v>345</v>
      </c>
    </row>
    <row r="57" spans="2:48" ht="15" customHeight="1" x14ac:dyDescent="0.4">
      <c r="B57" s="218"/>
      <c r="C57" s="218" t="s">
        <v>473</v>
      </c>
    </row>
    <row r="58" spans="2:48" ht="15" customHeight="1" x14ac:dyDescent="0.4">
      <c r="B58" s="218"/>
      <c r="C58" s="218" t="s">
        <v>346</v>
      </c>
    </row>
    <row r="59" spans="2:48" ht="15" customHeight="1" x14ac:dyDescent="0.4">
      <c r="C59" s="226" t="s">
        <v>458</v>
      </c>
      <c r="D59" s="105" t="s">
        <v>347</v>
      </c>
    </row>
    <row r="60" spans="2:48" ht="15" customHeight="1" x14ac:dyDescent="0.4">
      <c r="C60" s="226" t="s">
        <v>459</v>
      </c>
      <c r="D60" s="105" t="s">
        <v>348</v>
      </c>
    </row>
    <row r="61" spans="2:48" ht="15" customHeight="1" x14ac:dyDescent="0.4">
      <c r="C61" s="226" t="s">
        <v>461</v>
      </c>
      <c r="D61" s="105" t="s">
        <v>349</v>
      </c>
    </row>
    <row r="62" spans="2:48" ht="15" customHeight="1" x14ac:dyDescent="0.4">
      <c r="C62" s="226" t="s">
        <v>462</v>
      </c>
      <c r="D62" s="105" t="s">
        <v>463</v>
      </c>
    </row>
    <row r="63" spans="2:48" ht="15" customHeight="1" x14ac:dyDescent="0.4">
      <c r="C63" s="226" t="s">
        <v>474</v>
      </c>
      <c r="D63" s="105" t="s">
        <v>465</v>
      </c>
    </row>
    <row r="64" spans="2:48" ht="15" customHeight="1" x14ac:dyDescent="0.4">
      <c r="C64" s="226" t="s">
        <v>464</v>
      </c>
      <c r="D64" s="105" t="s">
        <v>467</v>
      </c>
    </row>
    <row r="65" spans="2:28" ht="15" customHeight="1" x14ac:dyDescent="0.4">
      <c r="C65" s="226" t="s">
        <v>466</v>
      </c>
      <c r="D65" s="105" t="s">
        <v>350</v>
      </c>
    </row>
    <row r="66" spans="2:28" ht="15" customHeight="1" x14ac:dyDescent="0.4">
      <c r="C66" s="235" t="s">
        <v>471</v>
      </c>
      <c r="D66" s="105" t="s">
        <v>351</v>
      </c>
    </row>
    <row r="67" spans="2:28" ht="15" customHeight="1" x14ac:dyDescent="0.4">
      <c r="C67" s="235" t="s">
        <v>352</v>
      </c>
      <c r="D67" s="105" t="s">
        <v>353</v>
      </c>
    </row>
    <row r="68" spans="2:28" ht="15" customHeight="1" x14ac:dyDescent="0.4">
      <c r="C68" s="235" t="s">
        <v>472</v>
      </c>
      <c r="D68" s="105" t="s">
        <v>475</v>
      </c>
    </row>
    <row r="69" spans="2:28" ht="4.5" customHeight="1" x14ac:dyDescent="0.4">
      <c r="C69" s="234"/>
    </row>
    <row r="70" spans="2:28" ht="15" customHeight="1" x14ac:dyDescent="0.4">
      <c r="C70" s="218" t="s">
        <v>354</v>
      </c>
    </row>
    <row r="71" spans="2:28" ht="15" customHeight="1" x14ac:dyDescent="0.4"/>
    <row r="72" spans="2:28" ht="15" customHeight="1" x14ac:dyDescent="0.4">
      <c r="B72" s="109" t="s">
        <v>355</v>
      </c>
    </row>
    <row r="73" spans="2:28" ht="4.5" customHeight="1" thickBot="1" x14ac:dyDescent="0.45"/>
    <row r="74" spans="2:28" ht="18" customHeight="1" x14ac:dyDescent="0.4">
      <c r="B74" s="680" t="s">
        <v>318</v>
      </c>
      <c r="C74" s="681"/>
      <c r="D74" s="681"/>
      <c r="E74" s="681"/>
      <c r="F74" s="682"/>
      <c r="G74" s="727" t="s">
        <v>476</v>
      </c>
      <c r="H74" s="728"/>
      <c r="I74" s="728"/>
      <c r="J74" s="728"/>
      <c r="K74" s="728"/>
      <c r="L74" s="728"/>
      <c r="M74" s="728"/>
      <c r="N74" s="728"/>
      <c r="O74" s="728"/>
      <c r="P74" s="728"/>
      <c r="Q74" s="728"/>
      <c r="R74" s="728"/>
      <c r="S74" s="728"/>
      <c r="T74" s="728"/>
      <c r="U74" s="728"/>
      <c r="V74" s="729"/>
      <c r="W74" s="550" t="s">
        <v>275</v>
      </c>
      <c r="X74" s="550"/>
      <c r="Y74" s="550"/>
      <c r="Z74" s="550"/>
      <c r="AA74" s="550"/>
      <c r="AB74" s="551"/>
    </row>
    <row r="75" spans="2:28" ht="18" customHeight="1" x14ac:dyDescent="0.4">
      <c r="B75" s="683"/>
      <c r="C75" s="684"/>
      <c r="D75" s="684"/>
      <c r="E75" s="684"/>
      <c r="F75" s="685"/>
      <c r="G75" s="573" t="s">
        <v>324</v>
      </c>
      <c r="H75" s="678"/>
      <c r="I75" s="678"/>
      <c r="J75" s="678"/>
      <c r="K75" s="678"/>
      <c r="L75" s="678"/>
      <c r="M75" s="678"/>
      <c r="N75" s="678"/>
      <c r="O75" s="678"/>
      <c r="P75" s="678"/>
      <c r="Q75" s="678"/>
      <c r="R75" s="678"/>
      <c r="S75" s="678"/>
      <c r="T75" s="678"/>
      <c r="U75" s="678"/>
      <c r="V75" s="730"/>
      <c r="W75" s="553"/>
      <c r="X75" s="553"/>
      <c r="Y75" s="553"/>
      <c r="Z75" s="553"/>
      <c r="AA75" s="553"/>
      <c r="AB75" s="554"/>
    </row>
    <row r="76" spans="2:28" ht="27" customHeight="1" thickBot="1" x14ac:dyDescent="0.45">
      <c r="B76" s="686"/>
      <c r="C76" s="687"/>
      <c r="D76" s="687"/>
      <c r="E76" s="687"/>
      <c r="F76" s="688"/>
      <c r="G76" s="231" t="s">
        <v>279</v>
      </c>
      <c r="H76" s="231" t="s">
        <v>280</v>
      </c>
      <c r="I76" s="412" t="s">
        <v>281</v>
      </c>
      <c r="J76" s="412" t="s">
        <v>282</v>
      </c>
      <c r="K76" s="141" t="s">
        <v>315</v>
      </c>
      <c r="L76" s="141" t="s">
        <v>316</v>
      </c>
      <c r="M76" s="141" t="s">
        <v>468</v>
      </c>
      <c r="N76" s="141" t="s">
        <v>469</v>
      </c>
      <c r="O76" s="141" t="s">
        <v>470</v>
      </c>
      <c r="P76" s="141" t="s">
        <v>446</v>
      </c>
      <c r="Q76" s="141" t="s">
        <v>447</v>
      </c>
      <c r="R76" s="141" t="s">
        <v>368</v>
      </c>
      <c r="S76" s="141" t="s">
        <v>450</v>
      </c>
      <c r="T76" s="141" t="s">
        <v>471</v>
      </c>
      <c r="U76" s="141" t="s">
        <v>352</v>
      </c>
      <c r="V76" s="173" t="s">
        <v>472</v>
      </c>
      <c r="W76" s="556"/>
      <c r="X76" s="556"/>
      <c r="Y76" s="556"/>
      <c r="Z76" s="556"/>
      <c r="AA76" s="556"/>
      <c r="AB76" s="557"/>
    </row>
    <row r="77" spans="2:28" ht="21" customHeight="1" thickTop="1" x14ac:dyDescent="0.4">
      <c r="B77" s="708" t="s">
        <v>329</v>
      </c>
      <c r="C77" s="709"/>
      <c r="D77" s="709"/>
      <c r="E77" s="709"/>
      <c r="F77" s="710"/>
      <c r="G77" s="187"/>
      <c r="H77" s="187"/>
      <c r="I77" s="188"/>
      <c r="J77" s="188"/>
      <c r="K77" s="188"/>
      <c r="L77" s="188"/>
      <c r="M77" s="188"/>
      <c r="N77" s="188"/>
      <c r="O77" s="188"/>
      <c r="P77" s="188"/>
      <c r="Q77" s="188"/>
      <c r="R77" s="188"/>
      <c r="S77" s="188"/>
      <c r="T77" s="188"/>
      <c r="U77" s="188"/>
      <c r="V77" s="427"/>
      <c r="W77" s="697"/>
      <c r="X77" s="698"/>
      <c r="Y77" s="698"/>
      <c r="Z77" s="698"/>
      <c r="AA77" s="698"/>
      <c r="AB77" s="699"/>
    </row>
    <row r="78" spans="2:28" ht="21" customHeight="1" thickBot="1" x14ac:dyDescent="0.45">
      <c r="B78" s="703" t="s">
        <v>330</v>
      </c>
      <c r="C78" s="617"/>
      <c r="D78" s="617"/>
      <c r="E78" s="617"/>
      <c r="F78" s="618"/>
      <c r="G78" s="414"/>
      <c r="H78" s="414"/>
      <c r="I78" s="189"/>
      <c r="J78" s="189"/>
      <c r="K78" s="189"/>
      <c r="L78" s="189"/>
      <c r="M78" s="189"/>
      <c r="N78" s="189"/>
      <c r="O78" s="189"/>
      <c r="P78" s="189"/>
      <c r="Q78" s="189"/>
      <c r="R78" s="189"/>
      <c r="S78" s="189"/>
      <c r="T78" s="189"/>
      <c r="U78" s="189"/>
      <c r="V78" s="428"/>
      <c r="W78" s="700"/>
      <c r="X78" s="701"/>
      <c r="Y78" s="701"/>
      <c r="Z78" s="701"/>
      <c r="AA78" s="701"/>
      <c r="AB78" s="702"/>
    </row>
    <row r="79" spans="2:28" ht="7.5" customHeight="1" x14ac:dyDescent="0.4"/>
    <row r="80" spans="2:28" ht="15" customHeight="1" x14ac:dyDescent="0.4">
      <c r="B80" s="102" t="s">
        <v>301</v>
      </c>
      <c r="C80" s="223"/>
    </row>
    <row r="81" spans="2:48" s="110" customFormat="1" ht="15" customHeight="1" x14ac:dyDescent="0.4">
      <c r="B81" s="102"/>
      <c r="C81" s="102" t="s">
        <v>829</v>
      </c>
      <c r="D81" s="118"/>
      <c r="E81" s="118"/>
      <c r="F81" s="118"/>
      <c r="G81" s="119"/>
      <c r="H81" s="119"/>
      <c r="I81" s="119"/>
      <c r="J81" s="119"/>
      <c r="K81" s="119"/>
      <c r="L81" s="119"/>
      <c r="M81" s="119"/>
      <c r="N81" s="119"/>
      <c r="O81" s="119"/>
      <c r="P81" s="119"/>
      <c r="Q81" s="119"/>
      <c r="R81" s="119"/>
      <c r="S81" s="119"/>
      <c r="T81" s="119"/>
      <c r="U81" s="119"/>
      <c r="V81" s="119"/>
      <c r="W81" s="119"/>
      <c r="X81" s="119"/>
      <c r="Y81" s="119"/>
      <c r="Z81" s="119"/>
      <c r="AA81" s="119"/>
      <c r="AB81" s="116"/>
      <c r="AC81" s="116"/>
      <c r="AD81" s="116"/>
      <c r="AE81" s="116"/>
      <c r="AF81" s="116"/>
      <c r="AG81" s="116"/>
      <c r="AH81" s="116"/>
      <c r="AI81" s="116"/>
      <c r="AJ81" s="116"/>
      <c r="AK81" s="116"/>
      <c r="AL81" s="116"/>
      <c r="AM81" s="116"/>
      <c r="AN81" s="116"/>
      <c r="AO81" s="116"/>
      <c r="AP81" s="116"/>
      <c r="AQ81" s="116"/>
      <c r="AR81" s="116"/>
      <c r="AS81" s="116"/>
      <c r="AT81" s="116"/>
      <c r="AU81" s="116"/>
      <c r="AV81" s="116"/>
    </row>
    <row r="82" spans="2:48" ht="4.5" customHeight="1" x14ac:dyDescent="0.4">
      <c r="C82" s="123"/>
    </row>
    <row r="83" spans="2:48" ht="15" customHeight="1" x14ac:dyDescent="0.4">
      <c r="C83" s="102" t="s">
        <v>356</v>
      </c>
    </row>
    <row r="84" spans="2:48" ht="4.5" customHeight="1" x14ac:dyDescent="0.4">
      <c r="C84" s="234"/>
    </row>
    <row r="85" spans="2:48" ht="15" customHeight="1" x14ac:dyDescent="0.4">
      <c r="B85" s="218"/>
      <c r="C85" s="218" t="s">
        <v>357</v>
      </c>
    </row>
    <row r="86" spans="2:48" ht="15" customHeight="1" x14ac:dyDescent="0.4">
      <c r="B86" s="123"/>
      <c r="C86" s="218" t="s">
        <v>358</v>
      </c>
    </row>
    <row r="87" spans="2:48" ht="15" customHeight="1" x14ac:dyDescent="0.4">
      <c r="B87" s="124"/>
      <c r="C87" s="236"/>
    </row>
    <row r="88" spans="2:48" ht="15" hidden="1" customHeight="1" x14ac:dyDescent="0.4">
      <c r="B88" s="124"/>
      <c r="C88" s="237"/>
    </row>
    <row r="89" spans="2:48" ht="15" hidden="1" customHeight="1" x14ac:dyDescent="0.4">
      <c r="B89" s="124"/>
      <c r="C89" s="237"/>
    </row>
    <row r="90" spans="2:48" ht="15" hidden="1" customHeight="1" x14ac:dyDescent="0.4">
      <c r="B90" s="124"/>
      <c r="C90" s="237"/>
    </row>
    <row r="91" spans="2:48" ht="15" hidden="1" customHeight="1" x14ac:dyDescent="0.4">
      <c r="B91" s="124"/>
      <c r="C91" s="237"/>
    </row>
    <row r="92" spans="2:48" ht="15" hidden="1" customHeight="1" x14ac:dyDescent="0.4">
      <c r="B92" s="124"/>
      <c r="C92" s="237"/>
    </row>
    <row r="93" spans="2:48" ht="15" hidden="1" customHeight="1" x14ac:dyDescent="0.4">
      <c r="B93" s="125"/>
      <c r="C93" s="237"/>
    </row>
    <row r="94" spans="2:48" ht="15" hidden="1" customHeight="1" x14ac:dyDescent="0.4">
      <c r="B94" s="124"/>
      <c r="C94" s="237"/>
    </row>
    <row r="95" spans="2:48" ht="15" hidden="1" customHeight="1" x14ac:dyDescent="0.4">
      <c r="B95" s="125"/>
      <c r="C95" s="238"/>
    </row>
    <row r="96" spans="2:48" ht="15" hidden="1" customHeight="1" x14ac:dyDescent="0.4">
      <c r="B96" s="124"/>
      <c r="C96" s="238"/>
    </row>
    <row r="97" spans="2:47" ht="15" hidden="1" customHeight="1" x14ac:dyDescent="0.4">
      <c r="B97" s="124"/>
      <c r="C97" s="238"/>
    </row>
    <row r="98" spans="2:47" ht="15" hidden="1" customHeight="1" x14ac:dyDescent="0.4">
      <c r="B98" s="124"/>
      <c r="AU98" s="105" t="s">
        <v>359</v>
      </c>
    </row>
    <row r="99" spans="2:47" ht="15" hidden="1" customHeight="1" x14ac:dyDescent="0.4"/>
    <row r="100" spans="2:47" ht="15" hidden="1" customHeight="1" x14ac:dyDescent="0.4"/>
    <row r="101" spans="2:47" ht="15" hidden="1" customHeight="1" x14ac:dyDescent="0.4"/>
    <row r="102" spans="2:47" ht="15" hidden="1" customHeight="1" x14ac:dyDescent="0.4"/>
    <row r="103" spans="2:47" ht="15" hidden="1" customHeight="1" x14ac:dyDescent="0.4"/>
    <row r="104" spans="2:47" ht="15" hidden="1" customHeight="1" x14ac:dyDescent="0.4"/>
    <row r="105" spans="2:47" ht="15" hidden="1" customHeight="1" x14ac:dyDescent="0.4"/>
    <row r="106" spans="2:47" ht="15" hidden="1" customHeight="1" x14ac:dyDescent="0.4"/>
    <row r="107" spans="2:47" ht="15" hidden="1" customHeight="1" x14ac:dyDescent="0.4"/>
    <row r="108" spans="2:47" ht="15" hidden="1" customHeight="1" x14ac:dyDescent="0.4"/>
    <row r="109" spans="2:47" ht="15" hidden="1" customHeight="1" x14ac:dyDescent="0.4"/>
    <row r="110" spans="2:47" ht="15" hidden="1" customHeight="1" x14ac:dyDescent="0.4"/>
    <row r="111" spans="2:47" ht="15" hidden="1" customHeight="1" x14ac:dyDescent="0.4"/>
    <row r="112" spans="2:47" ht="15" hidden="1" customHeight="1" x14ac:dyDescent="0.4"/>
    <row r="113" ht="15" hidden="1" customHeight="1" x14ac:dyDescent="0.4"/>
    <row r="114" ht="15" hidden="1" customHeight="1" x14ac:dyDescent="0.4"/>
    <row r="115" ht="15" hidden="1" customHeight="1" x14ac:dyDescent="0.4"/>
    <row r="116" ht="15" hidden="1" customHeight="1" x14ac:dyDescent="0.4"/>
    <row r="117" ht="15" hidden="1" customHeight="1" x14ac:dyDescent="0.4"/>
    <row r="118" ht="15" hidden="1" customHeight="1" x14ac:dyDescent="0.4"/>
  </sheetData>
  <sheetProtection algorithmName="SHA-512" hashValue="Xag1bJeoXATjhBnHv99jmLSe1CKbBVLbl2Z825sig1QtAUCNlih3iPjAFGz5jzbB/ReyRgU7GbajvtqX9Ny50g==" saltValue="VtLeINOeZzbpd7yNyhuuSg==" spinCount="100000" sheet="1" formatCells="0" selectLockedCells="1"/>
  <mergeCells count="50">
    <mergeCell ref="B74:F76"/>
    <mergeCell ref="G74:V74"/>
    <mergeCell ref="W74:AB76"/>
    <mergeCell ref="G75:V75"/>
    <mergeCell ref="B77:F77"/>
    <mergeCell ref="W77:AB78"/>
    <mergeCell ref="B78:F78"/>
    <mergeCell ref="B48:F48"/>
    <mergeCell ref="W48:X49"/>
    <mergeCell ref="Y48:Z49"/>
    <mergeCell ref="AA48:AB49"/>
    <mergeCell ref="AC48:AH49"/>
    <mergeCell ref="B49:F49"/>
    <mergeCell ref="B45:F47"/>
    <mergeCell ref="G45:AB45"/>
    <mergeCell ref="AC45:AH47"/>
    <mergeCell ref="G46:V46"/>
    <mergeCell ref="W46:AB46"/>
    <mergeCell ref="W47:X47"/>
    <mergeCell ref="Y47:Z47"/>
    <mergeCell ref="AA47:AB47"/>
    <mergeCell ref="AQ13:AV14"/>
    <mergeCell ref="B14:F14"/>
    <mergeCell ref="R14:S14"/>
    <mergeCell ref="V14:W14"/>
    <mergeCell ref="AM14:AN14"/>
    <mergeCell ref="AO14:AP14"/>
    <mergeCell ref="B13:F13"/>
    <mergeCell ref="R13:S13"/>
    <mergeCell ref="T13:U13"/>
    <mergeCell ref="V13:W13"/>
    <mergeCell ref="AM13:AN13"/>
    <mergeCell ref="AO13:AP13"/>
    <mergeCell ref="B10:F12"/>
    <mergeCell ref="G10:S10"/>
    <mergeCell ref="T10:W10"/>
    <mergeCell ref="T11:T12"/>
    <mergeCell ref="U11:U12"/>
    <mergeCell ref="V11:W11"/>
    <mergeCell ref="X10:AN10"/>
    <mergeCell ref="AO10:AP12"/>
    <mergeCell ref="AQ10:AV12"/>
    <mergeCell ref="G11:H11"/>
    <mergeCell ref="I11:I12"/>
    <mergeCell ref="J11:Q11"/>
    <mergeCell ref="R11:S11"/>
    <mergeCell ref="R12:S12"/>
    <mergeCell ref="V12:W12"/>
    <mergeCell ref="X11:AL11"/>
    <mergeCell ref="AM11:AN12"/>
  </mergeCells>
  <phoneticPr fontId="1"/>
  <pageMargins left="0.70866141732283472" right="0.70866141732283472" top="0.55118110236220474" bottom="0.74803149606299213" header="0.31496062992125984" footer="0.31496062992125984"/>
  <pageSetup paperSize="9" scale="53" fitToHeight="0" orientation="landscape" r:id="rId1"/>
  <headerFooter>
    <oddHeader>&amp;R&amp;A</oddHeader>
    <oddFooter>&amp;P / &amp;N ページ</oddFooter>
  </headerFooter>
  <rowBreaks count="2" manualBreakCount="2">
    <brk id="42" max="47" man="1"/>
    <brk id="70" max="4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129"/>
  <sheetViews>
    <sheetView showGridLines="0" showRowColHeaders="0" zoomScaleNormal="100" zoomScaleSheetLayoutView="100" workbookViewId="0">
      <selection activeCell="G13" sqref="G13:G15"/>
    </sheetView>
  </sheetViews>
  <sheetFormatPr defaultColWidth="0" defaultRowHeight="0" customHeight="1" zeroHeight="1" x14ac:dyDescent="0.4"/>
  <cols>
    <col min="1" max="1" width="1.75" style="117" customWidth="1"/>
    <col min="2" max="42" width="4.75" style="117" customWidth="1"/>
    <col min="43" max="48" width="4.375" style="117" customWidth="1"/>
    <col min="49" max="55" width="4.75" style="117" customWidth="1"/>
    <col min="56" max="56" width="1.375" style="117" customWidth="1"/>
    <col min="57" max="16384" width="4.75" style="117" hidden="1"/>
  </cols>
  <sheetData>
    <row r="1" spans="2:55" ht="15" customHeight="1" x14ac:dyDescent="0.4"/>
    <row r="2" spans="2:55" ht="18.75" x14ac:dyDescent="0.4">
      <c r="B2" s="106" t="s">
        <v>360</v>
      </c>
    </row>
    <row r="3" spans="2:55" ht="15" customHeight="1" x14ac:dyDescent="0.4">
      <c r="B3" s="106"/>
    </row>
    <row r="4" spans="2:55" ht="15" customHeight="1" x14ac:dyDescent="0.4">
      <c r="B4" s="96" t="s">
        <v>361</v>
      </c>
    </row>
    <row r="5" spans="2:55" s="105" customFormat="1" ht="15" customHeight="1" x14ac:dyDescent="0.4">
      <c r="B5" s="107" t="s">
        <v>265</v>
      </c>
      <c r="C5" s="108"/>
      <c r="E5" s="230"/>
    </row>
    <row r="6" spans="2:55" s="105" customFormat="1" ht="15" customHeight="1" x14ac:dyDescent="0.4">
      <c r="B6" s="108" t="s">
        <v>266</v>
      </c>
      <c r="C6" s="108"/>
    </row>
    <row r="7" spans="2:55" ht="15" customHeight="1" x14ac:dyDescent="0.4"/>
    <row r="8" spans="2:55" ht="15" customHeight="1" x14ac:dyDescent="0.4">
      <c r="B8" s="109" t="s">
        <v>362</v>
      </c>
    </row>
    <row r="9" spans="2:55" ht="6" customHeight="1" thickBot="1" x14ac:dyDescent="0.45">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row>
    <row r="10" spans="2:55" ht="18" customHeight="1" x14ac:dyDescent="0.4">
      <c r="B10" s="772" t="s">
        <v>318</v>
      </c>
      <c r="C10" s="773"/>
      <c r="D10" s="773"/>
      <c r="E10" s="773"/>
      <c r="F10" s="774"/>
      <c r="G10" s="882" t="s">
        <v>319</v>
      </c>
      <c r="H10" s="882"/>
      <c r="I10" s="882"/>
      <c r="J10" s="882"/>
      <c r="K10" s="882"/>
      <c r="L10" s="882"/>
      <c r="M10" s="882"/>
      <c r="N10" s="882"/>
      <c r="O10" s="882"/>
      <c r="P10" s="882"/>
      <c r="Q10" s="882"/>
      <c r="R10" s="882"/>
      <c r="S10" s="882"/>
      <c r="T10" s="882"/>
      <c r="U10" s="689" t="s">
        <v>443</v>
      </c>
      <c r="V10" s="690"/>
      <c r="W10" s="690"/>
      <c r="X10" s="691"/>
      <c r="Y10" s="882" t="s">
        <v>270</v>
      </c>
      <c r="Z10" s="882"/>
      <c r="AA10" s="882"/>
      <c r="AB10" s="882"/>
      <c r="AC10" s="882"/>
      <c r="AD10" s="882"/>
      <c r="AE10" s="882"/>
      <c r="AF10" s="882"/>
      <c r="AG10" s="882"/>
      <c r="AH10" s="882"/>
      <c r="AI10" s="882"/>
      <c r="AJ10" s="882"/>
      <c r="AK10" s="882"/>
      <c r="AL10" s="882"/>
      <c r="AM10" s="882"/>
      <c r="AN10" s="882"/>
      <c r="AO10" s="882"/>
      <c r="AP10" s="883" t="s">
        <v>363</v>
      </c>
      <c r="AQ10" s="884"/>
      <c r="AR10" s="882" t="s">
        <v>364</v>
      </c>
      <c r="AS10" s="882"/>
      <c r="AT10" s="882"/>
      <c r="AU10" s="882"/>
      <c r="AV10" s="882"/>
      <c r="AW10" s="882"/>
      <c r="AX10" s="874" t="s">
        <v>321</v>
      </c>
      <c r="AY10" s="875"/>
      <c r="AZ10" s="875"/>
      <c r="BA10" s="875"/>
      <c r="BB10" s="875"/>
      <c r="BC10" s="876"/>
    </row>
    <row r="11" spans="2:55" ht="18" customHeight="1" x14ac:dyDescent="0.4">
      <c r="B11" s="775"/>
      <c r="C11" s="776"/>
      <c r="D11" s="776"/>
      <c r="E11" s="776"/>
      <c r="F11" s="777"/>
      <c r="G11" s="887" t="s">
        <v>276</v>
      </c>
      <c r="H11" s="888"/>
      <c r="I11" s="868" t="s">
        <v>277</v>
      </c>
      <c r="J11" s="891" t="s">
        <v>477</v>
      </c>
      <c r="K11" s="892"/>
      <c r="L11" s="892"/>
      <c r="M11" s="892"/>
      <c r="N11" s="892"/>
      <c r="O11" s="892"/>
      <c r="P11" s="888"/>
      <c r="Q11" s="870" t="s">
        <v>365</v>
      </c>
      <c r="R11" s="893"/>
      <c r="S11" s="893"/>
      <c r="T11" s="871"/>
      <c r="U11" s="866" t="s">
        <v>279</v>
      </c>
      <c r="V11" s="868" t="s">
        <v>280</v>
      </c>
      <c r="W11" s="870" t="s">
        <v>322</v>
      </c>
      <c r="X11" s="871"/>
      <c r="Y11" s="894" t="s">
        <v>324</v>
      </c>
      <c r="Z11" s="893"/>
      <c r="AA11" s="893"/>
      <c r="AB11" s="893"/>
      <c r="AC11" s="893"/>
      <c r="AD11" s="893"/>
      <c r="AE11" s="893"/>
      <c r="AF11" s="893"/>
      <c r="AG11" s="893"/>
      <c r="AH11" s="893"/>
      <c r="AI11" s="893"/>
      <c r="AJ11" s="893"/>
      <c r="AK11" s="893"/>
      <c r="AL11" s="893"/>
      <c r="AM11" s="895"/>
      <c r="AN11" s="896" t="s">
        <v>521</v>
      </c>
      <c r="AO11" s="897"/>
      <c r="AP11" s="885"/>
      <c r="AQ11" s="886"/>
      <c r="AR11" s="775" t="s">
        <v>283</v>
      </c>
      <c r="AS11" s="872"/>
      <c r="AT11" s="889" t="s">
        <v>366</v>
      </c>
      <c r="AU11" s="872"/>
      <c r="AV11" s="889" t="s">
        <v>285</v>
      </c>
      <c r="AW11" s="777"/>
      <c r="AX11" s="877"/>
      <c r="AY11" s="878"/>
      <c r="AZ11" s="878"/>
      <c r="BA11" s="878"/>
      <c r="BB11" s="878"/>
      <c r="BC11" s="879"/>
    </row>
    <row r="12" spans="2:55" ht="27" customHeight="1" thickBot="1" x14ac:dyDescent="0.45">
      <c r="B12" s="778"/>
      <c r="C12" s="779"/>
      <c r="D12" s="779"/>
      <c r="E12" s="779"/>
      <c r="F12" s="780"/>
      <c r="G12" s="127" t="s">
        <v>326</v>
      </c>
      <c r="H12" s="411" t="s">
        <v>367</v>
      </c>
      <c r="I12" s="869"/>
      <c r="J12" s="128"/>
      <c r="K12" s="129" t="s">
        <v>315</v>
      </c>
      <c r="L12" s="129" t="s">
        <v>316</v>
      </c>
      <c r="M12" s="129" t="s">
        <v>445</v>
      </c>
      <c r="N12" s="129" t="s">
        <v>446</v>
      </c>
      <c r="O12" s="129" t="s">
        <v>447</v>
      </c>
      <c r="P12" s="129" t="s">
        <v>368</v>
      </c>
      <c r="Q12" s="861" t="s">
        <v>369</v>
      </c>
      <c r="R12" s="862"/>
      <c r="S12" s="861" t="s">
        <v>370</v>
      </c>
      <c r="T12" s="863"/>
      <c r="U12" s="867"/>
      <c r="V12" s="869"/>
      <c r="W12" s="861" t="s">
        <v>341</v>
      </c>
      <c r="X12" s="863"/>
      <c r="Y12" s="127" t="s">
        <v>279</v>
      </c>
      <c r="Z12" s="411" t="s">
        <v>281</v>
      </c>
      <c r="AA12" s="411" t="s">
        <v>282</v>
      </c>
      <c r="AB12" s="129" t="s">
        <v>371</v>
      </c>
      <c r="AC12" s="129" t="s">
        <v>372</v>
      </c>
      <c r="AD12" s="129" t="s">
        <v>373</v>
      </c>
      <c r="AE12" s="129" t="s">
        <v>289</v>
      </c>
      <c r="AF12" s="129" t="s">
        <v>290</v>
      </c>
      <c r="AG12" s="129" t="s">
        <v>374</v>
      </c>
      <c r="AH12" s="129" t="s">
        <v>375</v>
      </c>
      <c r="AI12" s="129" t="s">
        <v>376</v>
      </c>
      <c r="AJ12" s="129" t="s">
        <v>292</v>
      </c>
      <c r="AK12" s="129" t="s">
        <v>293</v>
      </c>
      <c r="AL12" s="129" t="s">
        <v>377</v>
      </c>
      <c r="AM12" s="294" t="s">
        <v>658</v>
      </c>
      <c r="AN12" s="898"/>
      <c r="AO12" s="865"/>
      <c r="AP12" s="864" t="s">
        <v>276</v>
      </c>
      <c r="AQ12" s="865"/>
      <c r="AR12" s="778"/>
      <c r="AS12" s="873"/>
      <c r="AT12" s="890"/>
      <c r="AU12" s="873"/>
      <c r="AV12" s="890"/>
      <c r="AW12" s="780"/>
      <c r="AX12" s="880"/>
      <c r="AY12" s="881"/>
      <c r="AZ12" s="881"/>
      <c r="BA12" s="881"/>
      <c r="BB12" s="881"/>
      <c r="BC12" s="865"/>
    </row>
    <row r="13" spans="2:55" ht="21" customHeight="1" thickTop="1" x14ac:dyDescent="0.4">
      <c r="B13" s="796" t="s">
        <v>837</v>
      </c>
      <c r="C13" s="797"/>
      <c r="D13" s="797"/>
      <c r="E13" s="797"/>
      <c r="F13" s="798"/>
      <c r="G13" s="848"/>
      <c r="H13" s="838"/>
      <c r="I13" s="838"/>
      <c r="J13" s="424"/>
      <c r="K13" s="424"/>
      <c r="L13" s="424"/>
      <c r="M13" s="424"/>
      <c r="N13" s="424"/>
      <c r="O13" s="424"/>
      <c r="P13" s="424"/>
      <c r="Q13" s="840"/>
      <c r="R13" s="850"/>
      <c r="S13" s="850"/>
      <c r="T13" s="841"/>
      <c r="U13" s="848"/>
      <c r="V13" s="838"/>
      <c r="W13" s="840"/>
      <c r="X13" s="841"/>
      <c r="Y13" s="131"/>
      <c r="Z13" s="424"/>
      <c r="AA13" s="424"/>
      <c r="AB13" s="130"/>
      <c r="AC13" s="422"/>
      <c r="AD13" s="422"/>
      <c r="AE13" s="422"/>
      <c r="AF13" s="422"/>
      <c r="AG13" s="422"/>
      <c r="AH13" s="422"/>
      <c r="AI13" s="422"/>
      <c r="AJ13" s="422"/>
      <c r="AK13" s="422"/>
      <c r="AL13" s="422"/>
      <c r="AM13" s="422"/>
      <c r="AN13" s="799"/>
      <c r="AO13" s="800"/>
      <c r="AP13" s="844"/>
      <c r="AQ13" s="845"/>
      <c r="AR13" s="846"/>
      <c r="AS13" s="792"/>
      <c r="AT13" s="792"/>
      <c r="AU13" s="792"/>
      <c r="AV13" s="792"/>
      <c r="AW13" s="793"/>
      <c r="AX13" s="628"/>
      <c r="AY13" s="629"/>
      <c r="AZ13" s="629"/>
      <c r="BA13" s="629"/>
      <c r="BB13" s="629"/>
      <c r="BC13" s="630"/>
    </row>
    <row r="14" spans="2:55" ht="21" customHeight="1" x14ac:dyDescent="0.4">
      <c r="B14" s="801" t="s">
        <v>383</v>
      </c>
      <c r="C14" s="802"/>
      <c r="D14" s="802"/>
      <c r="E14" s="802"/>
      <c r="F14" s="803"/>
      <c r="G14" s="848"/>
      <c r="H14" s="838"/>
      <c r="I14" s="838"/>
      <c r="J14" s="424"/>
      <c r="K14" s="424"/>
      <c r="L14" s="424"/>
      <c r="M14" s="424"/>
      <c r="N14" s="424"/>
      <c r="O14" s="424"/>
      <c r="P14" s="424"/>
      <c r="Q14" s="840"/>
      <c r="R14" s="850"/>
      <c r="S14" s="850"/>
      <c r="T14" s="841"/>
      <c r="U14" s="848"/>
      <c r="V14" s="838"/>
      <c r="W14" s="842"/>
      <c r="X14" s="843"/>
      <c r="Y14" s="132"/>
      <c r="Z14" s="422"/>
      <c r="AA14" s="422"/>
      <c r="AB14" s="422"/>
      <c r="AC14" s="422"/>
      <c r="AD14" s="422"/>
      <c r="AE14" s="422"/>
      <c r="AF14" s="422"/>
      <c r="AG14" s="422"/>
      <c r="AH14" s="422"/>
      <c r="AI14" s="422"/>
      <c r="AJ14" s="422"/>
      <c r="AK14" s="422"/>
      <c r="AL14" s="422"/>
      <c r="AM14" s="422"/>
      <c r="AN14" s="799"/>
      <c r="AO14" s="800"/>
      <c r="AP14" s="804"/>
      <c r="AQ14" s="805"/>
      <c r="AR14" s="846"/>
      <c r="AS14" s="792"/>
      <c r="AT14" s="792"/>
      <c r="AU14" s="792"/>
      <c r="AV14" s="792"/>
      <c r="AW14" s="793"/>
      <c r="AX14" s="628"/>
      <c r="AY14" s="629"/>
      <c r="AZ14" s="629"/>
      <c r="BA14" s="629"/>
      <c r="BB14" s="629"/>
      <c r="BC14" s="630"/>
    </row>
    <row r="15" spans="2:55" ht="21" customHeight="1" x14ac:dyDescent="0.4">
      <c r="B15" s="801" t="s">
        <v>378</v>
      </c>
      <c r="C15" s="802"/>
      <c r="D15" s="802"/>
      <c r="E15" s="802"/>
      <c r="F15" s="803"/>
      <c r="G15" s="849"/>
      <c r="H15" s="839"/>
      <c r="I15" s="839"/>
      <c r="J15" s="424"/>
      <c r="K15" s="424"/>
      <c r="L15" s="424"/>
      <c r="M15" s="424"/>
      <c r="N15" s="424"/>
      <c r="O15" s="424"/>
      <c r="P15" s="424"/>
      <c r="Q15" s="840"/>
      <c r="R15" s="850"/>
      <c r="S15" s="850"/>
      <c r="T15" s="841"/>
      <c r="U15" s="848"/>
      <c r="V15" s="838"/>
      <c r="W15" s="810"/>
      <c r="X15" s="811"/>
      <c r="Y15" s="132"/>
      <c r="Z15" s="422"/>
      <c r="AA15" s="422"/>
      <c r="AB15" s="422"/>
      <c r="AC15" s="422"/>
      <c r="AD15" s="422"/>
      <c r="AE15" s="422"/>
      <c r="AF15" s="422"/>
      <c r="AG15" s="422"/>
      <c r="AH15" s="422"/>
      <c r="AI15" s="422"/>
      <c r="AJ15" s="422"/>
      <c r="AK15" s="422"/>
      <c r="AL15" s="422"/>
      <c r="AM15" s="422"/>
      <c r="AN15" s="799"/>
      <c r="AO15" s="800"/>
      <c r="AP15" s="806"/>
      <c r="AQ15" s="807"/>
      <c r="AR15" s="846"/>
      <c r="AS15" s="792"/>
      <c r="AT15" s="792"/>
      <c r="AU15" s="792"/>
      <c r="AV15" s="792"/>
      <c r="AW15" s="793"/>
      <c r="AX15" s="628"/>
      <c r="AY15" s="629"/>
      <c r="AZ15" s="629"/>
      <c r="BA15" s="629"/>
      <c r="BB15" s="629"/>
      <c r="BC15" s="630"/>
    </row>
    <row r="16" spans="2:55" ht="21" customHeight="1" x14ac:dyDescent="0.4">
      <c r="B16" s="801" t="s">
        <v>297</v>
      </c>
      <c r="C16" s="802"/>
      <c r="D16" s="802"/>
      <c r="E16" s="802"/>
      <c r="F16" s="803"/>
      <c r="G16" s="812"/>
      <c r="H16" s="834"/>
      <c r="I16" s="813"/>
      <c r="J16" s="831"/>
      <c r="K16" s="851"/>
      <c r="L16" s="851"/>
      <c r="M16" s="851"/>
      <c r="N16" s="851"/>
      <c r="O16" s="851"/>
      <c r="P16" s="852"/>
      <c r="Q16" s="840"/>
      <c r="R16" s="850"/>
      <c r="S16" s="850"/>
      <c r="T16" s="841"/>
      <c r="U16" s="849"/>
      <c r="V16" s="839"/>
      <c r="W16" s="824"/>
      <c r="X16" s="825"/>
      <c r="Y16" s="420"/>
      <c r="Z16" s="830"/>
      <c r="AA16" s="830"/>
      <c r="AB16" s="424"/>
      <c r="AC16" s="830"/>
      <c r="AD16" s="830"/>
      <c r="AE16" s="830"/>
      <c r="AF16" s="830"/>
      <c r="AG16" s="424"/>
      <c r="AH16" s="831"/>
      <c r="AI16" s="832"/>
      <c r="AJ16" s="832"/>
      <c r="AK16" s="832"/>
      <c r="AL16" s="832"/>
      <c r="AM16" s="833"/>
      <c r="AN16" s="799"/>
      <c r="AO16" s="800"/>
      <c r="AP16" s="808"/>
      <c r="AQ16" s="809"/>
      <c r="AR16" s="846"/>
      <c r="AS16" s="792"/>
      <c r="AT16" s="792"/>
      <c r="AU16" s="792"/>
      <c r="AV16" s="792"/>
      <c r="AW16" s="793"/>
      <c r="AX16" s="628"/>
      <c r="AY16" s="629"/>
      <c r="AZ16" s="629"/>
      <c r="BA16" s="629"/>
      <c r="BB16" s="629"/>
      <c r="BC16" s="630"/>
    </row>
    <row r="17" spans="2:55" ht="21" customHeight="1" x14ac:dyDescent="0.4">
      <c r="B17" s="801" t="s">
        <v>379</v>
      </c>
      <c r="C17" s="802"/>
      <c r="D17" s="802"/>
      <c r="E17" s="802"/>
      <c r="F17" s="802"/>
      <c r="G17" s="814"/>
      <c r="H17" s="850"/>
      <c r="I17" s="815"/>
      <c r="J17" s="133"/>
      <c r="K17" s="424"/>
      <c r="L17" s="424"/>
      <c r="M17" s="424"/>
      <c r="N17" s="424"/>
      <c r="O17" s="424"/>
      <c r="P17" s="424"/>
      <c r="Q17" s="840"/>
      <c r="R17" s="850"/>
      <c r="S17" s="850"/>
      <c r="T17" s="841"/>
      <c r="U17" s="812"/>
      <c r="V17" s="813"/>
      <c r="W17" s="826"/>
      <c r="X17" s="827"/>
      <c r="Y17" s="132"/>
      <c r="Z17" s="424"/>
      <c r="AA17" s="424"/>
      <c r="AB17" s="424"/>
      <c r="AC17" s="424"/>
      <c r="AD17" s="424"/>
      <c r="AE17" s="424"/>
      <c r="AF17" s="424"/>
      <c r="AG17" s="424"/>
      <c r="AH17" s="424"/>
      <c r="AI17" s="424"/>
      <c r="AJ17" s="424"/>
      <c r="AK17" s="424"/>
      <c r="AL17" s="424"/>
      <c r="AM17" s="424"/>
      <c r="AN17" s="799"/>
      <c r="AO17" s="800"/>
      <c r="AP17" s="818"/>
      <c r="AQ17" s="819"/>
      <c r="AR17" s="846"/>
      <c r="AS17" s="792"/>
      <c r="AT17" s="792"/>
      <c r="AU17" s="792"/>
      <c r="AV17" s="792"/>
      <c r="AW17" s="793"/>
      <c r="AX17" s="628"/>
      <c r="AY17" s="629"/>
      <c r="AZ17" s="629"/>
      <c r="BA17" s="629"/>
      <c r="BB17" s="629"/>
      <c r="BC17" s="630"/>
    </row>
    <row r="18" spans="2:55" ht="24" customHeight="1" x14ac:dyDescent="0.4">
      <c r="B18" s="801" t="s">
        <v>478</v>
      </c>
      <c r="C18" s="802"/>
      <c r="D18" s="802"/>
      <c r="E18" s="802"/>
      <c r="F18" s="803"/>
      <c r="G18" s="814"/>
      <c r="H18" s="850"/>
      <c r="I18" s="815"/>
      <c r="J18" s="134"/>
      <c r="K18" s="134"/>
      <c r="L18" s="134"/>
      <c r="M18" s="134"/>
      <c r="N18" s="134"/>
      <c r="O18" s="134"/>
      <c r="P18" s="134"/>
      <c r="Q18" s="842"/>
      <c r="R18" s="860"/>
      <c r="S18" s="860"/>
      <c r="T18" s="843"/>
      <c r="U18" s="814"/>
      <c r="V18" s="815"/>
      <c r="W18" s="826"/>
      <c r="X18" s="827"/>
      <c r="Y18" s="812"/>
      <c r="Z18" s="834"/>
      <c r="AA18" s="834"/>
      <c r="AB18" s="834"/>
      <c r="AC18" s="834"/>
      <c r="AD18" s="834"/>
      <c r="AE18" s="834"/>
      <c r="AF18" s="834"/>
      <c r="AG18" s="834"/>
      <c r="AH18" s="834"/>
      <c r="AI18" s="834"/>
      <c r="AJ18" s="834"/>
      <c r="AK18" s="834"/>
      <c r="AL18" s="834"/>
      <c r="AM18" s="813"/>
      <c r="AN18" s="836"/>
      <c r="AO18" s="819"/>
      <c r="AP18" s="820"/>
      <c r="AQ18" s="821"/>
      <c r="AR18" s="846"/>
      <c r="AS18" s="792"/>
      <c r="AT18" s="792"/>
      <c r="AU18" s="792"/>
      <c r="AV18" s="792"/>
      <c r="AW18" s="793"/>
      <c r="AX18" s="628"/>
      <c r="AY18" s="629"/>
      <c r="AZ18" s="629"/>
      <c r="BA18" s="629"/>
      <c r="BB18" s="629"/>
      <c r="BC18" s="630"/>
    </row>
    <row r="19" spans="2:55" ht="21" customHeight="1" thickBot="1" x14ac:dyDescent="0.45">
      <c r="B19" s="855" t="s">
        <v>479</v>
      </c>
      <c r="C19" s="856"/>
      <c r="D19" s="856"/>
      <c r="E19" s="856"/>
      <c r="F19" s="857"/>
      <c r="G19" s="816"/>
      <c r="H19" s="835"/>
      <c r="I19" s="817"/>
      <c r="J19" s="858"/>
      <c r="K19" s="858"/>
      <c r="L19" s="858"/>
      <c r="M19" s="858"/>
      <c r="N19" s="858"/>
      <c r="O19" s="858"/>
      <c r="P19" s="858"/>
      <c r="Q19" s="853"/>
      <c r="R19" s="854"/>
      <c r="S19" s="853"/>
      <c r="T19" s="859"/>
      <c r="U19" s="816"/>
      <c r="V19" s="817"/>
      <c r="W19" s="828"/>
      <c r="X19" s="829"/>
      <c r="Y19" s="816"/>
      <c r="Z19" s="835"/>
      <c r="AA19" s="835"/>
      <c r="AB19" s="835"/>
      <c r="AC19" s="835"/>
      <c r="AD19" s="835"/>
      <c r="AE19" s="835"/>
      <c r="AF19" s="835"/>
      <c r="AG19" s="835"/>
      <c r="AH19" s="835"/>
      <c r="AI19" s="835"/>
      <c r="AJ19" s="835"/>
      <c r="AK19" s="835"/>
      <c r="AL19" s="835"/>
      <c r="AM19" s="817"/>
      <c r="AN19" s="837"/>
      <c r="AO19" s="823"/>
      <c r="AP19" s="822"/>
      <c r="AQ19" s="823"/>
      <c r="AR19" s="847"/>
      <c r="AS19" s="794"/>
      <c r="AT19" s="794"/>
      <c r="AU19" s="794"/>
      <c r="AV19" s="794"/>
      <c r="AW19" s="795"/>
      <c r="AX19" s="631"/>
      <c r="AY19" s="632"/>
      <c r="AZ19" s="632"/>
      <c r="BA19" s="632"/>
      <c r="BB19" s="632"/>
      <c r="BC19" s="633"/>
    </row>
    <row r="20" spans="2:55" ht="11.25" x14ac:dyDescent="0.4">
      <c r="B20" s="100" t="s">
        <v>380</v>
      </c>
    </row>
    <row r="21" spans="2:55" ht="6" customHeight="1" x14ac:dyDescent="0.4"/>
    <row r="22" spans="2:55" ht="15" customHeight="1" x14ac:dyDescent="0.4">
      <c r="B22" s="135" t="s">
        <v>301</v>
      </c>
    </row>
    <row r="23" spans="2:55" ht="15" customHeight="1" x14ac:dyDescent="0.4">
      <c r="C23" s="216" t="s">
        <v>302</v>
      </c>
    </row>
    <row r="24" spans="2:55" ht="15" customHeight="1" x14ac:dyDescent="0.4">
      <c r="C24" s="217" t="s">
        <v>315</v>
      </c>
      <c r="D24" s="218" t="s">
        <v>331</v>
      </c>
    </row>
    <row r="25" spans="2:55" s="105" customFormat="1" ht="15" customHeight="1" x14ac:dyDescent="0.4">
      <c r="C25" s="222"/>
      <c r="D25" s="102" t="s">
        <v>304</v>
      </c>
    </row>
    <row r="26" spans="2:55" ht="15" customHeight="1" x14ac:dyDescent="0.4">
      <c r="C26" s="217" t="s">
        <v>316</v>
      </c>
      <c r="D26" s="102" t="s">
        <v>332</v>
      </c>
    </row>
    <row r="27" spans="2:55" s="105" customFormat="1" ht="15" customHeight="1" x14ac:dyDescent="0.4">
      <c r="C27" s="222"/>
      <c r="D27" s="102" t="s">
        <v>306</v>
      </c>
    </row>
    <row r="28" spans="2:55" ht="15" customHeight="1" x14ac:dyDescent="0.4">
      <c r="C28" s="217" t="s">
        <v>445</v>
      </c>
      <c r="D28" s="102" t="s">
        <v>307</v>
      </c>
    </row>
    <row r="29" spans="2:55" ht="15" customHeight="1" x14ac:dyDescent="0.4">
      <c r="C29" s="217" t="s">
        <v>446</v>
      </c>
      <c r="D29" s="102" t="s">
        <v>308</v>
      </c>
    </row>
    <row r="30" spans="2:55" ht="15" customHeight="1" x14ac:dyDescent="0.4">
      <c r="C30" s="217" t="s">
        <v>447</v>
      </c>
      <c r="D30" s="218" t="s">
        <v>309</v>
      </c>
    </row>
    <row r="31" spans="2:55" ht="15" customHeight="1" x14ac:dyDescent="0.4">
      <c r="C31" s="217" t="s">
        <v>368</v>
      </c>
      <c r="D31" s="218" t="s">
        <v>310</v>
      </c>
    </row>
    <row r="32" spans="2:55" ht="6" customHeight="1" x14ac:dyDescent="0.4"/>
    <row r="33" spans="2:5" ht="15" customHeight="1" x14ac:dyDescent="0.4">
      <c r="C33" s="218" t="s">
        <v>381</v>
      </c>
    </row>
    <row r="34" spans="2:5" ht="6" customHeight="1" x14ac:dyDescent="0.4">
      <c r="D34" s="136"/>
      <c r="E34" s="218"/>
    </row>
    <row r="35" spans="2:5" ht="15" customHeight="1" x14ac:dyDescent="0.4">
      <c r="C35" s="117" t="s">
        <v>382</v>
      </c>
      <c r="D35" s="136"/>
      <c r="E35" s="102"/>
    </row>
    <row r="36" spans="2:5" ht="6" customHeight="1" x14ac:dyDescent="0.4">
      <c r="D36" s="101"/>
      <c r="E36" s="102"/>
    </row>
    <row r="37" spans="2:5" ht="15" customHeight="1" x14ac:dyDescent="0.4">
      <c r="C37" s="117" t="s">
        <v>480</v>
      </c>
      <c r="D37" s="101"/>
      <c r="E37" s="102"/>
    </row>
    <row r="38" spans="2:5" ht="15" customHeight="1" x14ac:dyDescent="0.4">
      <c r="C38" s="229" t="s">
        <v>457</v>
      </c>
      <c r="D38" s="101"/>
      <c r="E38" s="218"/>
    </row>
    <row r="39" spans="2:5" ht="15" customHeight="1" x14ac:dyDescent="0.4">
      <c r="C39" s="137" t="s">
        <v>458</v>
      </c>
      <c r="D39" s="117" t="s">
        <v>481</v>
      </c>
      <c r="E39" s="102"/>
    </row>
    <row r="40" spans="2:5" ht="15" customHeight="1" x14ac:dyDescent="0.4">
      <c r="C40" s="137" t="s">
        <v>459</v>
      </c>
      <c r="D40" s="117" t="s">
        <v>460</v>
      </c>
      <c r="E40" s="102"/>
    </row>
    <row r="41" spans="2:5" ht="15" customHeight="1" x14ac:dyDescent="0.4">
      <c r="C41" s="137" t="s">
        <v>461</v>
      </c>
      <c r="D41" s="117" t="s">
        <v>482</v>
      </c>
    </row>
    <row r="42" spans="2:5" ht="15" customHeight="1" x14ac:dyDescent="0.4">
      <c r="C42" s="137" t="s">
        <v>483</v>
      </c>
      <c r="D42" s="117" t="s">
        <v>484</v>
      </c>
    </row>
    <row r="43" spans="2:5" ht="15" customHeight="1" x14ac:dyDescent="0.4">
      <c r="C43" s="137" t="s">
        <v>395</v>
      </c>
      <c r="D43" s="117" t="s">
        <v>463</v>
      </c>
    </row>
    <row r="44" spans="2:5" ht="15" customHeight="1" x14ac:dyDescent="0.4">
      <c r="C44" s="137" t="s">
        <v>485</v>
      </c>
      <c r="D44" s="117" t="s">
        <v>465</v>
      </c>
    </row>
    <row r="45" spans="2:5" ht="15" customHeight="1" x14ac:dyDescent="0.4">
      <c r="C45" s="137" t="s">
        <v>486</v>
      </c>
      <c r="D45" s="117" t="s">
        <v>467</v>
      </c>
    </row>
    <row r="46" spans="2:5" ht="15" customHeight="1" x14ac:dyDescent="0.4">
      <c r="C46" s="138" t="s">
        <v>658</v>
      </c>
      <c r="D46" s="117" t="s">
        <v>660</v>
      </c>
    </row>
    <row r="47" spans="2:5" ht="15" customHeight="1" x14ac:dyDescent="0.4">
      <c r="D47" s="138"/>
    </row>
    <row r="48" spans="2:5" ht="15" customHeight="1" x14ac:dyDescent="0.4">
      <c r="B48" s="109" t="s">
        <v>339</v>
      </c>
      <c r="D48" s="138"/>
    </row>
    <row r="49" spans="2:34" ht="6" customHeight="1" thickBot="1" x14ac:dyDescent="0.45">
      <c r="AB49" s="126"/>
    </row>
    <row r="50" spans="2:34" ht="18" customHeight="1" x14ac:dyDescent="0.4">
      <c r="B50" s="772" t="s">
        <v>318</v>
      </c>
      <c r="C50" s="773"/>
      <c r="D50" s="773"/>
      <c r="E50" s="773"/>
      <c r="F50" s="774"/>
      <c r="G50" s="689" t="s">
        <v>271</v>
      </c>
      <c r="H50" s="690"/>
      <c r="I50" s="690"/>
      <c r="J50" s="690"/>
      <c r="K50" s="690"/>
      <c r="L50" s="690"/>
      <c r="M50" s="690"/>
      <c r="N50" s="690"/>
      <c r="O50" s="690"/>
      <c r="P50" s="690"/>
      <c r="Q50" s="690"/>
      <c r="R50" s="690"/>
      <c r="S50" s="690"/>
      <c r="T50" s="690"/>
      <c r="U50" s="690"/>
      <c r="V50" s="690"/>
      <c r="W50" s="690"/>
      <c r="X50" s="690"/>
      <c r="Y50" s="690"/>
      <c r="Z50" s="690"/>
      <c r="AA50" s="690"/>
      <c r="AB50" s="691"/>
      <c r="AC50" s="781" t="s">
        <v>275</v>
      </c>
      <c r="AD50" s="736"/>
      <c r="AE50" s="736"/>
      <c r="AF50" s="736"/>
      <c r="AG50" s="736"/>
      <c r="AH50" s="737"/>
    </row>
    <row r="51" spans="2:34" ht="18" customHeight="1" x14ac:dyDescent="0.4">
      <c r="B51" s="775"/>
      <c r="C51" s="776"/>
      <c r="D51" s="776"/>
      <c r="E51" s="776"/>
      <c r="F51" s="777"/>
      <c r="G51" s="785" t="s">
        <v>324</v>
      </c>
      <c r="H51" s="786"/>
      <c r="I51" s="786"/>
      <c r="J51" s="786"/>
      <c r="K51" s="786"/>
      <c r="L51" s="786"/>
      <c r="M51" s="786"/>
      <c r="N51" s="786"/>
      <c r="O51" s="786"/>
      <c r="P51" s="786"/>
      <c r="Q51" s="786"/>
      <c r="R51" s="786"/>
      <c r="S51" s="786"/>
      <c r="T51" s="786"/>
      <c r="U51" s="786"/>
      <c r="V51" s="787"/>
      <c r="W51" s="788" t="s">
        <v>340</v>
      </c>
      <c r="X51" s="678"/>
      <c r="Y51" s="678"/>
      <c r="Z51" s="678"/>
      <c r="AA51" s="678"/>
      <c r="AB51" s="730"/>
      <c r="AC51" s="782"/>
      <c r="AD51" s="783"/>
      <c r="AE51" s="783"/>
      <c r="AF51" s="783"/>
      <c r="AG51" s="783"/>
      <c r="AH51" s="784"/>
    </row>
    <row r="52" spans="2:34" ht="27" customHeight="1" thickBot="1" x14ac:dyDescent="0.45">
      <c r="B52" s="778"/>
      <c r="C52" s="779"/>
      <c r="D52" s="779"/>
      <c r="E52" s="779"/>
      <c r="F52" s="780"/>
      <c r="G52" s="139" t="s">
        <v>279</v>
      </c>
      <c r="H52" s="140" t="s">
        <v>280</v>
      </c>
      <c r="I52" s="141" t="s">
        <v>281</v>
      </c>
      <c r="J52" s="141" t="s">
        <v>282</v>
      </c>
      <c r="K52" s="141" t="s">
        <v>315</v>
      </c>
      <c r="L52" s="141" t="s">
        <v>316</v>
      </c>
      <c r="M52" s="141" t="s">
        <v>468</v>
      </c>
      <c r="N52" s="141" t="s">
        <v>469</v>
      </c>
      <c r="O52" s="141" t="s">
        <v>470</v>
      </c>
      <c r="P52" s="141" t="s">
        <v>446</v>
      </c>
      <c r="Q52" s="141" t="s">
        <v>447</v>
      </c>
      <c r="R52" s="141" t="s">
        <v>368</v>
      </c>
      <c r="S52" s="141" t="s">
        <v>450</v>
      </c>
      <c r="T52" s="141" t="s">
        <v>471</v>
      </c>
      <c r="U52" s="141" t="s">
        <v>352</v>
      </c>
      <c r="V52" s="141" t="s">
        <v>472</v>
      </c>
      <c r="W52" s="679" t="s">
        <v>341</v>
      </c>
      <c r="X52" s="582"/>
      <c r="Y52" s="789" t="s">
        <v>342</v>
      </c>
      <c r="Z52" s="790"/>
      <c r="AA52" s="679" t="s">
        <v>343</v>
      </c>
      <c r="AB52" s="791"/>
      <c r="AC52" s="738"/>
      <c r="AD52" s="739"/>
      <c r="AE52" s="739"/>
      <c r="AF52" s="739"/>
      <c r="AG52" s="739"/>
      <c r="AH52" s="740"/>
    </row>
    <row r="53" spans="2:34" ht="21" customHeight="1" thickTop="1" x14ac:dyDescent="0.4">
      <c r="B53" s="750" t="s">
        <v>837</v>
      </c>
      <c r="C53" s="751"/>
      <c r="D53" s="751"/>
      <c r="E53" s="751"/>
      <c r="F53" s="752"/>
      <c r="G53" s="198"/>
      <c r="H53" s="199"/>
      <c r="I53" s="200"/>
      <c r="J53" s="200"/>
      <c r="K53" s="197"/>
      <c r="L53" s="192"/>
      <c r="M53" s="192"/>
      <c r="N53" s="192"/>
      <c r="O53" s="192"/>
      <c r="P53" s="192"/>
      <c r="Q53" s="192"/>
      <c r="R53" s="192"/>
      <c r="S53" s="192"/>
      <c r="T53" s="192"/>
      <c r="U53" s="192"/>
      <c r="V53" s="192"/>
      <c r="W53" s="756"/>
      <c r="X53" s="757"/>
      <c r="Y53" s="756"/>
      <c r="Z53" s="757"/>
      <c r="AA53" s="756"/>
      <c r="AB53" s="770"/>
      <c r="AC53" s="761"/>
      <c r="AD53" s="762"/>
      <c r="AE53" s="762"/>
      <c r="AF53" s="762"/>
      <c r="AG53" s="762"/>
      <c r="AH53" s="763"/>
    </row>
    <row r="54" spans="2:34" ht="21" customHeight="1" x14ac:dyDescent="0.4">
      <c r="B54" s="753" t="s">
        <v>383</v>
      </c>
      <c r="C54" s="754"/>
      <c r="D54" s="754"/>
      <c r="E54" s="754"/>
      <c r="F54" s="755"/>
      <c r="G54" s="201"/>
      <c r="H54" s="192"/>
      <c r="I54" s="192"/>
      <c r="J54" s="192"/>
      <c r="K54" s="192"/>
      <c r="L54" s="192"/>
      <c r="M54" s="192"/>
      <c r="N54" s="192"/>
      <c r="O54" s="192"/>
      <c r="P54" s="192"/>
      <c r="Q54" s="192"/>
      <c r="R54" s="192"/>
      <c r="S54" s="192"/>
      <c r="T54" s="192"/>
      <c r="U54" s="192"/>
      <c r="V54" s="192"/>
      <c r="W54" s="756"/>
      <c r="X54" s="757"/>
      <c r="Y54" s="756"/>
      <c r="Z54" s="757"/>
      <c r="AA54" s="756"/>
      <c r="AB54" s="770"/>
      <c r="AC54" s="761"/>
      <c r="AD54" s="762"/>
      <c r="AE54" s="762"/>
      <c r="AF54" s="762"/>
      <c r="AG54" s="762"/>
      <c r="AH54" s="763"/>
    </row>
    <row r="55" spans="2:34" ht="21" customHeight="1" x14ac:dyDescent="0.4">
      <c r="B55" s="753" t="s">
        <v>378</v>
      </c>
      <c r="C55" s="754"/>
      <c r="D55" s="754"/>
      <c r="E55" s="754"/>
      <c r="F55" s="755"/>
      <c r="G55" s="201"/>
      <c r="H55" s="192"/>
      <c r="I55" s="192"/>
      <c r="J55" s="192"/>
      <c r="K55" s="192"/>
      <c r="L55" s="192"/>
      <c r="M55" s="192"/>
      <c r="N55" s="192"/>
      <c r="O55" s="192"/>
      <c r="P55" s="192"/>
      <c r="Q55" s="192"/>
      <c r="R55" s="192"/>
      <c r="S55" s="192"/>
      <c r="T55" s="192"/>
      <c r="U55" s="192"/>
      <c r="V55" s="192"/>
      <c r="W55" s="756"/>
      <c r="X55" s="757"/>
      <c r="Y55" s="756"/>
      <c r="Z55" s="757"/>
      <c r="AA55" s="756"/>
      <c r="AB55" s="770"/>
      <c r="AC55" s="761"/>
      <c r="AD55" s="762"/>
      <c r="AE55" s="762"/>
      <c r="AF55" s="762"/>
      <c r="AG55" s="762"/>
      <c r="AH55" s="763"/>
    </row>
    <row r="56" spans="2:34" ht="21" customHeight="1" x14ac:dyDescent="0.4">
      <c r="B56" s="753" t="s">
        <v>297</v>
      </c>
      <c r="C56" s="754"/>
      <c r="D56" s="754"/>
      <c r="E56" s="754"/>
      <c r="F56" s="755"/>
      <c r="G56" s="202"/>
      <c r="H56" s="192"/>
      <c r="I56" s="767"/>
      <c r="J56" s="768"/>
      <c r="K56" s="768"/>
      <c r="L56" s="768"/>
      <c r="M56" s="768"/>
      <c r="N56" s="768"/>
      <c r="O56" s="768"/>
      <c r="P56" s="768"/>
      <c r="Q56" s="768"/>
      <c r="R56" s="768"/>
      <c r="S56" s="768"/>
      <c r="T56" s="768"/>
      <c r="U56" s="768"/>
      <c r="V56" s="769"/>
      <c r="W56" s="756"/>
      <c r="X56" s="757"/>
      <c r="Y56" s="756"/>
      <c r="Z56" s="757"/>
      <c r="AA56" s="756"/>
      <c r="AB56" s="770"/>
      <c r="AC56" s="761"/>
      <c r="AD56" s="762"/>
      <c r="AE56" s="762"/>
      <c r="AF56" s="762"/>
      <c r="AG56" s="762"/>
      <c r="AH56" s="763"/>
    </row>
    <row r="57" spans="2:34" ht="21" customHeight="1" thickBot="1" x14ac:dyDescent="0.45">
      <c r="B57" s="734" t="s">
        <v>379</v>
      </c>
      <c r="C57" s="732"/>
      <c r="D57" s="732"/>
      <c r="E57" s="732"/>
      <c r="F57" s="733"/>
      <c r="G57" s="194"/>
      <c r="H57" s="189"/>
      <c r="I57" s="189"/>
      <c r="J57" s="189"/>
      <c r="K57" s="189"/>
      <c r="L57" s="189"/>
      <c r="M57" s="189"/>
      <c r="N57" s="189"/>
      <c r="O57" s="189"/>
      <c r="P57" s="189"/>
      <c r="Q57" s="189"/>
      <c r="R57" s="189"/>
      <c r="S57" s="189"/>
      <c r="T57" s="189"/>
      <c r="U57" s="189"/>
      <c r="V57" s="189"/>
      <c r="W57" s="723"/>
      <c r="X57" s="724"/>
      <c r="Y57" s="723"/>
      <c r="Z57" s="724"/>
      <c r="AA57" s="723"/>
      <c r="AB57" s="771"/>
      <c r="AC57" s="764"/>
      <c r="AD57" s="765"/>
      <c r="AE57" s="765"/>
      <c r="AF57" s="765"/>
      <c r="AG57" s="765"/>
      <c r="AH57" s="766"/>
    </row>
    <row r="58" spans="2:34" ht="15" customHeight="1" x14ac:dyDescent="0.4"/>
    <row r="59" spans="2:34" ht="15" customHeight="1" x14ac:dyDescent="0.4">
      <c r="B59" s="117" t="s">
        <v>301</v>
      </c>
    </row>
    <row r="60" spans="2:34" ht="15" customHeight="1" x14ac:dyDescent="0.4">
      <c r="C60" s="117" t="s">
        <v>827</v>
      </c>
    </row>
    <row r="61" spans="2:34" s="105" customFormat="1" ht="4.5" customHeight="1" x14ac:dyDescent="0.4">
      <c r="C61" s="123"/>
    </row>
    <row r="62" spans="2:34" s="105" customFormat="1" ht="15" customHeight="1" x14ac:dyDescent="0.4">
      <c r="C62" s="102" t="s">
        <v>828</v>
      </c>
    </row>
    <row r="63" spans="2:34" s="105" customFormat="1" ht="4.5" customHeight="1" x14ac:dyDescent="0.4">
      <c r="C63" s="234"/>
    </row>
    <row r="64" spans="2:34" ht="15" customHeight="1" x14ac:dyDescent="0.4">
      <c r="C64" s="234" t="s">
        <v>385</v>
      </c>
    </row>
    <row r="65" spans="2:5" ht="15" customHeight="1" x14ac:dyDescent="0.4">
      <c r="C65" s="234" t="s">
        <v>386</v>
      </c>
    </row>
    <row r="66" spans="2:5" ht="15" customHeight="1" x14ac:dyDescent="0.4">
      <c r="C66" s="235" t="s">
        <v>487</v>
      </c>
      <c r="D66" s="117" t="s">
        <v>387</v>
      </c>
    </row>
    <row r="67" spans="2:5" ht="15" customHeight="1" x14ac:dyDescent="0.4">
      <c r="C67" s="146" t="s">
        <v>316</v>
      </c>
      <c r="D67" s="117" t="s">
        <v>488</v>
      </c>
    </row>
    <row r="68" spans="2:5" ht="15" customHeight="1" x14ac:dyDescent="0.4">
      <c r="C68" s="146" t="s">
        <v>445</v>
      </c>
      <c r="D68" s="105" t="s">
        <v>349</v>
      </c>
    </row>
    <row r="69" spans="2:5" ht="15" customHeight="1" x14ac:dyDescent="0.4">
      <c r="C69" s="147" t="s">
        <v>446</v>
      </c>
      <c r="D69" s="105" t="s">
        <v>463</v>
      </c>
    </row>
    <row r="70" spans="2:5" ht="15" customHeight="1" x14ac:dyDescent="0.4">
      <c r="C70" s="226" t="s">
        <v>474</v>
      </c>
      <c r="D70" s="105" t="s">
        <v>465</v>
      </c>
    </row>
    <row r="71" spans="2:5" ht="15" customHeight="1" x14ac:dyDescent="0.4">
      <c r="C71" s="226" t="s">
        <v>464</v>
      </c>
      <c r="D71" s="105" t="s">
        <v>467</v>
      </c>
    </row>
    <row r="72" spans="2:5" ht="15" customHeight="1" x14ac:dyDescent="0.4">
      <c r="C72" s="226" t="s">
        <v>466</v>
      </c>
      <c r="D72" s="105" t="s">
        <v>350</v>
      </c>
    </row>
    <row r="73" spans="2:5" ht="15" customHeight="1" x14ac:dyDescent="0.4">
      <c r="C73" s="235" t="s">
        <v>471</v>
      </c>
      <c r="D73" s="105" t="s">
        <v>351</v>
      </c>
    </row>
    <row r="74" spans="2:5" ht="15" customHeight="1" x14ac:dyDescent="0.4">
      <c r="C74" s="235" t="s">
        <v>352</v>
      </c>
      <c r="D74" s="105" t="s">
        <v>353</v>
      </c>
    </row>
    <row r="75" spans="2:5" ht="15" customHeight="1" x14ac:dyDescent="0.4">
      <c r="C75" s="235" t="s">
        <v>472</v>
      </c>
      <c r="D75" s="105" t="s">
        <v>475</v>
      </c>
      <c r="E75" s="117" t="s">
        <v>388</v>
      </c>
    </row>
    <row r="76" spans="2:5" ht="6" customHeight="1" x14ac:dyDescent="0.4">
      <c r="C76" s="123"/>
      <c r="D76" s="146"/>
    </row>
    <row r="77" spans="2:5" ht="15" customHeight="1" x14ac:dyDescent="0.4">
      <c r="C77" s="102" t="s">
        <v>830</v>
      </c>
      <c r="D77" s="146"/>
      <c r="E77" s="105"/>
    </row>
    <row r="78" spans="2:5" ht="15.75" customHeight="1" x14ac:dyDescent="0.4"/>
    <row r="79" spans="2:5" ht="15.75" customHeight="1" x14ac:dyDescent="0.4">
      <c r="B79" s="109" t="s">
        <v>355</v>
      </c>
    </row>
    <row r="80" spans="2:5" ht="5.25" customHeight="1" thickBot="1" x14ac:dyDescent="0.45"/>
    <row r="81" spans="2:28" ht="18" customHeight="1" x14ac:dyDescent="0.4">
      <c r="B81" s="735" t="s">
        <v>318</v>
      </c>
      <c r="C81" s="736"/>
      <c r="D81" s="736"/>
      <c r="E81" s="736"/>
      <c r="F81" s="737"/>
      <c r="G81" s="741" t="s">
        <v>324</v>
      </c>
      <c r="H81" s="742"/>
      <c r="I81" s="742"/>
      <c r="J81" s="742"/>
      <c r="K81" s="742"/>
      <c r="L81" s="742"/>
      <c r="M81" s="742"/>
      <c r="N81" s="742"/>
      <c r="O81" s="742"/>
      <c r="P81" s="742"/>
      <c r="Q81" s="742"/>
      <c r="R81" s="742"/>
      <c r="S81" s="742"/>
      <c r="T81" s="742"/>
      <c r="U81" s="742"/>
      <c r="V81" s="743"/>
      <c r="W81" s="735" t="s">
        <v>321</v>
      </c>
      <c r="X81" s="736"/>
      <c r="Y81" s="736"/>
      <c r="Z81" s="736"/>
      <c r="AA81" s="736"/>
      <c r="AB81" s="737"/>
    </row>
    <row r="82" spans="2:28" ht="27" customHeight="1" thickBot="1" x14ac:dyDescent="0.45">
      <c r="B82" s="738"/>
      <c r="C82" s="739"/>
      <c r="D82" s="739"/>
      <c r="E82" s="739"/>
      <c r="F82" s="740"/>
      <c r="G82" s="139" t="s">
        <v>279</v>
      </c>
      <c r="H82" s="423" t="s">
        <v>280</v>
      </c>
      <c r="I82" s="141" t="s">
        <v>281</v>
      </c>
      <c r="J82" s="141" t="s">
        <v>282</v>
      </c>
      <c r="K82" s="98" t="s">
        <v>315</v>
      </c>
      <c r="L82" s="98" t="s">
        <v>316</v>
      </c>
      <c r="M82" s="98" t="s">
        <v>468</v>
      </c>
      <c r="N82" s="98" t="s">
        <v>469</v>
      </c>
      <c r="O82" s="98" t="s">
        <v>470</v>
      </c>
      <c r="P82" s="98" t="s">
        <v>446</v>
      </c>
      <c r="Q82" s="98" t="s">
        <v>447</v>
      </c>
      <c r="R82" s="98" t="s">
        <v>368</v>
      </c>
      <c r="S82" s="98" t="s">
        <v>450</v>
      </c>
      <c r="T82" s="98" t="s">
        <v>471</v>
      </c>
      <c r="U82" s="98" t="s">
        <v>352</v>
      </c>
      <c r="V82" s="99" t="s">
        <v>472</v>
      </c>
      <c r="W82" s="738"/>
      <c r="X82" s="739"/>
      <c r="Y82" s="739"/>
      <c r="Z82" s="739"/>
      <c r="AA82" s="739"/>
      <c r="AB82" s="740"/>
    </row>
    <row r="83" spans="2:28" ht="21" customHeight="1" thickTop="1" x14ac:dyDescent="0.4">
      <c r="B83" s="750" t="s">
        <v>837</v>
      </c>
      <c r="C83" s="751"/>
      <c r="D83" s="751"/>
      <c r="E83" s="751"/>
      <c r="F83" s="752"/>
      <c r="G83" s="142"/>
      <c r="H83" s="143"/>
      <c r="I83" s="111"/>
      <c r="J83" s="111"/>
      <c r="K83" s="239"/>
      <c r="L83" s="111"/>
      <c r="M83" s="111"/>
      <c r="N83" s="111"/>
      <c r="O83" s="111"/>
      <c r="P83" s="111"/>
      <c r="Q83" s="111"/>
      <c r="R83" s="111"/>
      <c r="S83" s="111"/>
      <c r="T83" s="111"/>
      <c r="U83" s="111"/>
      <c r="V83" s="240"/>
      <c r="W83" s="744"/>
      <c r="X83" s="745"/>
      <c r="Y83" s="745"/>
      <c r="Z83" s="745"/>
      <c r="AA83" s="745"/>
      <c r="AB83" s="746"/>
    </row>
    <row r="84" spans="2:28" ht="21" customHeight="1" x14ac:dyDescent="0.4">
      <c r="B84" s="753" t="s">
        <v>383</v>
      </c>
      <c r="C84" s="754"/>
      <c r="D84" s="754"/>
      <c r="E84" s="754"/>
      <c r="F84" s="755"/>
      <c r="G84" s="144"/>
      <c r="H84" s="111"/>
      <c r="I84" s="111"/>
      <c r="J84" s="111"/>
      <c r="K84" s="111"/>
      <c r="L84" s="111"/>
      <c r="M84" s="111"/>
      <c r="N84" s="111"/>
      <c r="O84" s="111"/>
      <c r="P84" s="111"/>
      <c r="Q84" s="111"/>
      <c r="R84" s="111"/>
      <c r="S84" s="111"/>
      <c r="T84" s="111"/>
      <c r="U84" s="111"/>
      <c r="V84" s="240"/>
      <c r="W84" s="744"/>
      <c r="X84" s="745"/>
      <c r="Y84" s="745"/>
      <c r="Z84" s="745"/>
      <c r="AA84" s="745"/>
      <c r="AB84" s="746"/>
    </row>
    <row r="85" spans="2:28" ht="21" customHeight="1" x14ac:dyDescent="0.4">
      <c r="B85" s="753" t="s">
        <v>378</v>
      </c>
      <c r="C85" s="754"/>
      <c r="D85" s="754"/>
      <c r="E85" s="754"/>
      <c r="F85" s="755"/>
      <c r="G85" s="144"/>
      <c r="H85" s="111"/>
      <c r="I85" s="111"/>
      <c r="J85" s="111"/>
      <c r="K85" s="111"/>
      <c r="L85" s="111"/>
      <c r="M85" s="111"/>
      <c r="N85" s="111"/>
      <c r="O85" s="111"/>
      <c r="P85" s="111"/>
      <c r="Q85" s="111"/>
      <c r="R85" s="111"/>
      <c r="S85" s="111"/>
      <c r="T85" s="111"/>
      <c r="U85" s="111"/>
      <c r="V85" s="240"/>
      <c r="W85" s="744"/>
      <c r="X85" s="745"/>
      <c r="Y85" s="745"/>
      <c r="Z85" s="745"/>
      <c r="AA85" s="745"/>
      <c r="AB85" s="746"/>
    </row>
    <row r="86" spans="2:28" ht="21" customHeight="1" x14ac:dyDescent="0.4">
      <c r="B86" s="753" t="s">
        <v>297</v>
      </c>
      <c r="C86" s="754"/>
      <c r="D86" s="754"/>
      <c r="E86" s="754"/>
      <c r="F86" s="755"/>
      <c r="G86" s="145"/>
      <c r="H86" s="111"/>
      <c r="I86" s="758"/>
      <c r="J86" s="759"/>
      <c r="K86" s="759"/>
      <c r="L86" s="759"/>
      <c r="M86" s="759"/>
      <c r="N86" s="759"/>
      <c r="O86" s="759"/>
      <c r="P86" s="759"/>
      <c r="Q86" s="759"/>
      <c r="R86" s="759"/>
      <c r="S86" s="759"/>
      <c r="T86" s="759"/>
      <c r="U86" s="759"/>
      <c r="V86" s="760"/>
      <c r="W86" s="744"/>
      <c r="X86" s="745"/>
      <c r="Y86" s="745"/>
      <c r="Z86" s="745"/>
      <c r="AA86" s="745"/>
      <c r="AB86" s="746"/>
    </row>
    <row r="87" spans="2:28" ht="21" customHeight="1" thickBot="1" x14ac:dyDescent="0.45">
      <c r="B87" s="731" t="s">
        <v>379</v>
      </c>
      <c r="C87" s="732"/>
      <c r="D87" s="732"/>
      <c r="E87" s="732"/>
      <c r="F87" s="733"/>
      <c r="G87" s="112"/>
      <c r="H87" s="113"/>
      <c r="I87" s="113"/>
      <c r="J87" s="113"/>
      <c r="K87" s="113"/>
      <c r="L87" s="113"/>
      <c r="M87" s="113"/>
      <c r="N87" s="113"/>
      <c r="O87" s="113"/>
      <c r="P87" s="113"/>
      <c r="Q87" s="113"/>
      <c r="R87" s="113"/>
      <c r="S87" s="113"/>
      <c r="T87" s="113"/>
      <c r="U87" s="113"/>
      <c r="V87" s="241"/>
      <c r="W87" s="747"/>
      <c r="X87" s="748"/>
      <c r="Y87" s="748"/>
      <c r="Z87" s="748"/>
      <c r="AA87" s="748"/>
      <c r="AB87" s="749"/>
    </row>
    <row r="88" spans="2:28" ht="15" customHeight="1" x14ac:dyDescent="0.4"/>
    <row r="89" spans="2:28" ht="15.75" customHeight="1" x14ac:dyDescent="0.4">
      <c r="B89" s="117" t="s">
        <v>301</v>
      </c>
    </row>
    <row r="90" spans="2:28" s="105" customFormat="1" ht="15" customHeight="1" x14ac:dyDescent="0.4">
      <c r="C90" s="102" t="s">
        <v>356</v>
      </c>
    </row>
    <row r="91" spans="2:28" s="105" customFormat="1" ht="4.5" customHeight="1" x14ac:dyDescent="0.4">
      <c r="C91" s="234"/>
    </row>
    <row r="92" spans="2:28" ht="15.75" customHeight="1" x14ac:dyDescent="0.4">
      <c r="C92" s="218" t="s">
        <v>357</v>
      </c>
      <c r="D92" s="242"/>
    </row>
    <row r="93" spans="2:28" ht="15.75" customHeight="1" x14ac:dyDescent="0.4">
      <c r="C93" s="102" t="s">
        <v>831</v>
      </c>
      <c r="D93" s="242"/>
    </row>
    <row r="94" spans="2:28" ht="15.75" customHeight="1" x14ac:dyDescent="0.4">
      <c r="C94" s="123"/>
      <c r="D94" s="123"/>
    </row>
    <row r="95" spans="2:28" ht="15.75" hidden="1" customHeight="1" x14ac:dyDescent="0.4">
      <c r="C95" s="124"/>
      <c r="D95" s="124"/>
    </row>
    <row r="96" spans="2:28" ht="15.75" hidden="1" customHeight="1" x14ac:dyDescent="0.4">
      <c r="C96" s="125"/>
      <c r="D96" s="124"/>
    </row>
    <row r="97" spans="3:4" ht="15.75" hidden="1" customHeight="1" x14ac:dyDescent="0.4">
      <c r="C97" s="124"/>
      <c r="D97" s="124"/>
    </row>
    <row r="98" spans="3:4" ht="15.75" hidden="1" customHeight="1" x14ac:dyDescent="0.4">
      <c r="C98" s="124"/>
      <c r="D98" s="124"/>
    </row>
    <row r="99" spans="3:4" ht="15.75" hidden="1" customHeight="1" x14ac:dyDescent="0.4">
      <c r="C99" s="124"/>
      <c r="D99" s="124"/>
    </row>
    <row r="100" spans="3:4" ht="15.75" hidden="1" customHeight="1" x14ac:dyDescent="0.4"/>
    <row r="101" spans="3:4" ht="15.75" hidden="1" customHeight="1" x14ac:dyDescent="0.4"/>
    <row r="102" spans="3:4" ht="15.75" hidden="1" customHeight="1" x14ac:dyDescent="0.4"/>
    <row r="103" spans="3:4" ht="15.75" hidden="1" customHeight="1" x14ac:dyDescent="0.4"/>
    <row r="104" spans="3:4" ht="15.75" hidden="1" customHeight="1" x14ac:dyDescent="0.4"/>
    <row r="105" spans="3:4" ht="15.75" hidden="1" customHeight="1" x14ac:dyDescent="0.4"/>
    <row r="106" spans="3:4" ht="15.75" hidden="1" customHeight="1" x14ac:dyDescent="0.4"/>
    <row r="107" spans="3:4" ht="15.75" hidden="1" customHeight="1" x14ac:dyDescent="0.4"/>
    <row r="108" spans="3:4" ht="15.75" hidden="1" customHeight="1" x14ac:dyDescent="0.4"/>
    <row r="109" spans="3:4" ht="15.75" hidden="1" customHeight="1" x14ac:dyDescent="0.4"/>
    <row r="110" spans="3:4" ht="15.75" hidden="1" customHeight="1" x14ac:dyDescent="0.4"/>
    <row r="111" spans="3:4" ht="15.75" hidden="1" customHeight="1" x14ac:dyDescent="0.4"/>
    <row r="112" spans="3:4" ht="15.75" hidden="1" customHeight="1" x14ac:dyDescent="0.4"/>
    <row r="113" ht="15.75" hidden="1" customHeight="1" x14ac:dyDescent="0.4"/>
    <row r="114" ht="15.75" hidden="1" customHeight="1" x14ac:dyDescent="0.4"/>
    <row r="115" ht="15.75" hidden="1" customHeight="1" x14ac:dyDescent="0.4"/>
    <row r="116" ht="15.75" hidden="1" customHeight="1" x14ac:dyDescent="0.4"/>
    <row r="117" ht="15.75" hidden="1" customHeight="1" x14ac:dyDescent="0.4"/>
    <row r="118" ht="15.75" hidden="1" customHeight="1" x14ac:dyDescent="0.4"/>
    <row r="119" ht="15.75" hidden="1" customHeight="1" x14ac:dyDescent="0.4"/>
    <row r="120" ht="15.75" hidden="1" customHeight="1" x14ac:dyDescent="0.4"/>
    <row r="121" ht="15.75" hidden="1" customHeight="1" x14ac:dyDescent="0.4"/>
    <row r="122" ht="15.75" hidden="1" customHeight="1" x14ac:dyDescent="0.4"/>
    <row r="123" ht="15.75" hidden="1" customHeight="1" x14ac:dyDescent="0.4"/>
    <row r="124" ht="15.75" hidden="1" customHeight="1" x14ac:dyDescent="0.4"/>
    <row r="125" ht="15.75" hidden="1" customHeight="1" x14ac:dyDescent="0.4"/>
    <row r="126" ht="15.75" hidden="1" customHeight="1" x14ac:dyDescent="0.4"/>
    <row r="127" ht="15.75" hidden="1" customHeight="1" x14ac:dyDescent="0.4"/>
    <row r="128" ht="15.75" hidden="1" customHeight="1" x14ac:dyDescent="0.4"/>
    <row r="129" ht="15.75" hidden="1" customHeight="1" x14ac:dyDescent="0.4"/>
  </sheetData>
  <sheetProtection algorithmName="SHA-512" hashValue="hcgUltxWK64ysVsS0anadZSz+8bUiY/MQ7pXxtl4WHnlBIMdT1a1esN2x3s2vUgbyGPVSQnMw0Ollk4k7Uz2aw==" saltValue="2goFbHQQ/mNwncGx2HmP+Q==" spinCount="100000" sheet="1" formatCells="0" selectLockedCells="1"/>
  <mergeCells count="90">
    <mergeCell ref="AR11:AS12"/>
    <mergeCell ref="AX10:BC12"/>
    <mergeCell ref="B10:F12"/>
    <mergeCell ref="G10:T10"/>
    <mergeCell ref="U10:X10"/>
    <mergeCell ref="Y10:AO10"/>
    <mergeCell ref="AP10:AQ11"/>
    <mergeCell ref="AR10:AW10"/>
    <mergeCell ref="G11:H11"/>
    <mergeCell ref="AT11:AU12"/>
    <mergeCell ref="AV11:AW12"/>
    <mergeCell ref="I11:I12"/>
    <mergeCell ref="J11:P11"/>
    <mergeCell ref="Q11:T11"/>
    <mergeCell ref="Y11:AM11"/>
    <mergeCell ref="AN11:AO12"/>
    <mergeCell ref="Q12:R12"/>
    <mergeCell ref="S12:T12"/>
    <mergeCell ref="W12:X12"/>
    <mergeCell ref="AP12:AQ12"/>
    <mergeCell ref="U11:U12"/>
    <mergeCell ref="V11:V12"/>
    <mergeCell ref="W11:X11"/>
    <mergeCell ref="S19:T19"/>
    <mergeCell ref="G13:G15"/>
    <mergeCell ref="H13:H15"/>
    <mergeCell ref="I13:I15"/>
    <mergeCell ref="Q13:T18"/>
    <mergeCell ref="B16:F16"/>
    <mergeCell ref="G16:I19"/>
    <mergeCell ref="J16:P16"/>
    <mergeCell ref="Q19:R19"/>
    <mergeCell ref="B19:F19"/>
    <mergeCell ref="J19:P19"/>
    <mergeCell ref="V13:V16"/>
    <mergeCell ref="W13:X14"/>
    <mergeCell ref="AP13:AQ13"/>
    <mergeCell ref="AR13:AS19"/>
    <mergeCell ref="U13:U16"/>
    <mergeCell ref="AT13:AU19"/>
    <mergeCell ref="W16:X19"/>
    <mergeCell ref="Z16:AA16"/>
    <mergeCell ref="AC16:AF16"/>
    <mergeCell ref="AH16:AM16"/>
    <mergeCell ref="Y18:AM19"/>
    <mergeCell ref="AN18:AO19"/>
    <mergeCell ref="AV13:AW19"/>
    <mergeCell ref="AX13:BC19"/>
    <mergeCell ref="B13:F13"/>
    <mergeCell ref="AN13:AO13"/>
    <mergeCell ref="B14:F14"/>
    <mergeCell ref="AN14:AO14"/>
    <mergeCell ref="AP14:AQ16"/>
    <mergeCell ref="B15:F15"/>
    <mergeCell ref="W15:X15"/>
    <mergeCell ref="AN15:AO15"/>
    <mergeCell ref="AN16:AO16"/>
    <mergeCell ref="B17:F17"/>
    <mergeCell ref="U17:V19"/>
    <mergeCell ref="AN17:AO17"/>
    <mergeCell ref="AP17:AQ19"/>
    <mergeCell ref="B18:F18"/>
    <mergeCell ref="B50:F52"/>
    <mergeCell ref="G50:AB50"/>
    <mergeCell ref="AC50:AH52"/>
    <mergeCell ref="G51:V51"/>
    <mergeCell ref="W51:AB51"/>
    <mergeCell ref="W52:X52"/>
    <mergeCell ref="Y52:Z52"/>
    <mergeCell ref="AA52:AB52"/>
    <mergeCell ref="AC53:AH57"/>
    <mergeCell ref="B53:F53"/>
    <mergeCell ref="B54:F54"/>
    <mergeCell ref="B55:F55"/>
    <mergeCell ref="B56:F56"/>
    <mergeCell ref="I56:V56"/>
    <mergeCell ref="AA53:AB57"/>
    <mergeCell ref="B87:F87"/>
    <mergeCell ref="B57:F57"/>
    <mergeCell ref="B81:F82"/>
    <mergeCell ref="G81:V81"/>
    <mergeCell ref="W81:AB82"/>
    <mergeCell ref="W83:AB87"/>
    <mergeCell ref="B83:F83"/>
    <mergeCell ref="B84:F84"/>
    <mergeCell ref="B85:F85"/>
    <mergeCell ref="B86:F86"/>
    <mergeCell ref="W53:X57"/>
    <mergeCell ref="Y53:Z57"/>
    <mergeCell ref="I86:V86"/>
  </mergeCells>
  <phoneticPr fontId="1"/>
  <pageMargins left="0.70866141732283472" right="0.70866141732283472" top="0.74803149606299213" bottom="0.74803149606299213" header="0.31496062992125984" footer="0.31496062992125984"/>
  <pageSetup paperSize="9" scale="46" fitToHeight="0" orientation="landscape" r:id="rId1"/>
  <headerFooter>
    <oddHeader>&amp;R&amp;A</oddHeader>
    <oddFooter>&amp;P / &amp;N ページ</oddFooter>
  </headerFooter>
  <rowBreaks count="1" manualBreakCount="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B130"/>
  <sheetViews>
    <sheetView showGridLines="0" showRowColHeaders="0" zoomScaleNormal="100" zoomScaleSheetLayoutView="100" workbookViewId="0">
      <selection activeCell="G13" sqref="G13"/>
    </sheetView>
  </sheetViews>
  <sheetFormatPr defaultColWidth="0" defaultRowHeight="0" customHeight="1" zeroHeight="1" x14ac:dyDescent="0.4"/>
  <cols>
    <col min="1" max="1" width="1.75" style="117" customWidth="1"/>
    <col min="2" max="3" width="4.75" style="117" customWidth="1"/>
    <col min="4" max="4" width="4.75" style="146" customWidth="1"/>
    <col min="5" max="39" width="4.75" style="117" customWidth="1"/>
    <col min="40" max="40" width="6.5" style="117" customWidth="1"/>
    <col min="41" max="51" width="4.75" style="117" customWidth="1"/>
    <col min="52" max="52" width="1.375" style="117" customWidth="1"/>
    <col min="53" max="53" width="4.75" style="117" customWidth="1"/>
    <col min="54" max="54" width="1.75" style="117" customWidth="1"/>
    <col min="55" max="16384" width="4.75" style="117" hidden="1"/>
  </cols>
  <sheetData>
    <row r="1" spans="2:53" ht="15" customHeight="1" x14ac:dyDescent="0.4"/>
    <row r="2" spans="2:53" ht="18.75" x14ac:dyDescent="0.4">
      <c r="B2" s="106" t="s">
        <v>389</v>
      </c>
    </row>
    <row r="3" spans="2:53" ht="15" customHeight="1" x14ac:dyDescent="0.4"/>
    <row r="4" spans="2:53" ht="15" customHeight="1" x14ac:dyDescent="0.4">
      <c r="B4" s="96" t="s">
        <v>361</v>
      </c>
      <c r="D4" s="117"/>
    </row>
    <row r="5" spans="2:53" s="105" customFormat="1" ht="15" customHeight="1" x14ac:dyDescent="0.4">
      <c r="B5" s="107" t="s">
        <v>390</v>
      </c>
      <c r="C5" s="108"/>
      <c r="E5" s="230"/>
    </row>
    <row r="6" spans="2:53" s="105" customFormat="1" ht="15" customHeight="1" x14ac:dyDescent="0.4">
      <c r="B6" s="107" t="s">
        <v>266</v>
      </c>
      <c r="C6" s="108"/>
    </row>
    <row r="7" spans="2:53" ht="15" customHeight="1" x14ac:dyDescent="0.4">
      <c r="B7" s="96"/>
    </row>
    <row r="8" spans="2:53" ht="15" customHeight="1" x14ac:dyDescent="0.4">
      <c r="B8" s="109" t="s">
        <v>449</v>
      </c>
    </row>
    <row r="9" spans="2:53" ht="6" customHeight="1" thickBot="1" x14ac:dyDescent="0.45">
      <c r="B9" s="148"/>
    </row>
    <row r="10" spans="2:53" ht="18" customHeight="1" x14ac:dyDescent="0.4">
      <c r="B10" s="772" t="s">
        <v>318</v>
      </c>
      <c r="C10" s="773"/>
      <c r="D10" s="773"/>
      <c r="E10" s="773"/>
      <c r="F10" s="774"/>
      <c r="G10" s="689" t="s">
        <v>319</v>
      </c>
      <c r="H10" s="690"/>
      <c r="I10" s="690"/>
      <c r="J10" s="690"/>
      <c r="K10" s="690"/>
      <c r="L10" s="690"/>
      <c r="M10" s="690"/>
      <c r="N10" s="690"/>
      <c r="O10" s="690"/>
      <c r="P10" s="690"/>
      <c r="Q10" s="690"/>
      <c r="R10" s="690"/>
      <c r="S10" s="690"/>
      <c r="T10" s="690"/>
      <c r="U10" s="690"/>
      <c r="V10" s="691"/>
      <c r="W10" s="689" t="s">
        <v>443</v>
      </c>
      <c r="X10" s="690"/>
      <c r="Y10" s="690"/>
      <c r="Z10" s="690"/>
      <c r="AA10" s="690"/>
      <c r="AB10" s="691"/>
      <c r="AC10" s="882" t="s">
        <v>270</v>
      </c>
      <c r="AD10" s="882"/>
      <c r="AE10" s="882"/>
      <c r="AF10" s="882"/>
      <c r="AG10" s="882"/>
      <c r="AH10" s="882"/>
      <c r="AI10" s="882"/>
      <c r="AJ10" s="882"/>
      <c r="AK10" s="882"/>
      <c r="AL10" s="882"/>
      <c r="AM10" s="882"/>
      <c r="AN10" s="882"/>
      <c r="AO10" s="882"/>
      <c r="AP10" s="882"/>
      <c r="AQ10" s="882"/>
      <c r="AR10" s="882"/>
      <c r="AS10" s="882"/>
      <c r="AT10" s="883" t="s">
        <v>363</v>
      </c>
      <c r="AU10" s="952"/>
      <c r="AV10" s="874" t="s">
        <v>321</v>
      </c>
      <c r="AW10" s="875"/>
      <c r="AX10" s="875"/>
      <c r="AY10" s="875"/>
      <c r="AZ10" s="875"/>
      <c r="BA10" s="876"/>
    </row>
    <row r="11" spans="2:53" ht="18" customHeight="1" x14ac:dyDescent="0.4">
      <c r="B11" s="775"/>
      <c r="C11" s="776"/>
      <c r="D11" s="776"/>
      <c r="E11" s="776"/>
      <c r="F11" s="777"/>
      <c r="G11" s="887" t="s">
        <v>276</v>
      </c>
      <c r="H11" s="888"/>
      <c r="I11" s="868" t="s">
        <v>277</v>
      </c>
      <c r="J11" s="891" t="s">
        <v>477</v>
      </c>
      <c r="K11" s="892"/>
      <c r="L11" s="892"/>
      <c r="M11" s="892"/>
      <c r="N11" s="892"/>
      <c r="O11" s="892"/>
      <c r="P11" s="888"/>
      <c r="Q11" s="870" t="s">
        <v>365</v>
      </c>
      <c r="R11" s="893"/>
      <c r="S11" s="893"/>
      <c r="T11" s="893"/>
      <c r="U11" s="893"/>
      <c r="V11" s="871"/>
      <c r="W11" s="866" t="s">
        <v>279</v>
      </c>
      <c r="X11" s="868" t="s">
        <v>323</v>
      </c>
      <c r="Y11" s="870" t="s">
        <v>322</v>
      </c>
      <c r="Z11" s="893"/>
      <c r="AA11" s="893"/>
      <c r="AB11" s="871"/>
      <c r="AC11" s="894" t="s">
        <v>324</v>
      </c>
      <c r="AD11" s="893"/>
      <c r="AE11" s="893"/>
      <c r="AF11" s="893"/>
      <c r="AG11" s="893"/>
      <c r="AH11" s="893"/>
      <c r="AI11" s="893"/>
      <c r="AJ11" s="893"/>
      <c r="AK11" s="893"/>
      <c r="AL11" s="893"/>
      <c r="AM11" s="893"/>
      <c r="AN11" s="893"/>
      <c r="AO11" s="893"/>
      <c r="AP11" s="893"/>
      <c r="AQ11" s="895"/>
      <c r="AR11" s="896" t="s">
        <v>521</v>
      </c>
      <c r="AS11" s="897"/>
      <c r="AT11" s="953"/>
      <c r="AU11" s="954"/>
      <c r="AV11" s="877"/>
      <c r="AW11" s="878"/>
      <c r="AX11" s="878"/>
      <c r="AY11" s="878"/>
      <c r="AZ11" s="878"/>
      <c r="BA11" s="879"/>
    </row>
    <row r="12" spans="2:53" ht="27" customHeight="1" thickBot="1" x14ac:dyDescent="0.45">
      <c r="B12" s="778"/>
      <c r="C12" s="779"/>
      <c r="D12" s="779"/>
      <c r="E12" s="779"/>
      <c r="F12" s="780"/>
      <c r="G12" s="127" t="s">
        <v>326</v>
      </c>
      <c r="H12" s="411" t="s">
        <v>367</v>
      </c>
      <c r="I12" s="869"/>
      <c r="J12" s="128"/>
      <c r="K12" s="129" t="s">
        <v>315</v>
      </c>
      <c r="L12" s="129" t="s">
        <v>316</v>
      </c>
      <c r="M12" s="129" t="s">
        <v>445</v>
      </c>
      <c r="N12" s="129" t="s">
        <v>446</v>
      </c>
      <c r="O12" s="129" t="s">
        <v>447</v>
      </c>
      <c r="P12" s="129" t="s">
        <v>368</v>
      </c>
      <c r="Q12" s="584" t="s">
        <v>369</v>
      </c>
      <c r="R12" s="584"/>
      <c r="S12" s="584" t="s">
        <v>370</v>
      </c>
      <c r="T12" s="584"/>
      <c r="U12" s="584" t="s">
        <v>391</v>
      </c>
      <c r="V12" s="955"/>
      <c r="W12" s="867"/>
      <c r="X12" s="869"/>
      <c r="Y12" s="890" t="s">
        <v>392</v>
      </c>
      <c r="Z12" s="873"/>
      <c r="AA12" s="890" t="s">
        <v>393</v>
      </c>
      <c r="AB12" s="780"/>
      <c r="AC12" s="127" t="s">
        <v>279</v>
      </c>
      <c r="AD12" s="411" t="s">
        <v>281</v>
      </c>
      <c r="AE12" s="411" t="s">
        <v>282</v>
      </c>
      <c r="AF12" s="129" t="s">
        <v>371</v>
      </c>
      <c r="AG12" s="129" t="s">
        <v>372</v>
      </c>
      <c r="AH12" s="129" t="s">
        <v>373</v>
      </c>
      <c r="AI12" s="129" t="s">
        <v>289</v>
      </c>
      <c r="AJ12" s="129" t="s">
        <v>290</v>
      </c>
      <c r="AK12" s="129" t="s">
        <v>374</v>
      </c>
      <c r="AL12" s="129" t="s">
        <v>375</v>
      </c>
      <c r="AM12" s="129" t="s">
        <v>376</v>
      </c>
      <c r="AN12" s="129" t="s">
        <v>292</v>
      </c>
      <c r="AO12" s="129" t="s">
        <v>293</v>
      </c>
      <c r="AP12" s="129" t="s">
        <v>377</v>
      </c>
      <c r="AQ12" s="294" t="s">
        <v>658</v>
      </c>
      <c r="AR12" s="898"/>
      <c r="AS12" s="865"/>
      <c r="AT12" s="864" t="s">
        <v>276</v>
      </c>
      <c r="AU12" s="865"/>
      <c r="AV12" s="880"/>
      <c r="AW12" s="881"/>
      <c r="AX12" s="881"/>
      <c r="AY12" s="881"/>
      <c r="AZ12" s="881"/>
      <c r="BA12" s="865"/>
    </row>
    <row r="13" spans="2:53" ht="21" customHeight="1" thickTop="1" x14ac:dyDescent="0.4">
      <c r="B13" s="796" t="s">
        <v>837</v>
      </c>
      <c r="C13" s="797"/>
      <c r="D13" s="797"/>
      <c r="E13" s="797"/>
      <c r="F13" s="798"/>
      <c r="G13" s="132"/>
      <c r="H13" s="424"/>
      <c r="I13" s="424"/>
      <c r="J13" s="424"/>
      <c r="K13" s="424"/>
      <c r="L13" s="424"/>
      <c r="M13" s="424"/>
      <c r="N13" s="424"/>
      <c r="O13" s="424"/>
      <c r="P13" s="424"/>
      <c r="Q13" s="840"/>
      <c r="R13" s="850"/>
      <c r="S13" s="850"/>
      <c r="T13" s="850"/>
      <c r="U13" s="850"/>
      <c r="V13" s="841"/>
      <c r="W13" s="132"/>
      <c r="X13" s="424"/>
      <c r="Y13" s="923"/>
      <c r="Z13" s="924"/>
      <c r="AA13" s="924"/>
      <c r="AB13" s="925"/>
      <c r="AC13" s="131"/>
      <c r="AD13" s="424"/>
      <c r="AE13" s="424"/>
      <c r="AF13" s="130"/>
      <c r="AG13" s="422"/>
      <c r="AH13" s="422"/>
      <c r="AI13" s="422"/>
      <c r="AJ13" s="422"/>
      <c r="AK13" s="422"/>
      <c r="AL13" s="422"/>
      <c r="AM13" s="422"/>
      <c r="AN13" s="422"/>
      <c r="AO13" s="422"/>
      <c r="AP13" s="422"/>
      <c r="AQ13" s="422"/>
      <c r="AR13" s="799"/>
      <c r="AS13" s="800"/>
      <c r="AT13" s="844"/>
      <c r="AU13" s="845"/>
      <c r="AV13" s="628"/>
      <c r="AW13" s="629"/>
      <c r="AX13" s="629"/>
      <c r="AY13" s="629"/>
      <c r="AZ13" s="629"/>
      <c r="BA13" s="630"/>
    </row>
    <row r="14" spans="2:53" ht="21" customHeight="1" x14ac:dyDescent="0.4">
      <c r="B14" s="801" t="s">
        <v>383</v>
      </c>
      <c r="C14" s="802"/>
      <c r="D14" s="802"/>
      <c r="E14" s="802"/>
      <c r="F14" s="803"/>
      <c r="G14" s="132"/>
      <c r="H14" s="424"/>
      <c r="I14" s="424"/>
      <c r="J14" s="424"/>
      <c r="K14" s="424"/>
      <c r="L14" s="424"/>
      <c r="M14" s="424"/>
      <c r="N14" s="424"/>
      <c r="O14" s="424"/>
      <c r="P14" s="424"/>
      <c r="Q14" s="840"/>
      <c r="R14" s="850"/>
      <c r="S14" s="850"/>
      <c r="T14" s="850"/>
      <c r="U14" s="850"/>
      <c r="V14" s="841"/>
      <c r="W14" s="132"/>
      <c r="X14" s="424"/>
      <c r="Y14" s="923"/>
      <c r="Z14" s="924"/>
      <c r="AA14" s="924"/>
      <c r="AB14" s="925"/>
      <c r="AC14" s="132"/>
      <c r="AD14" s="422"/>
      <c r="AE14" s="422"/>
      <c r="AF14" s="422"/>
      <c r="AG14" s="422"/>
      <c r="AH14" s="422"/>
      <c r="AI14" s="422"/>
      <c r="AJ14" s="422"/>
      <c r="AK14" s="422"/>
      <c r="AL14" s="422"/>
      <c r="AM14" s="422"/>
      <c r="AN14" s="422"/>
      <c r="AO14" s="422"/>
      <c r="AP14" s="422"/>
      <c r="AQ14" s="422"/>
      <c r="AR14" s="799"/>
      <c r="AS14" s="800"/>
      <c r="AT14" s="941"/>
      <c r="AU14" s="800"/>
      <c r="AV14" s="628"/>
      <c r="AW14" s="629"/>
      <c r="AX14" s="629"/>
      <c r="AY14" s="629"/>
      <c r="AZ14" s="629"/>
      <c r="BA14" s="630"/>
    </row>
    <row r="15" spans="2:53" ht="21" customHeight="1" x14ac:dyDescent="0.4">
      <c r="B15" s="801" t="s">
        <v>378</v>
      </c>
      <c r="C15" s="802"/>
      <c r="D15" s="802"/>
      <c r="E15" s="802"/>
      <c r="F15" s="803"/>
      <c r="G15" s="132"/>
      <c r="H15" s="424"/>
      <c r="I15" s="424"/>
      <c r="J15" s="424"/>
      <c r="K15" s="424"/>
      <c r="L15" s="424"/>
      <c r="M15" s="424"/>
      <c r="N15" s="424"/>
      <c r="O15" s="424"/>
      <c r="P15" s="424"/>
      <c r="Q15" s="840"/>
      <c r="R15" s="850"/>
      <c r="S15" s="850"/>
      <c r="T15" s="850"/>
      <c r="U15" s="850"/>
      <c r="V15" s="841"/>
      <c r="W15" s="132"/>
      <c r="X15" s="424"/>
      <c r="Y15" s="951"/>
      <c r="Z15" s="951"/>
      <c r="AA15" s="810"/>
      <c r="AB15" s="811"/>
      <c r="AC15" s="132"/>
      <c r="AD15" s="422"/>
      <c r="AE15" s="422"/>
      <c r="AF15" s="422"/>
      <c r="AG15" s="422"/>
      <c r="AH15" s="422"/>
      <c r="AI15" s="422"/>
      <c r="AJ15" s="422"/>
      <c r="AK15" s="422"/>
      <c r="AL15" s="422"/>
      <c r="AM15" s="422"/>
      <c r="AN15" s="422"/>
      <c r="AO15" s="422"/>
      <c r="AP15" s="422"/>
      <c r="AQ15" s="422"/>
      <c r="AR15" s="799"/>
      <c r="AS15" s="800"/>
      <c r="AT15" s="941"/>
      <c r="AU15" s="800"/>
      <c r="AV15" s="628"/>
      <c r="AW15" s="629"/>
      <c r="AX15" s="629"/>
      <c r="AY15" s="629"/>
      <c r="AZ15" s="629"/>
      <c r="BA15" s="630"/>
    </row>
    <row r="16" spans="2:53" ht="21" customHeight="1" x14ac:dyDescent="0.4">
      <c r="B16" s="801" t="s">
        <v>297</v>
      </c>
      <c r="C16" s="802"/>
      <c r="D16" s="802"/>
      <c r="E16" s="802"/>
      <c r="F16" s="803"/>
      <c r="G16" s="948"/>
      <c r="H16" s="949"/>
      <c r="I16" s="950"/>
      <c r="J16" s="831"/>
      <c r="K16" s="851"/>
      <c r="L16" s="851"/>
      <c r="M16" s="851"/>
      <c r="N16" s="851"/>
      <c r="O16" s="851"/>
      <c r="P16" s="852"/>
      <c r="Q16" s="840"/>
      <c r="R16" s="850"/>
      <c r="S16" s="850"/>
      <c r="T16" s="850"/>
      <c r="U16" s="850"/>
      <c r="V16" s="841"/>
      <c r="W16" s="132"/>
      <c r="X16" s="424"/>
      <c r="Y16" s="920"/>
      <c r="Z16" s="921"/>
      <c r="AA16" s="921"/>
      <c r="AB16" s="922"/>
      <c r="AC16" s="420"/>
      <c r="AD16" s="830"/>
      <c r="AE16" s="830"/>
      <c r="AF16" s="424"/>
      <c r="AG16" s="830"/>
      <c r="AH16" s="830"/>
      <c r="AI16" s="830"/>
      <c r="AJ16" s="830"/>
      <c r="AK16" s="424"/>
      <c r="AL16" s="831"/>
      <c r="AM16" s="832"/>
      <c r="AN16" s="832"/>
      <c r="AO16" s="832"/>
      <c r="AP16" s="832"/>
      <c r="AQ16" s="833"/>
      <c r="AR16" s="799"/>
      <c r="AS16" s="800"/>
      <c r="AT16" s="941"/>
      <c r="AU16" s="800"/>
      <c r="AV16" s="628"/>
      <c r="AW16" s="629"/>
      <c r="AX16" s="629"/>
      <c r="AY16" s="629"/>
      <c r="AZ16" s="629"/>
      <c r="BA16" s="630"/>
    </row>
    <row r="17" spans="2:53" ht="21" customHeight="1" x14ac:dyDescent="0.4">
      <c r="B17" s="801" t="s">
        <v>379</v>
      </c>
      <c r="C17" s="802"/>
      <c r="D17" s="802"/>
      <c r="E17" s="802"/>
      <c r="F17" s="802"/>
      <c r="G17" s="149"/>
      <c r="H17" s="150"/>
      <c r="I17" s="150"/>
      <c r="J17" s="133"/>
      <c r="K17" s="424"/>
      <c r="L17" s="424"/>
      <c r="M17" s="424"/>
      <c r="N17" s="424"/>
      <c r="O17" s="424"/>
      <c r="P17" s="424"/>
      <c r="Q17" s="840"/>
      <c r="R17" s="850"/>
      <c r="S17" s="850"/>
      <c r="T17" s="850"/>
      <c r="U17" s="850"/>
      <c r="V17" s="841"/>
      <c r="W17" s="812"/>
      <c r="X17" s="813"/>
      <c r="Y17" s="923"/>
      <c r="Z17" s="924"/>
      <c r="AA17" s="924"/>
      <c r="AB17" s="925"/>
      <c r="AC17" s="132"/>
      <c r="AD17" s="424"/>
      <c r="AE17" s="424"/>
      <c r="AF17" s="424"/>
      <c r="AG17" s="424"/>
      <c r="AH17" s="424"/>
      <c r="AI17" s="424"/>
      <c r="AJ17" s="424"/>
      <c r="AK17" s="424"/>
      <c r="AL17" s="424"/>
      <c r="AM17" s="424"/>
      <c r="AN17" s="424"/>
      <c r="AO17" s="424"/>
      <c r="AP17" s="424"/>
      <c r="AQ17" s="424"/>
      <c r="AR17" s="799"/>
      <c r="AS17" s="800"/>
      <c r="AT17" s="818"/>
      <c r="AU17" s="819"/>
      <c r="AV17" s="628"/>
      <c r="AW17" s="629"/>
      <c r="AX17" s="629"/>
      <c r="AY17" s="629"/>
      <c r="AZ17" s="629"/>
      <c r="BA17" s="630"/>
    </row>
    <row r="18" spans="2:53" ht="24" customHeight="1" x14ac:dyDescent="0.4">
      <c r="B18" s="801" t="s">
        <v>478</v>
      </c>
      <c r="C18" s="802"/>
      <c r="D18" s="802"/>
      <c r="E18" s="802"/>
      <c r="F18" s="803"/>
      <c r="G18" s="942"/>
      <c r="H18" s="943"/>
      <c r="I18" s="944"/>
      <c r="J18" s="134"/>
      <c r="K18" s="134"/>
      <c r="L18" s="134"/>
      <c r="M18" s="134"/>
      <c r="N18" s="134"/>
      <c r="O18" s="134"/>
      <c r="P18" s="134"/>
      <c r="Q18" s="842"/>
      <c r="R18" s="860"/>
      <c r="S18" s="860"/>
      <c r="T18" s="860"/>
      <c r="U18" s="860"/>
      <c r="V18" s="843"/>
      <c r="W18" s="814"/>
      <c r="X18" s="815"/>
      <c r="Y18" s="923"/>
      <c r="Z18" s="924"/>
      <c r="AA18" s="924"/>
      <c r="AB18" s="925"/>
      <c r="AC18" s="812"/>
      <c r="AD18" s="834"/>
      <c r="AE18" s="834"/>
      <c r="AF18" s="834"/>
      <c r="AG18" s="834"/>
      <c r="AH18" s="834"/>
      <c r="AI18" s="834"/>
      <c r="AJ18" s="834"/>
      <c r="AK18" s="834"/>
      <c r="AL18" s="834"/>
      <c r="AM18" s="834"/>
      <c r="AN18" s="834"/>
      <c r="AO18" s="834"/>
      <c r="AP18" s="834"/>
      <c r="AQ18" s="813"/>
      <c r="AR18" s="836"/>
      <c r="AS18" s="819"/>
      <c r="AT18" s="820"/>
      <c r="AU18" s="821"/>
      <c r="AV18" s="628"/>
      <c r="AW18" s="629"/>
      <c r="AX18" s="629"/>
      <c r="AY18" s="629"/>
      <c r="AZ18" s="629"/>
      <c r="BA18" s="630"/>
    </row>
    <row r="19" spans="2:53" ht="21" customHeight="1" thickBot="1" x14ac:dyDescent="0.45">
      <c r="B19" s="855" t="s">
        <v>479</v>
      </c>
      <c r="C19" s="856"/>
      <c r="D19" s="856"/>
      <c r="E19" s="856"/>
      <c r="F19" s="857"/>
      <c r="G19" s="945"/>
      <c r="H19" s="946"/>
      <c r="I19" s="947"/>
      <c r="J19" s="858"/>
      <c r="K19" s="858"/>
      <c r="L19" s="858"/>
      <c r="M19" s="858"/>
      <c r="N19" s="858"/>
      <c r="O19" s="858"/>
      <c r="P19" s="858"/>
      <c r="Q19" s="853"/>
      <c r="R19" s="854"/>
      <c r="S19" s="853"/>
      <c r="T19" s="854"/>
      <c r="U19" s="853"/>
      <c r="V19" s="859"/>
      <c r="W19" s="816"/>
      <c r="X19" s="817"/>
      <c r="Y19" s="926"/>
      <c r="Z19" s="927"/>
      <c r="AA19" s="927"/>
      <c r="AB19" s="928"/>
      <c r="AC19" s="816"/>
      <c r="AD19" s="835"/>
      <c r="AE19" s="835"/>
      <c r="AF19" s="835"/>
      <c r="AG19" s="835"/>
      <c r="AH19" s="835"/>
      <c r="AI19" s="835"/>
      <c r="AJ19" s="835"/>
      <c r="AK19" s="835"/>
      <c r="AL19" s="835"/>
      <c r="AM19" s="835"/>
      <c r="AN19" s="835"/>
      <c r="AO19" s="835"/>
      <c r="AP19" s="835"/>
      <c r="AQ19" s="817"/>
      <c r="AR19" s="837"/>
      <c r="AS19" s="823"/>
      <c r="AT19" s="822"/>
      <c r="AU19" s="823"/>
      <c r="AV19" s="631"/>
      <c r="AW19" s="632"/>
      <c r="AX19" s="632"/>
      <c r="AY19" s="632"/>
      <c r="AZ19" s="632"/>
      <c r="BA19" s="633"/>
    </row>
    <row r="20" spans="2:53" ht="11.25" x14ac:dyDescent="0.4">
      <c r="B20" s="100" t="s">
        <v>380</v>
      </c>
    </row>
    <row r="21" spans="2:53" ht="6" customHeight="1" x14ac:dyDescent="0.4">
      <c r="B21" s="151"/>
    </row>
    <row r="22" spans="2:53" ht="15" customHeight="1" x14ac:dyDescent="0.4">
      <c r="B22" s="117" t="s">
        <v>301</v>
      </c>
    </row>
    <row r="23" spans="2:53" ht="15" customHeight="1" x14ac:dyDescent="0.4">
      <c r="C23" s="216" t="s">
        <v>302</v>
      </c>
      <c r="D23" s="117"/>
    </row>
    <row r="24" spans="2:53" ht="15" customHeight="1" x14ac:dyDescent="0.4">
      <c r="C24" s="217" t="s">
        <v>315</v>
      </c>
      <c r="D24" s="218" t="s">
        <v>331</v>
      </c>
    </row>
    <row r="25" spans="2:53" s="105" customFormat="1" ht="15" customHeight="1" x14ac:dyDescent="0.4">
      <c r="C25" s="222"/>
      <c r="D25" s="102" t="s">
        <v>304</v>
      </c>
    </row>
    <row r="26" spans="2:53" ht="15" customHeight="1" x14ac:dyDescent="0.4">
      <c r="C26" s="217" t="s">
        <v>316</v>
      </c>
      <c r="D26" s="102" t="s">
        <v>332</v>
      </c>
    </row>
    <row r="27" spans="2:53" s="105" customFormat="1" ht="15" customHeight="1" x14ac:dyDescent="0.4">
      <c r="C27" s="222"/>
      <c r="D27" s="102" t="s">
        <v>306</v>
      </c>
    </row>
    <row r="28" spans="2:53" ht="15" customHeight="1" x14ac:dyDescent="0.4">
      <c r="C28" s="217" t="s">
        <v>445</v>
      </c>
      <c r="D28" s="102" t="s">
        <v>307</v>
      </c>
    </row>
    <row r="29" spans="2:53" ht="15" customHeight="1" x14ac:dyDescent="0.4">
      <c r="C29" s="217" t="s">
        <v>446</v>
      </c>
      <c r="D29" s="102" t="s">
        <v>308</v>
      </c>
    </row>
    <row r="30" spans="2:53" ht="15" customHeight="1" x14ac:dyDescent="0.4">
      <c r="C30" s="217" t="s">
        <v>447</v>
      </c>
      <c r="D30" s="218" t="s">
        <v>309</v>
      </c>
      <c r="E30" s="218"/>
    </row>
    <row r="31" spans="2:53" ht="15" customHeight="1" x14ac:dyDescent="0.4">
      <c r="C31" s="217" t="s">
        <v>368</v>
      </c>
      <c r="D31" s="218" t="s">
        <v>310</v>
      </c>
      <c r="E31" s="102"/>
    </row>
    <row r="32" spans="2:53" ht="6" customHeight="1" x14ac:dyDescent="0.4">
      <c r="D32" s="137"/>
    </row>
    <row r="33" spans="2:4" ht="15" customHeight="1" x14ac:dyDescent="0.4">
      <c r="C33" s="218" t="s">
        <v>394</v>
      </c>
      <c r="D33" s="137"/>
    </row>
    <row r="34" spans="2:4" ht="6" customHeight="1" x14ac:dyDescent="0.4">
      <c r="C34" s="243"/>
      <c r="D34" s="137"/>
    </row>
    <row r="35" spans="2:4" ht="15" customHeight="1" x14ac:dyDescent="0.4">
      <c r="C35" s="117" t="s">
        <v>382</v>
      </c>
      <c r="D35" s="137"/>
    </row>
    <row r="36" spans="2:4" ht="6" customHeight="1" x14ac:dyDescent="0.4">
      <c r="C36" s="152"/>
      <c r="D36" s="153"/>
    </row>
    <row r="37" spans="2:4" ht="15" customHeight="1" x14ac:dyDescent="0.4">
      <c r="C37" s="117" t="s">
        <v>480</v>
      </c>
      <c r="D37" s="101"/>
    </row>
    <row r="38" spans="2:4" ht="15" customHeight="1" x14ac:dyDescent="0.4">
      <c r="C38" s="229" t="s">
        <v>457</v>
      </c>
      <c r="D38" s="101"/>
    </row>
    <row r="39" spans="2:4" ht="15" customHeight="1" x14ac:dyDescent="0.4">
      <c r="C39" s="137" t="s">
        <v>458</v>
      </c>
      <c r="D39" s="117" t="s">
        <v>481</v>
      </c>
    </row>
    <row r="40" spans="2:4" ht="15" customHeight="1" x14ac:dyDescent="0.4">
      <c r="C40" s="137" t="s">
        <v>459</v>
      </c>
      <c r="D40" s="117" t="s">
        <v>460</v>
      </c>
    </row>
    <row r="41" spans="2:4" ht="15" customHeight="1" x14ac:dyDescent="0.4">
      <c r="C41" s="137" t="s">
        <v>461</v>
      </c>
      <c r="D41" s="117" t="s">
        <v>482</v>
      </c>
    </row>
    <row r="42" spans="2:4" ht="15" customHeight="1" x14ac:dyDescent="0.4">
      <c r="C42" s="137" t="s">
        <v>483</v>
      </c>
      <c r="D42" s="117" t="s">
        <v>484</v>
      </c>
    </row>
    <row r="43" spans="2:4" ht="15" customHeight="1" x14ac:dyDescent="0.4">
      <c r="C43" s="137" t="s">
        <v>395</v>
      </c>
      <c r="D43" s="117" t="s">
        <v>463</v>
      </c>
    </row>
    <row r="44" spans="2:4" ht="15" customHeight="1" x14ac:dyDescent="0.4">
      <c r="C44" s="137" t="s">
        <v>485</v>
      </c>
      <c r="D44" s="117" t="s">
        <v>465</v>
      </c>
    </row>
    <row r="45" spans="2:4" ht="15" customHeight="1" x14ac:dyDescent="0.4">
      <c r="C45" s="137" t="s">
        <v>486</v>
      </c>
      <c r="D45" s="117" t="s">
        <v>467</v>
      </c>
    </row>
    <row r="46" spans="2:4" ht="15" customHeight="1" x14ac:dyDescent="0.4">
      <c r="C46" s="137" t="s">
        <v>658</v>
      </c>
      <c r="D46" s="117" t="s">
        <v>660</v>
      </c>
    </row>
    <row r="47" spans="2:4" ht="15" customHeight="1" x14ac:dyDescent="0.4">
      <c r="C47" s="154"/>
    </row>
    <row r="48" spans="2:4" ht="15.75" customHeight="1" x14ac:dyDescent="0.4">
      <c r="B48" s="109" t="s">
        <v>339</v>
      </c>
      <c r="C48" s="123"/>
    </row>
    <row r="49" spans="2:36" ht="6.75" customHeight="1" thickBot="1" x14ac:dyDescent="0.45">
      <c r="C49" s="123"/>
    </row>
    <row r="50" spans="2:36" ht="18" customHeight="1" x14ac:dyDescent="0.4">
      <c r="B50" s="772" t="s">
        <v>318</v>
      </c>
      <c r="C50" s="773"/>
      <c r="D50" s="773"/>
      <c r="E50" s="773"/>
      <c r="F50" s="774"/>
      <c r="G50" s="549" t="s">
        <v>396</v>
      </c>
      <c r="H50" s="911"/>
      <c r="I50" s="913" t="s">
        <v>271</v>
      </c>
      <c r="J50" s="914"/>
      <c r="K50" s="914"/>
      <c r="L50" s="914"/>
      <c r="M50" s="914"/>
      <c r="N50" s="914"/>
      <c r="O50" s="914"/>
      <c r="P50" s="914"/>
      <c r="Q50" s="914"/>
      <c r="R50" s="914"/>
      <c r="S50" s="914"/>
      <c r="T50" s="914"/>
      <c r="U50" s="914"/>
      <c r="V50" s="914"/>
      <c r="W50" s="914"/>
      <c r="X50" s="914"/>
      <c r="Y50" s="914"/>
      <c r="Z50" s="914"/>
      <c r="AA50" s="914"/>
      <c r="AB50" s="914"/>
      <c r="AC50" s="914"/>
      <c r="AD50" s="914"/>
      <c r="AE50" s="929" t="s">
        <v>321</v>
      </c>
      <c r="AF50" s="930"/>
      <c r="AG50" s="930"/>
      <c r="AH50" s="930"/>
      <c r="AI50" s="930"/>
      <c r="AJ50" s="931"/>
    </row>
    <row r="51" spans="2:36" ht="18" customHeight="1" x14ac:dyDescent="0.4">
      <c r="B51" s="775"/>
      <c r="C51" s="776"/>
      <c r="D51" s="776"/>
      <c r="E51" s="776"/>
      <c r="F51" s="777"/>
      <c r="G51" s="552"/>
      <c r="H51" s="912"/>
      <c r="I51" s="562" t="s">
        <v>324</v>
      </c>
      <c r="J51" s="936"/>
      <c r="K51" s="936"/>
      <c r="L51" s="936"/>
      <c r="M51" s="936"/>
      <c r="N51" s="936"/>
      <c r="O51" s="936"/>
      <c r="P51" s="936"/>
      <c r="Q51" s="936"/>
      <c r="R51" s="936"/>
      <c r="S51" s="936"/>
      <c r="T51" s="936"/>
      <c r="U51" s="936"/>
      <c r="V51" s="936"/>
      <c r="W51" s="936"/>
      <c r="X51" s="936"/>
      <c r="Y51" s="788" t="s">
        <v>340</v>
      </c>
      <c r="Z51" s="678"/>
      <c r="AA51" s="678"/>
      <c r="AB51" s="678"/>
      <c r="AC51" s="678"/>
      <c r="AD51" s="678"/>
      <c r="AE51" s="932"/>
      <c r="AF51" s="933"/>
      <c r="AG51" s="933"/>
      <c r="AH51" s="933"/>
      <c r="AI51" s="933"/>
      <c r="AJ51" s="934"/>
    </row>
    <row r="52" spans="2:36" ht="29.25" customHeight="1" thickBot="1" x14ac:dyDescent="0.45">
      <c r="B52" s="778"/>
      <c r="C52" s="779"/>
      <c r="D52" s="779"/>
      <c r="E52" s="779"/>
      <c r="F52" s="780"/>
      <c r="G52" s="555"/>
      <c r="H52" s="582"/>
      <c r="I52" s="141" t="s">
        <v>279</v>
      </c>
      <c r="J52" s="141" t="s">
        <v>280</v>
      </c>
      <c r="K52" s="141" t="s">
        <v>281</v>
      </c>
      <c r="L52" s="141" t="s">
        <v>282</v>
      </c>
      <c r="M52" s="203" t="s">
        <v>315</v>
      </c>
      <c r="N52" s="203" t="s">
        <v>316</v>
      </c>
      <c r="O52" s="203" t="s">
        <v>468</v>
      </c>
      <c r="P52" s="203" t="s">
        <v>469</v>
      </c>
      <c r="Q52" s="203" t="s">
        <v>470</v>
      </c>
      <c r="R52" s="203" t="s">
        <v>446</v>
      </c>
      <c r="S52" s="203" t="s">
        <v>447</v>
      </c>
      <c r="T52" s="203" t="s">
        <v>368</v>
      </c>
      <c r="U52" s="203" t="s">
        <v>450</v>
      </c>
      <c r="V52" s="203" t="s">
        <v>471</v>
      </c>
      <c r="W52" s="203" t="s">
        <v>352</v>
      </c>
      <c r="X52" s="203" t="s">
        <v>472</v>
      </c>
      <c r="Y52" s="937" t="s">
        <v>341</v>
      </c>
      <c r="Z52" s="938"/>
      <c r="AA52" s="939" t="s">
        <v>342</v>
      </c>
      <c r="AB52" s="938"/>
      <c r="AC52" s="939" t="s">
        <v>343</v>
      </c>
      <c r="AD52" s="940"/>
      <c r="AE52" s="935"/>
      <c r="AF52" s="790"/>
      <c r="AG52" s="790"/>
      <c r="AH52" s="790"/>
      <c r="AI52" s="790"/>
      <c r="AJ52" s="791"/>
    </row>
    <row r="53" spans="2:36" ht="21" customHeight="1" thickTop="1" x14ac:dyDescent="0.4">
      <c r="B53" s="750" t="s">
        <v>837</v>
      </c>
      <c r="C53" s="751"/>
      <c r="D53" s="751"/>
      <c r="E53" s="751"/>
      <c r="F53" s="752"/>
      <c r="G53" s="899"/>
      <c r="H53" s="900"/>
      <c r="I53" s="192"/>
      <c r="J53" s="204"/>
      <c r="K53" s="192"/>
      <c r="L53" s="192"/>
      <c r="M53" s="205"/>
      <c r="N53" s="200"/>
      <c r="O53" s="200"/>
      <c r="P53" s="200"/>
      <c r="Q53" s="200"/>
      <c r="R53" s="200"/>
      <c r="S53" s="200"/>
      <c r="T53" s="200"/>
      <c r="U53" s="200"/>
      <c r="V53" s="200"/>
      <c r="W53" s="200"/>
      <c r="X53" s="200"/>
      <c r="Y53" s="756"/>
      <c r="Z53" s="757"/>
      <c r="AA53" s="756"/>
      <c r="AB53" s="757"/>
      <c r="AC53" s="756"/>
      <c r="AD53" s="919"/>
      <c r="AE53" s="697"/>
      <c r="AF53" s="698"/>
      <c r="AG53" s="698"/>
      <c r="AH53" s="698"/>
      <c r="AI53" s="698"/>
      <c r="AJ53" s="699"/>
    </row>
    <row r="54" spans="2:36" ht="21" customHeight="1" x14ac:dyDescent="0.4">
      <c r="B54" s="753" t="s">
        <v>383</v>
      </c>
      <c r="C54" s="754"/>
      <c r="D54" s="754"/>
      <c r="E54" s="754"/>
      <c r="F54" s="755"/>
      <c r="G54" s="899"/>
      <c r="H54" s="900"/>
      <c r="I54" s="192"/>
      <c r="J54" s="192"/>
      <c r="K54" s="192"/>
      <c r="L54" s="192"/>
      <c r="M54" s="192"/>
      <c r="N54" s="192"/>
      <c r="O54" s="192"/>
      <c r="P54" s="192"/>
      <c r="Q54" s="192"/>
      <c r="R54" s="192"/>
      <c r="S54" s="192"/>
      <c r="T54" s="192"/>
      <c r="U54" s="192"/>
      <c r="V54" s="192"/>
      <c r="W54" s="192"/>
      <c r="X54" s="192"/>
      <c r="Y54" s="756"/>
      <c r="Z54" s="757"/>
      <c r="AA54" s="756"/>
      <c r="AB54" s="757"/>
      <c r="AC54" s="756"/>
      <c r="AD54" s="919"/>
      <c r="AE54" s="903"/>
      <c r="AF54" s="904"/>
      <c r="AG54" s="904"/>
      <c r="AH54" s="904"/>
      <c r="AI54" s="904"/>
      <c r="AJ54" s="905"/>
    </row>
    <row r="55" spans="2:36" ht="21" customHeight="1" x14ac:dyDescent="0.4">
      <c r="B55" s="753" t="s">
        <v>378</v>
      </c>
      <c r="C55" s="754"/>
      <c r="D55" s="754"/>
      <c r="E55" s="754"/>
      <c r="F55" s="755"/>
      <c r="G55" s="899"/>
      <c r="H55" s="900"/>
      <c r="I55" s="200"/>
      <c r="J55" s="200"/>
      <c r="K55" s="200"/>
      <c r="L55" s="200"/>
      <c r="M55" s="200"/>
      <c r="N55" s="200"/>
      <c r="O55" s="200"/>
      <c r="P55" s="200"/>
      <c r="Q55" s="200"/>
      <c r="R55" s="200"/>
      <c r="S55" s="200"/>
      <c r="T55" s="200"/>
      <c r="U55" s="200"/>
      <c r="V55" s="200"/>
      <c r="W55" s="200"/>
      <c r="X55" s="200"/>
      <c r="Y55" s="756"/>
      <c r="Z55" s="757"/>
      <c r="AA55" s="756"/>
      <c r="AB55" s="757"/>
      <c r="AC55" s="756"/>
      <c r="AD55" s="919"/>
      <c r="AE55" s="903"/>
      <c r="AF55" s="904"/>
      <c r="AG55" s="904"/>
      <c r="AH55" s="904"/>
      <c r="AI55" s="904"/>
      <c r="AJ55" s="905"/>
    </row>
    <row r="56" spans="2:36" ht="21" customHeight="1" x14ac:dyDescent="0.4">
      <c r="B56" s="753" t="s">
        <v>297</v>
      </c>
      <c r="C56" s="754"/>
      <c r="D56" s="754"/>
      <c r="E56" s="754"/>
      <c r="F56" s="755"/>
      <c r="G56" s="901"/>
      <c r="H56" s="902"/>
      <c r="I56" s="200"/>
      <c r="J56" s="200"/>
      <c r="K56" s="767"/>
      <c r="L56" s="768"/>
      <c r="M56" s="910"/>
      <c r="N56" s="910"/>
      <c r="O56" s="910"/>
      <c r="P56" s="910"/>
      <c r="Q56" s="910"/>
      <c r="R56" s="910"/>
      <c r="S56" s="910"/>
      <c r="T56" s="910"/>
      <c r="U56" s="910"/>
      <c r="V56" s="910"/>
      <c r="W56" s="910"/>
      <c r="X56" s="910"/>
      <c r="Y56" s="756"/>
      <c r="Z56" s="757"/>
      <c r="AA56" s="756"/>
      <c r="AB56" s="757"/>
      <c r="AC56" s="756"/>
      <c r="AD56" s="919"/>
      <c r="AE56" s="903"/>
      <c r="AF56" s="904"/>
      <c r="AG56" s="904"/>
      <c r="AH56" s="904"/>
      <c r="AI56" s="904"/>
      <c r="AJ56" s="905"/>
    </row>
    <row r="57" spans="2:36" ht="21" customHeight="1" thickBot="1" x14ac:dyDescent="0.45">
      <c r="B57" s="734" t="s">
        <v>379</v>
      </c>
      <c r="C57" s="732"/>
      <c r="D57" s="732"/>
      <c r="E57" s="732"/>
      <c r="F57" s="733"/>
      <c r="G57" s="917"/>
      <c r="H57" s="918"/>
      <c r="I57" s="206"/>
      <c r="J57" s="206"/>
      <c r="K57" s="206"/>
      <c r="L57" s="206"/>
      <c r="M57" s="206"/>
      <c r="N57" s="206"/>
      <c r="O57" s="206"/>
      <c r="P57" s="206"/>
      <c r="Q57" s="206"/>
      <c r="R57" s="206"/>
      <c r="S57" s="206"/>
      <c r="T57" s="206"/>
      <c r="U57" s="206"/>
      <c r="V57" s="206"/>
      <c r="W57" s="206"/>
      <c r="X57" s="206"/>
      <c r="Y57" s="723"/>
      <c r="Z57" s="724"/>
      <c r="AA57" s="723"/>
      <c r="AB57" s="724"/>
      <c r="AC57" s="723"/>
      <c r="AD57" s="726"/>
      <c r="AE57" s="700"/>
      <c r="AF57" s="701"/>
      <c r="AG57" s="701"/>
      <c r="AH57" s="701"/>
      <c r="AI57" s="701"/>
      <c r="AJ57" s="702"/>
    </row>
    <row r="58" spans="2:36" ht="7.5" customHeight="1" x14ac:dyDescent="0.4"/>
    <row r="59" spans="2:36" ht="15.75" customHeight="1" x14ac:dyDescent="0.4">
      <c r="B59" s="117" t="s">
        <v>301</v>
      </c>
    </row>
    <row r="60" spans="2:36" ht="15.75" customHeight="1" x14ac:dyDescent="0.4">
      <c r="C60" s="117" t="s">
        <v>832</v>
      </c>
    </row>
    <row r="61" spans="2:36" s="105" customFormat="1" ht="4.5" customHeight="1" x14ac:dyDescent="0.4">
      <c r="C61" s="234"/>
    </row>
    <row r="62" spans="2:36" s="105" customFormat="1" ht="15" customHeight="1" x14ac:dyDescent="0.4">
      <c r="C62" s="102" t="s">
        <v>344</v>
      </c>
    </row>
    <row r="63" spans="2:36" s="105" customFormat="1" ht="4.5" customHeight="1" x14ac:dyDescent="0.4">
      <c r="C63" s="234"/>
    </row>
    <row r="64" spans="2:36" ht="15" customHeight="1" x14ac:dyDescent="0.4">
      <c r="C64" s="117" t="s">
        <v>384</v>
      </c>
      <c r="D64" s="117"/>
    </row>
    <row r="65" spans="2:5" ht="15" customHeight="1" x14ac:dyDescent="0.4">
      <c r="C65" s="234" t="s">
        <v>385</v>
      </c>
      <c r="D65" s="117"/>
    </row>
    <row r="66" spans="2:5" ht="15" customHeight="1" x14ac:dyDescent="0.4">
      <c r="C66" s="234" t="s">
        <v>386</v>
      </c>
      <c r="D66" s="117"/>
    </row>
    <row r="67" spans="2:5" ht="15" customHeight="1" x14ac:dyDescent="0.4">
      <c r="C67" s="235" t="s">
        <v>487</v>
      </c>
      <c r="D67" s="117" t="s">
        <v>387</v>
      </c>
    </row>
    <row r="68" spans="2:5" ht="15" customHeight="1" x14ac:dyDescent="0.4">
      <c r="C68" s="146" t="s">
        <v>316</v>
      </c>
      <c r="D68" s="117" t="s">
        <v>488</v>
      </c>
    </row>
    <row r="69" spans="2:5" ht="15" customHeight="1" x14ac:dyDescent="0.4">
      <c r="C69" s="146" t="s">
        <v>445</v>
      </c>
      <c r="D69" s="105" t="s">
        <v>349</v>
      </c>
      <c r="E69" s="105"/>
    </row>
    <row r="70" spans="2:5" ht="15" customHeight="1" x14ac:dyDescent="0.4">
      <c r="C70" s="147" t="s">
        <v>446</v>
      </c>
      <c r="D70" s="105" t="s">
        <v>463</v>
      </c>
      <c r="E70" s="105"/>
    </row>
    <row r="71" spans="2:5" ht="15" customHeight="1" x14ac:dyDescent="0.4">
      <c r="C71" s="226" t="s">
        <v>474</v>
      </c>
      <c r="D71" s="105" t="s">
        <v>465</v>
      </c>
      <c r="E71" s="105"/>
    </row>
    <row r="72" spans="2:5" ht="15" customHeight="1" x14ac:dyDescent="0.4">
      <c r="C72" s="226" t="s">
        <v>464</v>
      </c>
      <c r="D72" s="105" t="s">
        <v>467</v>
      </c>
      <c r="E72" s="105"/>
    </row>
    <row r="73" spans="2:5" ht="15" customHeight="1" x14ac:dyDescent="0.4">
      <c r="C73" s="226" t="s">
        <v>466</v>
      </c>
      <c r="D73" s="105" t="s">
        <v>350</v>
      </c>
      <c r="E73" s="105"/>
    </row>
    <row r="74" spans="2:5" ht="15" customHeight="1" x14ac:dyDescent="0.4">
      <c r="C74" s="235" t="s">
        <v>471</v>
      </c>
      <c r="D74" s="105" t="s">
        <v>351</v>
      </c>
      <c r="E74" s="105"/>
    </row>
    <row r="75" spans="2:5" ht="15" customHeight="1" x14ac:dyDescent="0.4">
      <c r="C75" s="235" t="s">
        <v>352</v>
      </c>
      <c r="D75" s="105" t="s">
        <v>353</v>
      </c>
      <c r="E75" s="105"/>
    </row>
    <row r="76" spans="2:5" ht="15" customHeight="1" x14ac:dyDescent="0.4">
      <c r="C76" s="235" t="s">
        <v>472</v>
      </c>
      <c r="D76" s="105" t="s">
        <v>475</v>
      </c>
      <c r="E76" s="105"/>
    </row>
    <row r="77" spans="2:5" ht="6" customHeight="1" x14ac:dyDescent="0.4">
      <c r="C77" s="123"/>
      <c r="D77" s="117"/>
    </row>
    <row r="78" spans="2:5" ht="15.75" customHeight="1" x14ac:dyDescent="0.4">
      <c r="C78" s="102" t="s">
        <v>830</v>
      </c>
      <c r="D78" s="117"/>
    </row>
    <row r="79" spans="2:5" ht="10.5" customHeight="1" x14ac:dyDescent="0.4">
      <c r="C79" s="155"/>
    </row>
    <row r="80" spans="2:5" ht="16.5" customHeight="1" x14ac:dyDescent="0.4">
      <c r="B80" s="109" t="s">
        <v>355</v>
      </c>
      <c r="C80" s="244"/>
    </row>
    <row r="81" spans="2:30" ht="6" customHeight="1" thickBot="1" x14ac:dyDescent="0.45">
      <c r="B81" s="156"/>
      <c r="C81" s="245"/>
    </row>
    <row r="82" spans="2:30" ht="18" customHeight="1" x14ac:dyDescent="0.4">
      <c r="B82" s="772" t="s">
        <v>318</v>
      </c>
      <c r="C82" s="773"/>
      <c r="D82" s="773"/>
      <c r="E82" s="773"/>
      <c r="F82" s="774"/>
      <c r="G82" s="549" t="s">
        <v>397</v>
      </c>
      <c r="H82" s="911"/>
      <c r="I82" s="913" t="s">
        <v>476</v>
      </c>
      <c r="J82" s="914"/>
      <c r="K82" s="914"/>
      <c r="L82" s="914"/>
      <c r="M82" s="914"/>
      <c r="N82" s="914"/>
      <c r="O82" s="914"/>
      <c r="P82" s="914"/>
      <c r="Q82" s="914"/>
      <c r="R82" s="914"/>
      <c r="S82" s="914"/>
      <c r="T82" s="914"/>
      <c r="U82" s="914"/>
      <c r="V82" s="914"/>
      <c r="W82" s="914"/>
      <c r="X82" s="914"/>
      <c r="Y82" s="549" t="s">
        <v>321</v>
      </c>
      <c r="Z82" s="550"/>
      <c r="AA82" s="550"/>
      <c r="AB82" s="550"/>
      <c r="AC82" s="550"/>
      <c r="AD82" s="551"/>
    </row>
    <row r="83" spans="2:30" ht="18" customHeight="1" x14ac:dyDescent="0.4">
      <c r="B83" s="775"/>
      <c r="C83" s="776"/>
      <c r="D83" s="776"/>
      <c r="E83" s="776"/>
      <c r="F83" s="777"/>
      <c r="G83" s="552"/>
      <c r="H83" s="912"/>
      <c r="I83" s="788" t="s">
        <v>324</v>
      </c>
      <c r="J83" s="678"/>
      <c r="K83" s="678"/>
      <c r="L83" s="678"/>
      <c r="M83" s="678"/>
      <c r="N83" s="678"/>
      <c r="O83" s="678"/>
      <c r="P83" s="678"/>
      <c r="Q83" s="678"/>
      <c r="R83" s="678"/>
      <c r="S83" s="678"/>
      <c r="T83" s="678"/>
      <c r="U83" s="678"/>
      <c r="V83" s="678"/>
      <c r="W83" s="678"/>
      <c r="X83" s="730"/>
      <c r="Y83" s="552"/>
      <c r="Z83" s="553"/>
      <c r="AA83" s="553"/>
      <c r="AB83" s="553"/>
      <c r="AC83" s="553"/>
      <c r="AD83" s="554"/>
    </row>
    <row r="84" spans="2:30" ht="27" customHeight="1" thickBot="1" x14ac:dyDescent="0.45">
      <c r="B84" s="778"/>
      <c r="C84" s="779"/>
      <c r="D84" s="779"/>
      <c r="E84" s="779"/>
      <c r="F84" s="780"/>
      <c r="G84" s="555"/>
      <c r="H84" s="582"/>
      <c r="I84" s="426" t="s">
        <v>279</v>
      </c>
      <c r="J84" s="426" t="s">
        <v>280</v>
      </c>
      <c r="K84" s="426" t="s">
        <v>281</v>
      </c>
      <c r="L84" s="426" t="s">
        <v>282</v>
      </c>
      <c r="M84" s="203" t="s">
        <v>315</v>
      </c>
      <c r="N84" s="203" t="s">
        <v>316</v>
      </c>
      <c r="O84" s="203" t="s">
        <v>468</v>
      </c>
      <c r="P84" s="203" t="s">
        <v>490</v>
      </c>
      <c r="Q84" s="203" t="s">
        <v>470</v>
      </c>
      <c r="R84" s="203" t="s">
        <v>446</v>
      </c>
      <c r="S84" s="203" t="s">
        <v>447</v>
      </c>
      <c r="T84" s="203" t="s">
        <v>368</v>
      </c>
      <c r="U84" s="203" t="s">
        <v>450</v>
      </c>
      <c r="V84" s="203" t="s">
        <v>471</v>
      </c>
      <c r="W84" s="203" t="s">
        <v>352</v>
      </c>
      <c r="X84" s="421" t="s">
        <v>472</v>
      </c>
      <c r="Y84" s="555"/>
      <c r="Z84" s="556"/>
      <c r="AA84" s="556"/>
      <c r="AB84" s="556"/>
      <c r="AC84" s="556"/>
      <c r="AD84" s="557"/>
    </row>
    <row r="85" spans="2:30" ht="21" customHeight="1" thickTop="1" x14ac:dyDescent="0.4">
      <c r="B85" s="906" t="s">
        <v>837</v>
      </c>
      <c r="C85" s="907"/>
      <c r="D85" s="907"/>
      <c r="E85" s="907"/>
      <c r="F85" s="908"/>
      <c r="G85" s="899"/>
      <c r="H85" s="900"/>
      <c r="I85" s="192"/>
      <c r="J85" s="204"/>
      <c r="K85" s="192"/>
      <c r="L85" s="192"/>
      <c r="M85" s="205"/>
      <c r="N85" s="200"/>
      <c r="O85" s="200"/>
      <c r="P85" s="200"/>
      <c r="Q85" s="200"/>
      <c r="R85" s="200"/>
      <c r="S85" s="200"/>
      <c r="T85" s="200"/>
      <c r="U85" s="200"/>
      <c r="V85" s="200"/>
      <c r="W85" s="200"/>
      <c r="X85" s="199"/>
      <c r="Y85" s="903"/>
      <c r="Z85" s="904"/>
      <c r="AA85" s="904"/>
      <c r="AB85" s="904"/>
      <c r="AC85" s="904"/>
      <c r="AD85" s="905"/>
    </row>
    <row r="86" spans="2:30" ht="21" customHeight="1" x14ac:dyDescent="0.4">
      <c r="B86" s="909" t="s">
        <v>383</v>
      </c>
      <c r="C86" s="604"/>
      <c r="D86" s="604"/>
      <c r="E86" s="604"/>
      <c r="F86" s="605"/>
      <c r="G86" s="899"/>
      <c r="H86" s="900"/>
      <c r="I86" s="192"/>
      <c r="J86" s="192"/>
      <c r="K86" s="192"/>
      <c r="L86" s="192"/>
      <c r="M86" s="192"/>
      <c r="N86" s="192"/>
      <c r="O86" s="192"/>
      <c r="P86" s="192"/>
      <c r="Q86" s="192"/>
      <c r="R86" s="192"/>
      <c r="S86" s="192"/>
      <c r="T86" s="192"/>
      <c r="U86" s="192"/>
      <c r="V86" s="192"/>
      <c r="W86" s="192"/>
      <c r="X86" s="204"/>
      <c r="Y86" s="903"/>
      <c r="Z86" s="904"/>
      <c r="AA86" s="904"/>
      <c r="AB86" s="904"/>
      <c r="AC86" s="904"/>
      <c r="AD86" s="905"/>
    </row>
    <row r="87" spans="2:30" ht="21" customHeight="1" x14ac:dyDescent="0.4">
      <c r="B87" s="909" t="s">
        <v>378</v>
      </c>
      <c r="C87" s="604"/>
      <c r="D87" s="604"/>
      <c r="E87" s="604"/>
      <c r="F87" s="605"/>
      <c r="G87" s="899"/>
      <c r="H87" s="900"/>
      <c r="I87" s="200"/>
      <c r="J87" s="200"/>
      <c r="K87" s="200"/>
      <c r="L87" s="200"/>
      <c r="M87" s="200"/>
      <c r="N87" s="200"/>
      <c r="O87" s="200"/>
      <c r="P87" s="200"/>
      <c r="Q87" s="200"/>
      <c r="R87" s="200"/>
      <c r="S87" s="200"/>
      <c r="T87" s="200"/>
      <c r="U87" s="200"/>
      <c r="V87" s="200"/>
      <c r="W87" s="200"/>
      <c r="X87" s="199"/>
      <c r="Y87" s="903"/>
      <c r="Z87" s="904"/>
      <c r="AA87" s="904"/>
      <c r="AB87" s="904"/>
      <c r="AC87" s="904"/>
      <c r="AD87" s="905"/>
    </row>
    <row r="88" spans="2:30" ht="21" customHeight="1" x14ac:dyDescent="0.4">
      <c r="B88" s="909" t="s">
        <v>297</v>
      </c>
      <c r="C88" s="604"/>
      <c r="D88" s="604"/>
      <c r="E88" s="604"/>
      <c r="F88" s="605"/>
      <c r="G88" s="901"/>
      <c r="H88" s="902"/>
      <c r="I88" s="200"/>
      <c r="J88" s="200"/>
      <c r="K88" s="767"/>
      <c r="L88" s="768"/>
      <c r="M88" s="910"/>
      <c r="N88" s="910"/>
      <c r="O88" s="910"/>
      <c r="P88" s="910"/>
      <c r="Q88" s="910"/>
      <c r="R88" s="910"/>
      <c r="S88" s="910"/>
      <c r="T88" s="910"/>
      <c r="U88" s="910"/>
      <c r="V88" s="910"/>
      <c r="W88" s="910"/>
      <c r="X88" s="910"/>
      <c r="Y88" s="903"/>
      <c r="Z88" s="904"/>
      <c r="AA88" s="904"/>
      <c r="AB88" s="904"/>
      <c r="AC88" s="904"/>
      <c r="AD88" s="905"/>
    </row>
    <row r="89" spans="2:30" ht="21" customHeight="1" thickBot="1" x14ac:dyDescent="0.45">
      <c r="B89" s="734" t="s">
        <v>379</v>
      </c>
      <c r="C89" s="915"/>
      <c r="D89" s="915"/>
      <c r="E89" s="915"/>
      <c r="F89" s="916"/>
      <c r="G89" s="917"/>
      <c r="H89" s="918"/>
      <c r="I89" s="206"/>
      <c r="J89" s="206"/>
      <c r="K89" s="206"/>
      <c r="L89" s="206"/>
      <c r="M89" s="206"/>
      <c r="N89" s="206"/>
      <c r="O89" s="206"/>
      <c r="P89" s="206"/>
      <c r="Q89" s="206"/>
      <c r="R89" s="206"/>
      <c r="S89" s="206"/>
      <c r="T89" s="206"/>
      <c r="U89" s="206"/>
      <c r="V89" s="206"/>
      <c r="W89" s="206"/>
      <c r="X89" s="415"/>
      <c r="Y89" s="700"/>
      <c r="Z89" s="701"/>
      <c r="AA89" s="701"/>
      <c r="AB89" s="701"/>
      <c r="AC89" s="701"/>
      <c r="AD89" s="702"/>
    </row>
    <row r="90" spans="2:30" ht="8.25" customHeight="1" x14ac:dyDescent="0.4"/>
    <row r="91" spans="2:30" ht="15.75" customHeight="1" x14ac:dyDescent="0.4">
      <c r="B91" s="117" t="s">
        <v>301</v>
      </c>
    </row>
    <row r="92" spans="2:30" ht="15.75" customHeight="1" x14ac:dyDescent="0.4">
      <c r="C92" s="117" t="s">
        <v>832</v>
      </c>
    </row>
    <row r="93" spans="2:30" s="105" customFormat="1" ht="4.5" customHeight="1" x14ac:dyDescent="0.4">
      <c r="C93" s="234"/>
    </row>
    <row r="94" spans="2:30" s="105" customFormat="1" ht="15" customHeight="1" x14ac:dyDescent="0.4">
      <c r="C94" s="102" t="s">
        <v>356</v>
      </c>
    </row>
    <row r="95" spans="2:30" s="105" customFormat="1" ht="4.5" customHeight="1" x14ac:dyDescent="0.4">
      <c r="C95" s="234"/>
    </row>
    <row r="96" spans="2:30" ht="15.75" customHeight="1" x14ac:dyDescent="0.4">
      <c r="C96" s="218" t="s">
        <v>357</v>
      </c>
      <c r="D96" s="117"/>
    </row>
    <row r="97" spans="3:4" ht="15.75" customHeight="1" x14ac:dyDescent="0.4">
      <c r="C97" s="218" t="s">
        <v>358</v>
      </c>
      <c r="D97" s="117"/>
    </row>
    <row r="98" spans="3:4" ht="15.75" customHeight="1" x14ac:dyDescent="0.4">
      <c r="C98" s="246"/>
    </row>
    <row r="99" spans="3:4" ht="15.75" hidden="1" customHeight="1" x14ac:dyDescent="0.4">
      <c r="C99" s="247"/>
    </row>
    <row r="100" spans="3:4" ht="15.75" hidden="1" customHeight="1" x14ac:dyDescent="0.4">
      <c r="C100" s="248"/>
    </row>
    <row r="101" spans="3:4" ht="15.75" hidden="1" customHeight="1" x14ac:dyDescent="0.4">
      <c r="C101" s="247"/>
    </row>
    <row r="102" spans="3:4" ht="15.75" hidden="1" customHeight="1" x14ac:dyDescent="0.4"/>
    <row r="103" spans="3:4" ht="15.75" hidden="1" customHeight="1" x14ac:dyDescent="0.4"/>
    <row r="104" spans="3:4" ht="15.75" hidden="1" customHeight="1" x14ac:dyDescent="0.4"/>
    <row r="105" spans="3:4" ht="15.75" hidden="1" customHeight="1" x14ac:dyDescent="0.4"/>
    <row r="106" spans="3:4" ht="15.75" hidden="1" customHeight="1" x14ac:dyDescent="0.4"/>
    <row r="107" spans="3:4" ht="15.75" hidden="1" customHeight="1" x14ac:dyDescent="0.4"/>
    <row r="108" spans="3:4" ht="15.75" hidden="1" customHeight="1" x14ac:dyDescent="0.4"/>
    <row r="109" spans="3:4" ht="15.75" hidden="1" customHeight="1" x14ac:dyDescent="0.4"/>
    <row r="110" spans="3:4" ht="15.75" hidden="1" customHeight="1" x14ac:dyDescent="0.4"/>
    <row r="111" spans="3:4" ht="15.75" hidden="1" customHeight="1" x14ac:dyDescent="0.4"/>
    <row r="112" spans="3:4" ht="15.75" hidden="1" customHeight="1" x14ac:dyDescent="0.4"/>
    <row r="113" ht="15.75" hidden="1" customHeight="1" x14ac:dyDescent="0.4"/>
    <row r="114" ht="15.75" hidden="1" customHeight="1" x14ac:dyDescent="0.4"/>
    <row r="115" ht="15.75" hidden="1" customHeight="1" x14ac:dyDescent="0.4"/>
    <row r="116" ht="15.75" hidden="1" customHeight="1" x14ac:dyDescent="0.4"/>
    <row r="117" ht="15.75" hidden="1" customHeight="1" x14ac:dyDescent="0.4"/>
    <row r="118" ht="15.75" hidden="1" customHeight="1" x14ac:dyDescent="0.4"/>
    <row r="119" ht="15.75" hidden="1" customHeight="1" x14ac:dyDescent="0.4"/>
    <row r="120" ht="15.75" hidden="1" customHeight="1" x14ac:dyDescent="0.4"/>
    <row r="121" ht="15.75" hidden="1" customHeight="1" x14ac:dyDescent="0.4"/>
    <row r="122" ht="15.75" hidden="1" customHeight="1" x14ac:dyDescent="0.4"/>
    <row r="123" ht="15.75" hidden="1" customHeight="1" x14ac:dyDescent="0.4"/>
    <row r="124" ht="15.75" hidden="1" customHeight="1" x14ac:dyDescent="0.4"/>
    <row r="125" ht="15.75" hidden="1" customHeight="1" x14ac:dyDescent="0.4"/>
    <row r="126" ht="15.75" hidden="1" customHeight="1" x14ac:dyDescent="0.4"/>
    <row r="127" ht="15.75" hidden="1" customHeight="1" x14ac:dyDescent="0.4"/>
    <row r="128" ht="15.75" hidden="1" customHeight="1" x14ac:dyDescent="0.4"/>
    <row r="129" ht="15.75" hidden="1" customHeight="1" x14ac:dyDescent="0.4"/>
    <row r="130" ht="15.75" hidden="1" customHeight="1" x14ac:dyDescent="0.4"/>
  </sheetData>
  <sheetProtection algorithmName="SHA-512" hashValue="4H/J4DCkJmsTW/dC0Y1KqPiS2LJ8wp8rwlX28OWzmvaf4h1EYSMabonN3aW0pvEYQjRuTsxeml2AREJx53HqNQ==" saltValue="ALAtwGH2OIbiiEPGn8wkrg==" spinCount="100000" sheet="1" formatCells="0" selectLockedCells="1"/>
  <mergeCells count="92">
    <mergeCell ref="AC10:AS10"/>
    <mergeCell ref="AT10:AU11"/>
    <mergeCell ref="AV10:BA12"/>
    <mergeCell ref="G11:H11"/>
    <mergeCell ref="I11:I12"/>
    <mergeCell ref="J11:P11"/>
    <mergeCell ref="Q11:V11"/>
    <mergeCell ref="AC11:AQ11"/>
    <mergeCell ref="S12:T12"/>
    <mergeCell ref="U12:V12"/>
    <mergeCell ref="Y12:Z12"/>
    <mergeCell ref="AA12:AB12"/>
    <mergeCell ref="AT12:AU12"/>
    <mergeCell ref="B10:F12"/>
    <mergeCell ref="G10:V10"/>
    <mergeCell ref="W10:AB10"/>
    <mergeCell ref="AT15:AU15"/>
    <mergeCell ref="B16:F16"/>
    <mergeCell ref="G16:I16"/>
    <mergeCell ref="J16:P16"/>
    <mergeCell ref="W11:W12"/>
    <mergeCell ref="X11:X12"/>
    <mergeCell ref="Y11:AB11"/>
    <mergeCell ref="AR11:AS12"/>
    <mergeCell ref="Q12:R12"/>
    <mergeCell ref="B15:F15"/>
    <mergeCell ref="Y15:Z15"/>
    <mergeCell ref="AA15:AB15"/>
    <mergeCell ref="AR15:AS15"/>
    <mergeCell ref="AT13:AU13"/>
    <mergeCell ref="AG16:AJ16"/>
    <mergeCell ref="AL16:AQ16"/>
    <mergeCell ref="AR16:AS16"/>
    <mergeCell ref="AT16:AU16"/>
    <mergeCell ref="AV13:BA19"/>
    <mergeCell ref="B13:F13"/>
    <mergeCell ref="AR13:AS13"/>
    <mergeCell ref="B14:F14"/>
    <mergeCell ref="AR14:AS14"/>
    <mergeCell ref="AT14:AU14"/>
    <mergeCell ref="B17:F17"/>
    <mergeCell ref="W17:X19"/>
    <mergeCell ref="AR17:AS17"/>
    <mergeCell ref="AT17:AU19"/>
    <mergeCell ref="B18:F18"/>
    <mergeCell ref="G18:I19"/>
    <mergeCell ref="AC18:AQ19"/>
    <mergeCell ref="AR18:AS19"/>
    <mergeCell ref="B19:F19"/>
    <mergeCell ref="J19:P19"/>
    <mergeCell ref="Q19:R19"/>
    <mergeCell ref="S19:T19"/>
    <mergeCell ref="U19:V19"/>
    <mergeCell ref="B50:F52"/>
    <mergeCell ref="G50:H52"/>
    <mergeCell ref="I50:AD50"/>
    <mergeCell ref="Y16:AB19"/>
    <mergeCell ref="AD16:AE16"/>
    <mergeCell ref="AE50:AJ52"/>
    <mergeCell ref="I51:X51"/>
    <mergeCell ref="Y51:AD51"/>
    <mergeCell ref="Y52:Z52"/>
    <mergeCell ref="AA52:AB52"/>
    <mergeCell ref="AC52:AD52"/>
    <mergeCell ref="Q13:V18"/>
    <mergeCell ref="Y13:AB14"/>
    <mergeCell ref="AE53:AJ57"/>
    <mergeCell ref="B53:F53"/>
    <mergeCell ref="B54:F54"/>
    <mergeCell ref="B55:F55"/>
    <mergeCell ref="B56:F56"/>
    <mergeCell ref="G53:H56"/>
    <mergeCell ref="Y53:Z57"/>
    <mergeCell ref="AA53:AB57"/>
    <mergeCell ref="AC53:AD57"/>
    <mergeCell ref="K56:X56"/>
    <mergeCell ref="B57:F57"/>
    <mergeCell ref="G57:H57"/>
    <mergeCell ref="Y82:AD84"/>
    <mergeCell ref="I83:X83"/>
    <mergeCell ref="G85:H88"/>
    <mergeCell ref="Y85:AD89"/>
    <mergeCell ref="B85:F85"/>
    <mergeCell ref="B86:F86"/>
    <mergeCell ref="B87:F87"/>
    <mergeCell ref="B88:F88"/>
    <mergeCell ref="K88:X88"/>
    <mergeCell ref="B82:F84"/>
    <mergeCell ref="G82:H84"/>
    <mergeCell ref="I82:X82"/>
    <mergeCell ref="B89:F89"/>
    <mergeCell ref="G89:H89"/>
  </mergeCells>
  <phoneticPr fontId="1"/>
  <pageMargins left="0.70866141732283472" right="0.70866141732283472" top="0.74803149606299213" bottom="0.74803149606299213" header="0.31496062992125984" footer="0.31496062992125984"/>
  <pageSetup paperSize="9" scale="48" fitToHeight="0" orientation="landscape" r:id="rId1"/>
  <headerFooter>
    <oddHeader>&amp;R&amp;A</oddHeader>
    <oddFooter>&amp;P / &amp;N ページ</oddFooter>
  </headerFooter>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Z18"/>
  <sheetViews>
    <sheetView showGridLines="0" showRowColHeaders="0" zoomScaleNormal="100" zoomScaleSheetLayoutView="100" workbookViewId="0">
      <selection activeCell="B10" sqref="B10:C10"/>
    </sheetView>
  </sheetViews>
  <sheetFormatPr defaultColWidth="0" defaultRowHeight="11.25" customHeight="1" zeroHeight="1" x14ac:dyDescent="0.4"/>
  <cols>
    <col min="1" max="1" width="2" style="117" customWidth="1"/>
    <col min="2" max="11" width="6.625" style="117" customWidth="1"/>
    <col min="12" max="12" width="5.125" style="117" customWidth="1"/>
    <col min="13" max="13" width="6.625" style="117" hidden="1" customWidth="1"/>
    <col min="14" max="17" width="6.625" style="117" customWidth="1"/>
    <col min="18" max="21" width="4.75" style="117" customWidth="1"/>
    <col min="22" max="35" width="4.75" style="117" hidden="1" customWidth="1"/>
    <col min="36" max="43" width="4.375" style="117" hidden="1" customWidth="1"/>
    <col min="44" max="48" width="4.75" style="117" hidden="1" customWidth="1"/>
    <col min="49" max="49" width="4.625" style="117" hidden="1" customWidth="1"/>
    <col min="50" max="50" width="1.375" style="117" hidden="1" customWidth="1"/>
    <col min="51" max="51" width="4.625" style="117" hidden="1" customWidth="1"/>
    <col min="52" max="52" width="0" style="117" hidden="1" customWidth="1"/>
    <col min="53" max="16384" width="4.625" style="117" hidden="1"/>
  </cols>
  <sheetData>
    <row r="1" spans="2:17" x14ac:dyDescent="0.4"/>
    <row r="2" spans="2:17" ht="18.75" x14ac:dyDescent="0.4">
      <c r="B2" s="106" t="s">
        <v>398</v>
      </c>
      <c r="C2" s="106"/>
    </row>
    <row r="3" spans="2:17" ht="15" customHeight="1" x14ac:dyDescent="0.4">
      <c r="B3" s="207"/>
      <c r="C3" s="207"/>
    </row>
    <row r="4" spans="2:17" s="105" customFormat="1" ht="15" customHeight="1" x14ac:dyDescent="0.4">
      <c r="B4" s="208" t="s">
        <v>399</v>
      </c>
      <c r="C4" s="208"/>
    </row>
    <row r="5" spans="2:17" ht="15" customHeight="1" x14ac:dyDescent="0.4">
      <c r="B5" s="108" t="s">
        <v>265</v>
      </c>
      <c r="C5" s="157"/>
      <c r="E5" s="196"/>
    </row>
    <row r="6" spans="2:17" ht="15" customHeight="1" x14ac:dyDescent="0.4">
      <c r="B6" s="157" t="s">
        <v>400</v>
      </c>
      <c r="C6" s="157"/>
    </row>
    <row r="7" spans="2:17" ht="15" customHeight="1" thickBot="1" x14ac:dyDescent="0.45"/>
    <row r="8" spans="2:17" ht="15" customHeight="1" x14ac:dyDescent="0.4">
      <c r="B8" s="959" t="s">
        <v>319</v>
      </c>
      <c r="C8" s="663"/>
      <c r="D8" s="663" t="s">
        <v>489</v>
      </c>
      <c r="E8" s="663"/>
      <c r="F8" s="663" t="s">
        <v>270</v>
      </c>
      <c r="G8" s="663"/>
      <c r="H8" s="663" t="s">
        <v>401</v>
      </c>
      <c r="I8" s="663"/>
      <c r="J8" s="663" t="s">
        <v>402</v>
      </c>
      <c r="K8" s="663"/>
      <c r="L8" s="663" t="s">
        <v>275</v>
      </c>
      <c r="M8" s="663"/>
      <c r="N8" s="663"/>
      <c r="O8" s="663"/>
      <c r="P8" s="663"/>
      <c r="Q8" s="962"/>
    </row>
    <row r="9" spans="2:17" ht="15" customHeight="1" x14ac:dyDescent="0.4">
      <c r="B9" s="960"/>
      <c r="C9" s="961"/>
      <c r="D9" s="961"/>
      <c r="E9" s="961"/>
      <c r="F9" s="961"/>
      <c r="G9" s="961"/>
      <c r="H9" s="961"/>
      <c r="I9" s="961"/>
      <c r="J9" s="961"/>
      <c r="K9" s="961"/>
      <c r="L9" s="961"/>
      <c r="M9" s="961"/>
      <c r="N9" s="961"/>
      <c r="O9" s="961"/>
      <c r="P9" s="961"/>
      <c r="Q9" s="963"/>
    </row>
    <row r="10" spans="2:17" ht="27" customHeight="1" thickBot="1" x14ac:dyDescent="0.45">
      <c r="B10" s="964"/>
      <c r="C10" s="965"/>
      <c r="D10" s="965"/>
      <c r="E10" s="965"/>
      <c r="F10" s="965"/>
      <c r="G10" s="965"/>
      <c r="H10" s="965"/>
      <c r="I10" s="965"/>
      <c r="J10" s="965"/>
      <c r="K10" s="965"/>
      <c r="L10" s="956"/>
      <c r="M10" s="957"/>
      <c r="N10" s="957"/>
      <c r="O10" s="957"/>
      <c r="P10" s="957"/>
      <c r="Q10" s="958"/>
    </row>
    <row r="11" spans="2:17" s="105" customFormat="1" ht="15" customHeight="1" x14ac:dyDescent="0.4">
      <c r="B11" s="158"/>
      <c r="C11" s="158"/>
      <c r="D11" s="158"/>
      <c r="E11" s="158"/>
      <c r="F11" s="158"/>
      <c r="G11" s="158"/>
      <c r="H11" s="158"/>
      <c r="I11" s="158"/>
      <c r="J11" s="158"/>
      <c r="K11" s="158"/>
      <c r="L11" s="158"/>
      <c r="M11" s="158"/>
      <c r="N11" s="158"/>
      <c r="O11" s="158"/>
      <c r="P11" s="158"/>
      <c r="Q11" s="158"/>
    </row>
    <row r="12" spans="2:17" ht="15" customHeight="1" x14ac:dyDescent="0.4"/>
    <row r="13" spans="2:17" ht="15" hidden="1" customHeight="1" x14ac:dyDescent="0.4"/>
    <row r="14" spans="2:17" ht="15" hidden="1" customHeight="1" x14ac:dyDescent="0.4"/>
    <row r="15" spans="2:17" ht="15" hidden="1" customHeight="1" x14ac:dyDescent="0.4"/>
    <row r="16" spans="2:17" ht="15" hidden="1" customHeight="1" x14ac:dyDescent="0.4"/>
    <row r="18" ht="21" hidden="1" customHeight="1" x14ac:dyDescent="0.4"/>
  </sheetData>
  <sheetProtection algorithmName="SHA-512" hashValue="EAuHXoJryyiso/Vkhki1vDRRtkxaFJmupfdpPKsoRLTmPcdLKoHdEXz4tkTf3tZZes764CjYK6PuNCqbLgTMCA==" saltValue="8/FgdjSH3AwaYif/jsVEnQ==" spinCount="100000" sheet="1" formatCells="0" selectLockedCells="1"/>
  <mergeCells count="12">
    <mergeCell ref="L10:Q10"/>
    <mergeCell ref="B8:C9"/>
    <mergeCell ref="D8:E9"/>
    <mergeCell ref="F8:G9"/>
    <mergeCell ref="H8:I9"/>
    <mergeCell ref="J8:K9"/>
    <mergeCell ref="L8:Q9"/>
    <mergeCell ref="B10:C10"/>
    <mergeCell ref="D10:E10"/>
    <mergeCell ref="F10:G10"/>
    <mergeCell ref="H10:I10"/>
    <mergeCell ref="J10:K10"/>
  </mergeCells>
  <phoneticPr fontId="1"/>
  <pageMargins left="0.70866141732283472" right="0.70866141732283472" top="0.74803149606299213" bottom="0.74803149606299213" header="0.31496062992125984" footer="0.31496062992125984"/>
  <pageSetup paperSize="9" fitToHeight="0" orientation="landscape" verticalDpi="0" r:id="rId1"/>
  <headerFooter>
    <oddHeader>&amp;R&amp;A</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利用申請書</vt:lpstr>
      <vt:lpstr>ツール処理シート</vt:lpstr>
      <vt:lpstr>補記シート</vt:lpstr>
      <vt:lpstr>別紙1_利用内容に関する申請</vt:lpstr>
      <vt:lpstr>別紙2-1_国内取引（運用会社）</vt:lpstr>
      <vt:lpstr>別紙2-2_国内取引（証券会社）</vt:lpstr>
      <vt:lpstr>別紙2-3_国内取引（信託銀行）</vt:lpstr>
      <vt:lpstr>別紙2-4_国内取引（その他金融機関）</vt:lpstr>
      <vt:lpstr>別紙３_非居住者取引</vt:lpstr>
      <vt:lpstr>別紙1_利用内容に関する申請!Print_Area</vt:lpstr>
      <vt:lpstr>'別紙2-1_国内取引（運用会社）'!Print_Area</vt:lpstr>
      <vt:lpstr>'別紙2-2_国内取引（証券会社）'!Print_Area</vt:lpstr>
      <vt:lpstr>'別紙2-3_国内取引（信託銀行）'!Print_Area</vt:lpstr>
      <vt:lpstr>'別紙2-4_国内取引（その他金融機関）'!Print_Area</vt:lpstr>
      <vt:lpstr>別紙３_非居住者取引!Print_Area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2020-01-20T08:25:47Z</dcterms:created>
  <dcterms:modified xsi:type="dcterms:W3CDTF">2024-09-18T00:20:19Z</dcterms:modified>
</cp:coreProperties>
</file>