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F8EE57DB-EEF9-438F-9C12-40EF6B4CF06C}" xr6:coauthVersionLast="47" xr6:coauthVersionMax="47" xr10:uidLastSave="{00000000-0000-0000-0000-000000000000}"/>
  <workbookProtection workbookAlgorithmName="SHA-512" workbookHashValue="6IOicD79r7mKXl4bcN8rhucWoPhZHz+4RRrnQIOi4be6o3HGiM74cxvAbv5MwBtoumyAjyRFiCeT2Sxa5uwWSw==" workbookSaltValue="teMWSTVBZ7/cXkwcYVmzxQ==" workbookSpinCount="100000" lockStructure="1"/>
  <bookViews>
    <workbookView xWindow="2355" yWindow="1710" windowWidth="23040" windowHeight="12105" xr2:uid="{00000000-000D-0000-FFFF-FFFF00000000}"/>
  </bookViews>
  <sheets>
    <sheet name="決済代行業務に関する届出書" sheetId="11" r:id="rId1"/>
    <sheet name="ツール処理シート" sheetId="14" state="hidden" r:id="rId2"/>
    <sheet name="補記シート" sheetId="15" state="hidden" r:id="rId3"/>
  </sheets>
  <definedNames>
    <definedName name="_xlnm.Print_Area" localSheetId="1">ツール処理シート!$B$8:$W$82</definedName>
    <definedName name="_xlnm.Print_Area" localSheetId="0">決済代行業務に関する届出書!$A$1:$AC$76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17" i="14" l="1"/>
  <c r="I118" i="14"/>
  <c r="I21" i="14"/>
  <c r="I20" i="14"/>
  <c r="I24" i="14"/>
  <c r="I22" i="14"/>
  <c r="I44" i="14"/>
  <c r="I34" i="14"/>
  <c r="I74" i="14"/>
  <c r="I62" i="14"/>
  <c r="I84" i="14"/>
  <c r="I94" i="14"/>
  <c r="I104" i="14"/>
  <c r="I19" i="14"/>
  <c r="I106" i="14" l="1"/>
  <c r="I108" i="14"/>
  <c r="I98" i="14"/>
  <c r="I96" i="14"/>
  <c r="I102" i="14"/>
  <c r="I100" i="14"/>
  <c r="I88" i="14"/>
  <c r="I86" i="14"/>
  <c r="I92" i="14"/>
  <c r="I90" i="14"/>
  <c r="I58" i="14"/>
  <c r="I60" i="14"/>
  <c r="I54" i="14"/>
  <c r="I56" i="14"/>
  <c r="I80" i="14"/>
  <c r="I78" i="14"/>
  <c r="I76" i="14"/>
  <c r="I40" i="14"/>
  <c r="I42" i="14"/>
  <c r="I36" i="14"/>
  <c r="I38" i="14"/>
  <c r="I48" i="14"/>
  <c r="I46" i="14"/>
  <c r="I52" i="14"/>
  <c r="I50" i="14"/>
  <c r="I30" i="14"/>
  <c r="I32" i="14"/>
  <c r="I26" i="14"/>
  <c r="I28" i="14"/>
  <c r="I119" i="14"/>
  <c r="I64" i="14"/>
  <c r="I70" i="14" l="1"/>
  <c r="I68" i="14"/>
  <c r="I66" i="14"/>
</calcChain>
</file>

<file path=xl/sharedStrings.xml><?xml version="1.0" encoding="utf-8"?>
<sst xmlns="http://schemas.openxmlformats.org/spreadsheetml/2006/main" count="1631" uniqueCount="378">
  <si>
    <t>届出書名</t>
    <rPh sb="0" eb="3">
      <t>トドケデショ</t>
    </rPh>
    <rPh sb="3" eb="4">
      <t>メイ</t>
    </rPh>
    <phoneticPr fontId="1"/>
  </si>
  <si>
    <t>対象E</t>
    <rPh sb="0" eb="2">
      <t>タイショウ</t>
    </rPh>
    <phoneticPr fontId="1"/>
  </si>
  <si>
    <t>項目名</t>
    <rPh sb="0" eb="2">
      <t>コウモク</t>
    </rPh>
    <rPh sb="2" eb="3">
      <t>メイ</t>
    </rPh>
    <phoneticPr fontId="1"/>
  </si>
  <si>
    <t>マス管</t>
    <rPh sb="2" eb="3">
      <t>カン</t>
    </rPh>
    <phoneticPr fontId="1"/>
  </si>
  <si>
    <t>データ長</t>
    <rPh sb="3" eb="4">
      <t>ナガ</t>
    </rPh>
    <phoneticPr fontId="1"/>
  </si>
  <si>
    <t>データ長</t>
    <rPh sb="3" eb="4">
      <t>チョウ</t>
    </rPh>
    <phoneticPr fontId="1"/>
  </si>
  <si>
    <t>備考</t>
    <rPh sb="0" eb="2">
      <t>ビコウ</t>
    </rPh>
    <phoneticPr fontId="1"/>
  </si>
  <si>
    <t>登録種別</t>
    <rPh sb="0" eb="2">
      <t>トウロク</t>
    </rPh>
    <rPh sb="2" eb="4">
      <t>シュベツ</t>
    </rPh>
    <phoneticPr fontId="1"/>
  </si>
  <si>
    <t>必須</t>
    <rPh sb="0" eb="2">
      <t>ヒッス</t>
    </rPh>
    <phoneticPr fontId="1"/>
  </si>
  <si>
    <t>属性</t>
    <rPh sb="0" eb="2">
      <t>ゾクセイ</t>
    </rPh>
    <phoneticPr fontId="1"/>
  </si>
  <si>
    <t>＊届出書のツール読込シートに表示する項目名。</t>
    <rPh sb="1" eb="2">
      <t>トド</t>
    </rPh>
    <rPh sb="2" eb="3">
      <t>デ</t>
    </rPh>
    <rPh sb="3" eb="4">
      <t>ショ</t>
    </rPh>
    <rPh sb="8" eb="10">
      <t>ヨミコミ</t>
    </rPh>
    <rPh sb="14" eb="16">
      <t>ヒョウジ</t>
    </rPh>
    <rPh sb="18" eb="20">
      <t>コウモク</t>
    </rPh>
    <rPh sb="20" eb="21">
      <t>メイ</t>
    </rPh>
    <phoneticPr fontId="1"/>
  </si>
  <si>
    <t>１届出書における最大届出数</t>
    <rPh sb="1" eb="4">
      <t>トドケデショ</t>
    </rPh>
    <rPh sb="8" eb="10">
      <t>サイダイ</t>
    </rPh>
    <rPh sb="10" eb="11">
      <t>トド</t>
    </rPh>
    <rPh sb="11" eb="12">
      <t>デ</t>
    </rPh>
    <rPh sb="12" eb="13">
      <t>スウ</t>
    </rPh>
    <phoneticPr fontId="1"/>
  </si>
  <si>
    <t>＊１届出書において届け出をさせる最大個数。主に口座関係の届出時に、口座番号が複数個届出される場合を想定。</t>
    <rPh sb="2" eb="5">
      <t>トドケデショ</t>
    </rPh>
    <rPh sb="9" eb="10">
      <t>トド</t>
    </rPh>
    <rPh sb="11" eb="12">
      <t>デ</t>
    </rPh>
    <rPh sb="16" eb="18">
      <t>サイダイ</t>
    </rPh>
    <rPh sb="18" eb="20">
      <t>コスウ</t>
    </rPh>
    <rPh sb="21" eb="22">
      <t>オモ</t>
    </rPh>
    <rPh sb="23" eb="25">
      <t>コウザ</t>
    </rPh>
    <rPh sb="25" eb="27">
      <t>カンケイ</t>
    </rPh>
    <rPh sb="28" eb="29">
      <t>トド</t>
    </rPh>
    <rPh sb="29" eb="30">
      <t>デ</t>
    </rPh>
    <rPh sb="30" eb="31">
      <t>ジ</t>
    </rPh>
    <rPh sb="33" eb="35">
      <t>コウザ</t>
    </rPh>
    <rPh sb="35" eb="37">
      <t>バンゴウ</t>
    </rPh>
    <rPh sb="38" eb="40">
      <t>フクスウ</t>
    </rPh>
    <rPh sb="40" eb="41">
      <t>コ</t>
    </rPh>
    <rPh sb="41" eb="42">
      <t>トド</t>
    </rPh>
    <rPh sb="42" eb="43">
      <t>デ</t>
    </rPh>
    <rPh sb="46" eb="48">
      <t>バアイ</t>
    </rPh>
    <rPh sb="49" eb="51">
      <t>ソウテイ</t>
    </rPh>
    <phoneticPr fontId="1"/>
  </si>
  <si>
    <t>対象DB</t>
    <rPh sb="0" eb="2">
      <t>タイショウ</t>
    </rPh>
    <phoneticPr fontId="1"/>
  </si>
  <si>
    <t>9</t>
  </si>
  <si>
    <t>C</t>
  </si>
  <si>
    <t>Cb</t>
  </si>
  <si>
    <t>決済代行会社利用者関連</t>
    <rPh sb="0" eb="2">
      <t>ケッサイ</t>
    </rPh>
    <rPh sb="2" eb="4">
      <t>ダイコウ</t>
    </rPh>
    <rPh sb="4" eb="6">
      <t>ガイシャ</t>
    </rPh>
    <rPh sb="6" eb="9">
      <t>リヨウシャ</t>
    </rPh>
    <rPh sb="9" eb="11">
      <t>カンレン</t>
    </rPh>
    <phoneticPr fontId="1"/>
  </si>
  <si>
    <t>株式利用開始年月日</t>
  </si>
  <si>
    <t>株式利用終了年月日</t>
  </si>
  <si>
    <t>株式決済代行フロー区分</t>
  </si>
  <si>
    <t>株式三者間センタマッチング利用フラグ</t>
  </si>
  <si>
    <t>株式貸借利用終了年月日</t>
  </si>
  <si>
    <t>株式貸借決済代行フロー区分</t>
  </si>
  <si>
    <t>株式貸借三者間センタマッチング利用フラグ</t>
  </si>
  <si>
    <t>転換社債利用終了年月日</t>
  </si>
  <si>
    <t>転換社債決済代行フロー区分</t>
  </si>
  <si>
    <t>転換社債三者間センタマッチング利用フラグ</t>
  </si>
  <si>
    <t>国債取引共通利用開始年月日</t>
  </si>
  <si>
    <t>国債取引共通利用終了年月日</t>
  </si>
  <si>
    <t>国債取引共通決済代行フロー区分</t>
  </si>
  <si>
    <t>国債取引共通三者間センタマッチング利用フラグ</t>
  </si>
  <si>
    <t>国債ＪＳＣＣ取引利用終了年月日</t>
  </si>
  <si>
    <t>国債ＪＳＣＣ取引決済代行フロー区分</t>
  </si>
  <si>
    <t>国債ＪＳＣＣ取引三者間センタマッチング利用フラグ</t>
  </si>
  <si>
    <t>国債非ＪＳＣＣ取引利用フラグ</t>
  </si>
  <si>
    <t>国債非ＪＳＣＣ取引利用開始年月日</t>
  </si>
  <si>
    <t>国債非ＪＳＣＣ取引利用終了年月日</t>
  </si>
  <si>
    <t>国債非ＪＳＣＣ取引決済代行フロー区分</t>
  </si>
  <si>
    <t>一般債利用終了年月日</t>
  </si>
  <si>
    <t>一般債決済代行フロー区分</t>
  </si>
  <si>
    <t>短期社債利用終了年月日</t>
  </si>
  <si>
    <t>短期社債決済代行フロー区分</t>
  </si>
  <si>
    <t>短期社債三者間センタマッチング利用フラグ</t>
  </si>
  <si>
    <t>投資信託利用終了年月日</t>
  </si>
  <si>
    <t>任意</t>
    <rPh sb="0" eb="2">
      <t>ニンイ</t>
    </rPh>
    <phoneticPr fontId="1"/>
  </si>
  <si>
    <t>規定</t>
    <rPh sb="0" eb="2">
      <t>キテイ</t>
    </rPh>
    <phoneticPr fontId="1"/>
  </si>
  <si>
    <t>ツール処理対象範囲</t>
    <rPh sb="3" eb="5">
      <t>ショリ</t>
    </rPh>
    <rPh sb="5" eb="7">
      <t>タイショウ</t>
    </rPh>
    <rPh sb="7" eb="9">
      <t>ハンイ</t>
    </rPh>
    <phoneticPr fontId="1"/>
  </si>
  <si>
    <t>共通参考情報</t>
    <rPh sb="0" eb="2">
      <t>キョウツウ</t>
    </rPh>
    <rPh sb="2" eb="4">
      <t>サンコウ</t>
    </rPh>
    <rPh sb="4" eb="6">
      <t>ジョウホウ</t>
    </rPh>
    <phoneticPr fontId="1"/>
  </si>
  <si>
    <t>目的地等参考情報</t>
    <rPh sb="0" eb="2">
      <t>モクテキ</t>
    </rPh>
    <rPh sb="2" eb="3">
      <t>チ</t>
    </rPh>
    <rPh sb="3" eb="4">
      <t>ナド</t>
    </rPh>
    <rPh sb="4" eb="6">
      <t>サンコウ</t>
    </rPh>
    <rPh sb="6" eb="8">
      <t>ジョウホウ</t>
    </rPh>
    <phoneticPr fontId="1"/>
  </si>
  <si>
    <t>手入力項目フラグ</t>
    <rPh sb="0" eb="1">
      <t>テ</t>
    </rPh>
    <rPh sb="1" eb="3">
      <t>ニュウリョク</t>
    </rPh>
    <rPh sb="3" eb="5">
      <t>コウモク</t>
    </rPh>
    <phoneticPr fontId="1"/>
  </si>
  <si>
    <t>データ種別</t>
    <rPh sb="3" eb="5">
      <t>シュベツ</t>
    </rPh>
    <phoneticPr fontId="1"/>
  </si>
  <si>
    <t>登録先DB</t>
    <rPh sb="0" eb="2">
      <t>トウロク</t>
    </rPh>
    <rPh sb="2" eb="3">
      <t>サキ</t>
    </rPh>
    <phoneticPr fontId="1"/>
  </si>
  <si>
    <t>行順序</t>
    <rPh sb="0" eb="1">
      <t>ギョウ</t>
    </rPh>
    <rPh sb="1" eb="3">
      <t>ジュンジョ</t>
    </rPh>
    <phoneticPr fontId="1"/>
  </si>
  <si>
    <t>列番号</t>
    <rPh sb="0" eb="1">
      <t>レツ</t>
    </rPh>
    <rPh sb="1" eb="3">
      <t>バンゴウ</t>
    </rPh>
    <phoneticPr fontId="1"/>
  </si>
  <si>
    <t>登録値</t>
    <rPh sb="0" eb="2">
      <t>トウロク</t>
    </rPh>
    <rPh sb="2" eb="3">
      <t>アタイ</t>
    </rPh>
    <phoneticPr fontId="1"/>
  </si>
  <si>
    <t>ソース種別</t>
    <rPh sb="3" eb="5">
      <t>シュベツ</t>
    </rPh>
    <phoneticPr fontId="1"/>
  </si>
  <si>
    <t>届出書上のExcelによる制御</t>
    <rPh sb="0" eb="3">
      <t>トドケデショ</t>
    </rPh>
    <rPh sb="3" eb="4">
      <t>ジョウ</t>
    </rPh>
    <rPh sb="13" eb="15">
      <t>セイギョ</t>
    </rPh>
    <phoneticPr fontId="1"/>
  </si>
  <si>
    <t>ツール処理シート上のExcelによる制御</t>
    <rPh sb="3" eb="5">
      <t>ショリ</t>
    </rPh>
    <rPh sb="8" eb="9">
      <t>ジョウ</t>
    </rPh>
    <rPh sb="18" eb="20">
      <t>セイギョ</t>
    </rPh>
    <phoneticPr fontId="1"/>
  </si>
  <si>
    <t>マス管条件必須時の条件</t>
    <rPh sb="2" eb="3">
      <t>カン</t>
    </rPh>
    <rPh sb="3" eb="5">
      <t>ジョウケン</t>
    </rPh>
    <rPh sb="5" eb="7">
      <t>ヒッス</t>
    </rPh>
    <rPh sb="7" eb="8">
      <t>ジ</t>
    </rPh>
    <rPh sb="9" eb="11">
      <t>ジョウケン</t>
    </rPh>
    <phoneticPr fontId="1"/>
  </si>
  <si>
    <t>＊マスタ管理システムに手入力する際に必要となる可能性のある項目は〇。それ以外は-。</t>
    <rPh sb="4" eb="6">
      <t>カンリ</t>
    </rPh>
    <rPh sb="11" eb="12">
      <t>テ</t>
    </rPh>
    <rPh sb="12" eb="14">
      <t>ニュウリョク</t>
    </rPh>
    <rPh sb="16" eb="17">
      <t>サイ</t>
    </rPh>
    <rPh sb="18" eb="20">
      <t>ヒツヨウ</t>
    </rPh>
    <rPh sb="23" eb="26">
      <t>カノウセイ</t>
    </rPh>
    <rPh sb="29" eb="31">
      <t>コウモク</t>
    </rPh>
    <rPh sb="36" eb="38">
      <t>イガイ</t>
    </rPh>
    <phoneticPr fontId="1"/>
  </si>
  <si>
    <t>T：登録値の内容をそのまま（Null値はNull値として、Null以外は登録値を）CSV化する。（スルーのT。）
N：登録値がNullの場合は、現在DBから値を採用する。登録値がNull以外の場合は、その値を採用する。（フラグ「なし」のN。）
A："N"と同じ処理を行い、さらに、登録値がNull以外の場合は、当該項目の直前に位置するフィールドに、"*"を入力する。（フラグ「あり」のA。）
F：なにもしない。（フラグのF。）</t>
    <rPh sb="2" eb="4">
      <t>トウロク</t>
    </rPh>
    <rPh sb="4" eb="5">
      <t>アタイ</t>
    </rPh>
    <rPh sb="6" eb="8">
      <t>ナイヨウ</t>
    </rPh>
    <rPh sb="18" eb="19">
      <t>チ</t>
    </rPh>
    <rPh sb="24" eb="25">
      <t>チ</t>
    </rPh>
    <rPh sb="33" eb="35">
      <t>イガイ</t>
    </rPh>
    <rPh sb="36" eb="38">
      <t>トウロク</t>
    </rPh>
    <rPh sb="38" eb="39">
      <t>アタイ</t>
    </rPh>
    <rPh sb="44" eb="45">
      <t>カ</t>
    </rPh>
    <rPh sb="59" eb="61">
      <t>トウロク</t>
    </rPh>
    <rPh sb="61" eb="62">
      <t>アタイ</t>
    </rPh>
    <rPh sb="68" eb="70">
      <t>バアイ</t>
    </rPh>
    <rPh sb="72" eb="74">
      <t>ゲンザイ</t>
    </rPh>
    <rPh sb="78" eb="79">
      <t>アタイ</t>
    </rPh>
    <rPh sb="80" eb="82">
      <t>サイヨウ</t>
    </rPh>
    <rPh sb="85" eb="87">
      <t>トウロク</t>
    </rPh>
    <rPh sb="87" eb="88">
      <t>アタイ</t>
    </rPh>
    <rPh sb="93" eb="95">
      <t>イガイ</t>
    </rPh>
    <rPh sb="96" eb="98">
      <t>バアイ</t>
    </rPh>
    <rPh sb="102" eb="103">
      <t>アタイ</t>
    </rPh>
    <rPh sb="104" eb="106">
      <t>サイヨウ</t>
    </rPh>
    <rPh sb="128" eb="129">
      <t>オナ</t>
    </rPh>
    <rPh sb="130" eb="132">
      <t>ショリ</t>
    </rPh>
    <rPh sb="133" eb="134">
      <t>オコナ</t>
    </rPh>
    <rPh sb="155" eb="157">
      <t>トウガイ</t>
    </rPh>
    <rPh sb="157" eb="159">
      <t>コウモク</t>
    </rPh>
    <rPh sb="160" eb="162">
      <t>チョクゼン</t>
    </rPh>
    <rPh sb="163" eb="165">
      <t>イチ</t>
    </rPh>
    <rPh sb="178" eb="180">
      <t>ニュウリョク</t>
    </rPh>
    <phoneticPr fontId="1"/>
  </si>
  <si>
    <t>＊COにおける登録先DBのDBコード。</t>
    <rPh sb="7" eb="9">
      <t>トウロク</t>
    </rPh>
    <rPh sb="9" eb="10">
      <t>サキ</t>
    </rPh>
    <phoneticPr fontId="1"/>
  </si>
  <si>
    <t>＊同一のツール処理シートから複数のCO登録用レコードを生成する場合の、レコード識別用番号。</t>
    <rPh sb="1" eb="3">
      <t>ドウイツ</t>
    </rPh>
    <rPh sb="7" eb="9">
      <t>ショリ</t>
    </rPh>
    <rPh sb="14" eb="16">
      <t>フクスウ</t>
    </rPh>
    <rPh sb="19" eb="22">
      <t>トウロクヨウ</t>
    </rPh>
    <rPh sb="27" eb="29">
      <t>セイセイ</t>
    </rPh>
    <rPh sb="31" eb="33">
      <t>バアイ</t>
    </rPh>
    <rPh sb="39" eb="42">
      <t>シキベツヨウ</t>
    </rPh>
    <rPh sb="42" eb="44">
      <t>バンゴウ</t>
    </rPh>
    <phoneticPr fontId="1"/>
  </si>
  <si>
    <t>＊CO登録用CSVファイル上のフィールド順序。</t>
    <rPh sb="3" eb="6">
      <t>トウロクヨウ</t>
    </rPh>
    <rPh sb="13" eb="14">
      <t>ジョウ</t>
    </rPh>
    <rPh sb="20" eb="22">
      <t>ジュンジョ</t>
    </rPh>
    <phoneticPr fontId="1"/>
  </si>
  <si>
    <t>＊実際に登録する値。補記が必要な項目はここで補記する。</t>
    <rPh sb="1" eb="3">
      <t>ジッサイ</t>
    </rPh>
    <rPh sb="4" eb="6">
      <t>トウロク</t>
    </rPh>
    <rPh sb="8" eb="9">
      <t>アタイ</t>
    </rPh>
    <rPh sb="10" eb="12">
      <t>ホキ</t>
    </rPh>
    <rPh sb="13" eb="15">
      <t>ヒツヨウ</t>
    </rPh>
    <rPh sb="16" eb="18">
      <t>コウモク</t>
    </rPh>
    <rPh sb="22" eb="24">
      <t>ホキ</t>
    </rPh>
    <phoneticPr fontId="1"/>
  </si>
  <si>
    <t>自由記入欄</t>
    <rPh sb="0" eb="2">
      <t>ジユウ</t>
    </rPh>
    <rPh sb="2" eb="4">
      <t>キニュウ</t>
    </rPh>
    <rPh sb="4" eb="5">
      <t>ラン</t>
    </rPh>
    <phoneticPr fontId="1"/>
  </si>
  <si>
    <t>規定：原則規定値。場合によっては規定値と異なる値を設定する。
届出：届出された内容または届出された内容を変換して取得するフラグ。
補記：機構が補記する。
コピー：設計情報上の他の登録値をコピーして充足する。</t>
    <rPh sb="0" eb="2">
      <t>キテイ</t>
    </rPh>
    <rPh sb="3" eb="5">
      <t>ゲンソク</t>
    </rPh>
    <rPh sb="5" eb="8">
      <t>キテイチ</t>
    </rPh>
    <rPh sb="9" eb="11">
      <t>バアイ</t>
    </rPh>
    <rPh sb="16" eb="19">
      <t>キテイチ</t>
    </rPh>
    <rPh sb="20" eb="21">
      <t>コト</t>
    </rPh>
    <rPh sb="23" eb="24">
      <t>アタイ</t>
    </rPh>
    <rPh sb="25" eb="27">
      <t>セッテイ</t>
    </rPh>
    <rPh sb="31" eb="33">
      <t>トドケデ</t>
    </rPh>
    <rPh sb="34" eb="36">
      <t>トドケデ</t>
    </rPh>
    <rPh sb="39" eb="41">
      <t>ナイヨウ</t>
    </rPh>
    <rPh sb="44" eb="46">
      <t>トドケデ</t>
    </rPh>
    <rPh sb="49" eb="51">
      <t>ナイヨウ</t>
    </rPh>
    <rPh sb="52" eb="54">
      <t>ヘンカン</t>
    </rPh>
    <rPh sb="56" eb="58">
      <t>シュトク</t>
    </rPh>
    <rPh sb="65" eb="67">
      <t>ホキ</t>
    </rPh>
    <rPh sb="68" eb="70">
      <t>キコウ</t>
    </rPh>
    <rPh sb="71" eb="73">
      <t>ホキ</t>
    </rPh>
    <rPh sb="81" eb="83">
      <t>セッケイ</t>
    </rPh>
    <rPh sb="83" eb="85">
      <t>ジョウホウ</t>
    </rPh>
    <rPh sb="85" eb="86">
      <t>ウエ</t>
    </rPh>
    <rPh sb="87" eb="88">
      <t>ホカ</t>
    </rPh>
    <rPh sb="89" eb="91">
      <t>トウロク</t>
    </rPh>
    <rPh sb="91" eb="92">
      <t>アタイ</t>
    </rPh>
    <rPh sb="98" eb="100">
      <t>ジュウソク</t>
    </rPh>
    <phoneticPr fontId="1"/>
  </si>
  <si>
    <t>＊届出書上で、Excelの条件付書式等を利用して行う予定の制御内容。</t>
    <rPh sb="1" eb="4">
      <t>トドケデショ</t>
    </rPh>
    <rPh sb="4" eb="5">
      <t>ウエ</t>
    </rPh>
    <phoneticPr fontId="1"/>
  </si>
  <si>
    <t>＊ツール処理シート上で、Excelの関数又は条件付書式等を利用して行う予定の制御又はツール処理シート上に記載する規定値の内容</t>
    <rPh sb="4" eb="6">
      <t>ショリ</t>
    </rPh>
    <rPh sb="9" eb="10">
      <t>ウエ</t>
    </rPh>
    <rPh sb="18" eb="20">
      <t>カンスウ</t>
    </rPh>
    <rPh sb="20" eb="21">
      <t>マタ</t>
    </rPh>
    <rPh sb="40" eb="41">
      <t>マタ</t>
    </rPh>
    <rPh sb="45" eb="47">
      <t>ショリ</t>
    </rPh>
    <rPh sb="50" eb="51">
      <t>ウエ</t>
    </rPh>
    <rPh sb="52" eb="54">
      <t>キサイ</t>
    </rPh>
    <rPh sb="56" eb="59">
      <t>キテイチ</t>
    </rPh>
    <rPh sb="60" eb="62">
      <t>ナイヨウ</t>
    </rPh>
    <phoneticPr fontId="1"/>
  </si>
  <si>
    <t>＊業務ではなく、あくまでマス管のシステム要件。</t>
    <rPh sb="1" eb="3">
      <t>ギョウム</t>
    </rPh>
    <rPh sb="14" eb="15">
      <t>カン</t>
    </rPh>
    <rPh sb="20" eb="22">
      <t>ヨウケン</t>
    </rPh>
    <phoneticPr fontId="1"/>
  </si>
  <si>
    <t>COレコード番号</t>
    <rPh sb="6" eb="8">
      <t>バンゴウ</t>
    </rPh>
    <phoneticPr fontId="1"/>
  </si>
  <si>
    <t>届出非表示項目</t>
    <rPh sb="0" eb="2">
      <t>トドケデ</t>
    </rPh>
    <rPh sb="2" eb="5">
      <t>ヒヒョウジ</t>
    </rPh>
    <rPh sb="5" eb="7">
      <t>コウモク</t>
    </rPh>
    <phoneticPr fontId="1"/>
  </si>
  <si>
    <t>規定値（""(Null値))</t>
    <rPh sb="0" eb="3">
      <t>キテイチ</t>
    </rPh>
    <rPh sb="11" eb="12">
      <t>アタイ</t>
    </rPh>
    <phoneticPr fontId="1"/>
  </si>
  <si>
    <t>COのDBを上書きする際に、対象レコードを特定するための項目。</t>
    <rPh sb="28" eb="30">
      <t>コウモク</t>
    </rPh>
    <phoneticPr fontId="1"/>
  </si>
  <si>
    <t>対象外</t>
    <rPh sb="0" eb="3">
      <t>タイショウガイ</t>
    </rPh>
    <phoneticPr fontId="1"/>
  </si>
  <si>
    <t>CO登録日時</t>
    <rPh sb="2" eb="4">
      <t>トウロク</t>
    </rPh>
    <rPh sb="4" eb="6">
      <t>ニチジ</t>
    </rPh>
    <phoneticPr fontId="1"/>
  </si>
  <si>
    <t>COレコード番号を生かすために必要なCOデータベースのフィールド枠。</t>
    <rPh sb="6" eb="8">
      <t>バンゴウ</t>
    </rPh>
    <rPh sb="9" eb="10">
      <t>イ</t>
    </rPh>
    <rPh sb="15" eb="17">
      <t>ヒツヨウ</t>
    </rPh>
    <rPh sb="32" eb="33">
      <t>ワク</t>
    </rPh>
    <phoneticPr fontId="1"/>
  </si>
  <si>
    <t>CO登録者</t>
    <rPh sb="2" eb="4">
      <t>トウロク</t>
    </rPh>
    <rPh sb="4" eb="5">
      <t>モノ</t>
    </rPh>
    <phoneticPr fontId="1"/>
  </si>
  <si>
    <t>CO更新日時</t>
    <rPh sb="2" eb="4">
      <t>コウシン</t>
    </rPh>
    <rPh sb="4" eb="6">
      <t>ニチジ</t>
    </rPh>
    <phoneticPr fontId="1"/>
  </si>
  <si>
    <t>CO更新者</t>
    <rPh sb="2" eb="4">
      <t>コウシン</t>
    </rPh>
    <rPh sb="4" eb="5">
      <t>モノ</t>
    </rPh>
    <phoneticPr fontId="1"/>
  </si>
  <si>
    <t>補記</t>
    <rPh sb="0" eb="2">
      <t>ホキ</t>
    </rPh>
    <phoneticPr fontId="1"/>
  </si>
  <si>
    <t>[入力規則]
・数字のみ
・８桁</t>
    <rPh sb="1" eb="3">
      <t>ニュウリョク</t>
    </rPh>
    <rPh sb="3" eb="5">
      <t>キソク</t>
    </rPh>
    <rPh sb="8" eb="10">
      <t>スウジ</t>
    </rPh>
    <rPh sb="15" eb="16">
      <t>ケタ</t>
    </rPh>
    <phoneticPr fontId="1"/>
  </si>
  <si>
    <t>届出</t>
    <rPh sb="0" eb="2">
      <t>トドケデ</t>
    </rPh>
    <phoneticPr fontId="1"/>
  </si>
  <si>
    <t>コピー</t>
  </si>
  <si>
    <t>規定値（"2999/12/31")</t>
    <rPh sb="0" eb="3">
      <t>キテイチ</t>
    </rPh>
    <phoneticPr fontId="1"/>
  </si>
  <si>
    <t>変更時には、ツールの機能により本項目を規定値以外の値（直後の最新レコードの適用開始日の前日）に上書きする。</t>
    <rPh sb="0" eb="2">
      <t>ヘンコウ</t>
    </rPh>
    <rPh sb="2" eb="3">
      <t>ジ</t>
    </rPh>
    <rPh sb="10" eb="12">
      <t>キノウ</t>
    </rPh>
    <rPh sb="15" eb="16">
      <t>ホン</t>
    </rPh>
    <rPh sb="16" eb="18">
      <t>コウモク</t>
    </rPh>
    <rPh sb="19" eb="22">
      <t>キテイチ</t>
    </rPh>
    <rPh sb="22" eb="24">
      <t>イガイ</t>
    </rPh>
    <rPh sb="25" eb="26">
      <t>アタイ</t>
    </rPh>
    <rPh sb="27" eb="29">
      <t>チョクゴ</t>
    </rPh>
    <rPh sb="30" eb="32">
      <t>サイシン</t>
    </rPh>
    <rPh sb="37" eb="39">
      <t>テキヨウ</t>
    </rPh>
    <rPh sb="39" eb="41">
      <t>カイシ</t>
    </rPh>
    <rPh sb="41" eb="42">
      <t>ビ</t>
    </rPh>
    <rPh sb="43" eb="45">
      <t>ゼンジツ</t>
    </rPh>
    <rPh sb="47" eb="49">
      <t>ウワガ</t>
    </rPh>
    <phoneticPr fontId="1"/>
  </si>
  <si>
    <t>以下余白</t>
    <rPh sb="0" eb="2">
      <t>イカ</t>
    </rPh>
    <rPh sb="2" eb="4">
      <t>ヨハク</t>
    </rPh>
    <phoneticPr fontId="1"/>
  </si>
  <si>
    <t>*マス管入力予定日</t>
    <rPh sb="3" eb="4">
      <t>カン</t>
    </rPh>
    <rPh sb="4" eb="6">
      <t>ニュウリョク</t>
    </rPh>
    <rPh sb="6" eb="9">
      <t>ヨテイビ</t>
    </rPh>
    <phoneticPr fontId="9"/>
  </si>
  <si>
    <t>決済代行</t>
    <rPh sb="0" eb="2">
      <t>ケッサイ</t>
    </rPh>
    <rPh sb="2" eb="4">
      <t>ダイコウ</t>
    </rPh>
    <phoneticPr fontId="1"/>
  </si>
  <si>
    <t>[入力規則]
プルダウンによる選択（約定照合から代行or決済照合から代行）</t>
    <rPh sb="18" eb="20">
      <t>ヤクジョウ</t>
    </rPh>
    <rPh sb="20" eb="22">
      <t>ショウゴウ</t>
    </rPh>
    <rPh sb="24" eb="26">
      <t>ダイコウ</t>
    </rPh>
    <rPh sb="28" eb="30">
      <t>ケッサイ</t>
    </rPh>
    <rPh sb="30" eb="32">
      <t>ショウゴウ</t>
    </rPh>
    <rPh sb="34" eb="36">
      <t>ダイコウ</t>
    </rPh>
    <phoneticPr fontId="1"/>
  </si>
  <si>
    <t>[入力規則]
プルダウンによる選択（利用するor利用しない）</t>
    <rPh sb="18" eb="20">
      <t>リヨウ</t>
    </rPh>
    <rPh sb="24" eb="26">
      <t>リヨウ</t>
    </rPh>
    <phoneticPr fontId="1"/>
  </si>
  <si>
    <t>更新区分</t>
    <rPh sb="0" eb="2">
      <t>コウシン</t>
    </rPh>
    <rPh sb="2" eb="4">
      <t>クブン</t>
    </rPh>
    <phoneticPr fontId="1"/>
  </si>
  <si>
    <t>[入力規則]
プルダウンによる選択（新規or変更）</t>
    <rPh sb="1" eb="3">
      <t>ニュウリョク</t>
    </rPh>
    <rPh sb="3" eb="5">
      <t>キソク</t>
    </rPh>
    <rPh sb="15" eb="17">
      <t>センタク</t>
    </rPh>
    <rPh sb="18" eb="20">
      <t>シンキ</t>
    </rPh>
    <rPh sb="22" eb="24">
      <t>ヘンコウ</t>
    </rPh>
    <phoneticPr fontId="1"/>
  </si>
  <si>
    <t>必須</t>
  </si>
  <si>
    <t>金融機関識別コード</t>
    <rPh sb="0" eb="2">
      <t>キンユウ</t>
    </rPh>
    <rPh sb="2" eb="4">
      <t>キカン</t>
    </rPh>
    <rPh sb="4" eb="6">
      <t>シキベツ</t>
    </rPh>
    <phoneticPr fontId="1"/>
  </si>
  <si>
    <t>年</t>
    <rPh sb="0" eb="1">
      <t>ネン</t>
    </rPh>
    <phoneticPr fontId="1"/>
  </si>
  <si>
    <t>月</t>
    <rPh sb="0" eb="1">
      <t>ガツ</t>
    </rPh>
    <phoneticPr fontId="1"/>
  </si>
  <si>
    <t>日</t>
    <rPh sb="0" eb="1">
      <t>ニチ</t>
    </rPh>
    <phoneticPr fontId="1"/>
  </si>
  <si>
    <t>記</t>
    <rPh sb="0" eb="1">
      <t>キ</t>
    </rPh>
    <phoneticPr fontId="1"/>
  </si>
  <si>
    <t>＜備考＞</t>
    <rPh sb="1" eb="3">
      <t>ビコウ</t>
    </rPh>
    <phoneticPr fontId="1"/>
  </si>
  <si>
    <t>以　上</t>
    <rPh sb="0" eb="1">
      <t>イ</t>
    </rPh>
    <rPh sb="2" eb="3">
      <t>ウエ</t>
    </rPh>
    <phoneticPr fontId="1"/>
  </si>
  <si>
    <t>一般債</t>
    <rPh sb="0" eb="2">
      <t>イッパン</t>
    </rPh>
    <rPh sb="2" eb="3">
      <t>サイ</t>
    </rPh>
    <phoneticPr fontId="1"/>
  </si>
  <si>
    <t>短期社債</t>
    <rPh sb="0" eb="2">
      <t>タンキ</t>
    </rPh>
    <rPh sb="2" eb="4">
      <t>シャサイ</t>
    </rPh>
    <phoneticPr fontId="1"/>
  </si>
  <si>
    <t>先物・オプション</t>
    <rPh sb="0" eb="2">
      <t>サキモノ</t>
    </rPh>
    <phoneticPr fontId="1"/>
  </si>
  <si>
    <t>届出事項</t>
    <rPh sb="0" eb="2">
      <t>トドケデ</t>
    </rPh>
    <rPh sb="2" eb="4">
      <t>ジコウ</t>
    </rPh>
    <phoneticPr fontId="1"/>
  </si>
  <si>
    <t>届出内容</t>
    <rPh sb="0" eb="1">
      <t>トド</t>
    </rPh>
    <rPh sb="1" eb="2">
      <t>デ</t>
    </rPh>
    <rPh sb="2" eb="4">
      <t>ナイヨウ</t>
    </rPh>
    <phoneticPr fontId="1"/>
  </si>
  <si>
    <t>代表者役職名：</t>
    <rPh sb="0" eb="3">
      <t>ダイヒョウシャ</t>
    </rPh>
    <rPh sb="3" eb="6">
      <t>ヤクショクメイ</t>
    </rPh>
    <phoneticPr fontId="1"/>
  </si>
  <si>
    <t>代表者名：</t>
    <rPh sb="0" eb="3">
      <t>ダイヒョウシャ</t>
    </rPh>
    <rPh sb="3" eb="4">
      <t>メイ</t>
    </rPh>
    <phoneticPr fontId="1"/>
  </si>
  <si>
    <t>担当部署・担当者名：</t>
    <rPh sb="0" eb="2">
      <t>タントウ</t>
    </rPh>
    <rPh sb="2" eb="4">
      <t>ブショ</t>
    </rPh>
    <rPh sb="5" eb="8">
      <t>タントウシャ</t>
    </rPh>
    <rPh sb="8" eb="9">
      <t>メイ</t>
    </rPh>
    <phoneticPr fontId="1"/>
  </si>
  <si>
    <t>担当者電話番号：</t>
    <rPh sb="0" eb="3">
      <t>タントウシャ</t>
    </rPh>
    <rPh sb="3" eb="5">
      <t>デンワ</t>
    </rPh>
    <rPh sb="5" eb="7">
      <t>バンゴウ</t>
    </rPh>
    <phoneticPr fontId="1"/>
  </si>
  <si>
    <t>*依頼元会社コード組織名称（ＣＯ用）</t>
    <rPh sb="9" eb="11">
      <t>ソシキ</t>
    </rPh>
    <rPh sb="11" eb="13">
      <t>メイショウ</t>
    </rPh>
    <phoneticPr fontId="1"/>
  </si>
  <si>
    <t>*代行会社会社コード組織名称（ＣＯ用）</t>
    <rPh sb="10" eb="12">
      <t>ソシキ</t>
    </rPh>
    <rPh sb="12" eb="14">
      <t>メイショウ</t>
    </rPh>
    <phoneticPr fontId="1"/>
  </si>
  <si>
    <t>*利用開始年月日（ＣＯ用）</t>
    <rPh sb="1" eb="3">
      <t>リヨウ</t>
    </rPh>
    <rPh sb="3" eb="5">
      <t>カイシ</t>
    </rPh>
    <rPh sb="5" eb="8">
      <t>ネンガッピ</t>
    </rPh>
    <phoneticPr fontId="9"/>
  </si>
  <si>
    <t>*レコード開始年月日（ＣＯ用）</t>
    <rPh sb="5" eb="7">
      <t>カイシ</t>
    </rPh>
    <rPh sb="7" eb="10">
      <t>ネンガッピ</t>
    </rPh>
    <phoneticPr fontId="9"/>
  </si>
  <si>
    <t>*レコード終了年月日（ＣＯ用）</t>
    <rPh sb="5" eb="7">
      <t>シュウリョウ</t>
    </rPh>
    <rPh sb="7" eb="10">
      <t>ネンガッピ</t>
    </rPh>
    <phoneticPr fontId="9"/>
  </si>
  <si>
    <t>*利用終了年月日（ＣＯ用）</t>
    <rPh sb="1" eb="3">
      <t>リヨウ</t>
    </rPh>
    <rPh sb="3" eb="5">
      <t>シュウリョウ</t>
    </rPh>
    <rPh sb="5" eb="8">
      <t>ネンガッピ</t>
    </rPh>
    <phoneticPr fontId="9"/>
  </si>
  <si>
    <t>適用開始日</t>
    <phoneticPr fontId="1"/>
  </si>
  <si>
    <t>商号又は名称：</t>
    <rPh sb="0" eb="2">
      <t>ショウゴウ</t>
    </rPh>
    <rPh sb="2" eb="3">
      <t>マタ</t>
    </rPh>
    <rPh sb="4" eb="6">
      <t>メイショウ</t>
    </rPh>
    <phoneticPr fontId="1"/>
  </si>
  <si>
    <t>原則として営業日（西暦・半角）で御記入ください。</t>
    <phoneticPr fontId="1"/>
  </si>
  <si>
    <t>1．基本事項</t>
    <rPh sb="2" eb="4">
      <t>キホン</t>
    </rPh>
    <rPh sb="4" eb="6">
      <t>ジコウ</t>
    </rPh>
    <phoneticPr fontId="1"/>
  </si>
  <si>
    <t>（決済照合システム）</t>
    <phoneticPr fontId="1"/>
  </si>
  <si>
    <t>提出日：</t>
    <rPh sb="0" eb="2">
      <t>テイシュツ</t>
    </rPh>
    <rPh sb="2" eb="3">
      <t>ビ</t>
    </rPh>
    <phoneticPr fontId="1"/>
  </si>
  <si>
    <t>本店所在地：</t>
    <rPh sb="0" eb="2">
      <t>ホンテン</t>
    </rPh>
    <rPh sb="2" eb="5">
      <t>ショザイチ</t>
    </rPh>
    <phoneticPr fontId="1"/>
  </si>
  <si>
    <t>※1</t>
    <phoneticPr fontId="1"/>
  </si>
  <si>
    <t>※2</t>
    <phoneticPr fontId="1"/>
  </si>
  <si>
    <t>※3</t>
    <phoneticPr fontId="1"/>
  </si>
  <si>
    <t>※4</t>
    <phoneticPr fontId="1"/>
  </si>
  <si>
    <t>※5</t>
    <phoneticPr fontId="1"/>
  </si>
  <si>
    <t>※6</t>
    <phoneticPr fontId="1"/>
  </si>
  <si>
    <t>※1</t>
    <phoneticPr fontId="1"/>
  </si>
  <si>
    <t>※2</t>
    <phoneticPr fontId="1"/>
  </si>
  <si>
    <t>※3</t>
    <phoneticPr fontId="1"/>
  </si>
  <si>
    <t>※6</t>
    <phoneticPr fontId="1"/>
  </si>
  <si>
    <t>※7</t>
    <phoneticPr fontId="1"/>
  </si>
  <si>
    <t>[関数]
適用開始日の日付を取得し、YYYY/MM/DD形式で格納する。</t>
    <rPh sb="1" eb="3">
      <t>カンスウ</t>
    </rPh>
    <rPh sb="5" eb="7">
      <t>テキヨウ</t>
    </rPh>
    <rPh sb="7" eb="9">
      <t>カイシ</t>
    </rPh>
    <rPh sb="9" eb="10">
      <t>ビ</t>
    </rPh>
    <rPh sb="11" eb="13">
      <t>ヒヅケ</t>
    </rPh>
    <rPh sb="14" eb="16">
      <t>シュトク</t>
    </rPh>
    <rPh sb="28" eb="30">
      <t>ケイシキ</t>
    </rPh>
    <rPh sb="31" eb="33">
      <t>カクノウ</t>
    </rPh>
    <phoneticPr fontId="1"/>
  </si>
  <si>
    <t>届出の別</t>
    <rPh sb="0" eb="1">
      <t>トド</t>
    </rPh>
    <rPh sb="1" eb="2">
      <t>デ</t>
    </rPh>
    <rPh sb="3" eb="4">
      <t>ベツ</t>
    </rPh>
    <phoneticPr fontId="1"/>
  </si>
  <si>
    <t>　当社は、有価証券の取引等の決済条件の照合等に関する規則第６条第１項第４号及び第９条第１項第４号の規定に基づき、国内取引における利用者（委託元）の決済代行の契約について、下記のとおり届け出いたします。</t>
    <rPh sb="1" eb="3">
      <t>トウシャ</t>
    </rPh>
    <rPh sb="85" eb="87">
      <t>カキ</t>
    </rPh>
    <phoneticPr fontId="1"/>
  </si>
  <si>
    <t>[関数]
届出書上の株式利用フラグが「利用する」場合、届出書上の「適用開始年月日」を転記する。「利用しない」場合、Null値とする。</t>
    <rPh sb="24" eb="26">
      <t>バアイ</t>
    </rPh>
    <phoneticPr fontId="1"/>
  </si>
  <si>
    <t>[関数]
届出書上の株式貸借利用フラグが「利用する」場合、届出書上の「適用開始年月日」を転記する。「利用しない」場合、Null値とする。</t>
    <rPh sb="26" eb="28">
      <t>バアイ</t>
    </rPh>
    <phoneticPr fontId="1"/>
  </si>
  <si>
    <t>[関数]
届出書上の転換社債利用フラグが「利用する」場合、届出書上の「適用開始年月日」を転記する。「利用しない」場合、Null値とする。</t>
    <rPh sb="26" eb="28">
      <t>バアイ</t>
    </rPh>
    <phoneticPr fontId="1"/>
  </si>
  <si>
    <t>[関数]
国債の「三者間センタ・マッチング」時の決済代行利用区分が「利用する」場合「適用開始年月日」を転記する。それ以外の場合。Null値とする。</t>
    <rPh sb="39" eb="41">
      <t>バアイ</t>
    </rPh>
    <rPh sb="58" eb="60">
      <t>イガイ</t>
    </rPh>
    <rPh sb="61" eb="63">
      <t>バアイ</t>
    </rPh>
    <phoneticPr fontId="1"/>
  </si>
  <si>
    <t>[関数]
国債の「三者間センタ・マッチング」時の決済代行利用区分が「利用する」場合「29991231」、それ以外の場合Null値とする。</t>
    <rPh sb="63" eb="64">
      <t>アタイ</t>
    </rPh>
    <phoneticPr fontId="1"/>
  </si>
  <si>
    <t>[関数]
届出書上の一般債利用フラグが「利用する」場合、届出書上の「適用開始年月日」を転記する。「利用しない」場合、Null値とする。</t>
    <rPh sb="25" eb="27">
      <t>バアイ</t>
    </rPh>
    <phoneticPr fontId="1"/>
  </si>
  <si>
    <t>[関数]
届出書上の短期社債利用フラグが「利用する」場合、届出書上の「適用開始年月日」を転記する。「利用しない」場合、Null値とする。</t>
    <rPh sb="26" eb="28">
      <t>バアイ</t>
    </rPh>
    <phoneticPr fontId="1"/>
  </si>
  <si>
    <t>[関数]
届出書上の先物・オプション利用フラグが「利用する」場合、届出書上の「適用開始年月日」を転記する。「利用しない」場合、Null値とする。</t>
    <rPh sb="30" eb="32">
      <t>バアイ</t>
    </rPh>
    <phoneticPr fontId="1"/>
  </si>
  <si>
    <t>Excel上データ開始行</t>
    <rPh sb="5" eb="6">
      <t>ジョウ</t>
    </rPh>
    <rPh sb="9" eb="11">
      <t>カイシ</t>
    </rPh>
    <rPh sb="11" eb="12">
      <t>ギョウ</t>
    </rPh>
    <phoneticPr fontId="1"/>
  </si>
  <si>
    <t>Excel上データ終了行</t>
    <rPh sb="9" eb="11">
      <t>シュウリョウ</t>
    </rPh>
    <rPh sb="11" eb="12">
      <t>ギョウ</t>
    </rPh>
    <phoneticPr fontId="1"/>
  </si>
  <si>
    <t>[関数]
届出書上の該当箇所が「新規」の場合「1」、「変更」の場合は「2」を設定する。</t>
    <rPh sb="1" eb="3">
      <t>カンスウ</t>
    </rPh>
    <rPh sb="5" eb="8">
      <t>トドケデショ</t>
    </rPh>
    <rPh sb="8" eb="9">
      <t>ジョウ</t>
    </rPh>
    <rPh sb="10" eb="12">
      <t>ガイトウ</t>
    </rPh>
    <rPh sb="12" eb="14">
      <t>カショ</t>
    </rPh>
    <rPh sb="16" eb="18">
      <t>シンキ</t>
    </rPh>
    <rPh sb="20" eb="22">
      <t>バアイ</t>
    </rPh>
    <rPh sb="27" eb="29">
      <t>ヘンコウ</t>
    </rPh>
    <rPh sb="31" eb="33">
      <t>バアイ</t>
    </rPh>
    <rPh sb="38" eb="40">
      <t>セッテイ</t>
    </rPh>
    <phoneticPr fontId="1"/>
  </si>
  <si>
    <t>PSMS-B03_決済照合システム(国内取引)　決済代行業務に関する届出書</t>
    <rPh sb="9" eb="11">
      <t>ケッサイ</t>
    </rPh>
    <rPh sb="11" eb="13">
      <t>ショウゴウ</t>
    </rPh>
    <rPh sb="18" eb="20">
      <t>コクナイ</t>
    </rPh>
    <rPh sb="20" eb="22">
      <t>トリヒキ</t>
    </rPh>
    <rPh sb="24" eb="26">
      <t>ケッサイ</t>
    </rPh>
    <rPh sb="26" eb="28">
      <t>ダイコウ</t>
    </rPh>
    <rPh sb="28" eb="30">
      <t>ギョウム</t>
    </rPh>
    <rPh sb="31" eb="32">
      <t>カン</t>
    </rPh>
    <rPh sb="34" eb="37">
      <t>トドケデショ</t>
    </rPh>
    <phoneticPr fontId="1"/>
  </si>
  <si>
    <t>決済代行業務に関する届出書</t>
    <phoneticPr fontId="1"/>
  </si>
  <si>
    <t>商号又は名称：</t>
    <phoneticPr fontId="1"/>
  </si>
  <si>
    <t>担当部署・担当者名：</t>
    <phoneticPr fontId="1"/>
  </si>
  <si>
    <t>担当者電話番号：</t>
    <phoneticPr fontId="1"/>
  </si>
  <si>
    <t>（利用者（委託元））</t>
    <phoneticPr fontId="1"/>
  </si>
  <si>
    <t>（決済代理人）</t>
    <phoneticPr fontId="1"/>
  </si>
  <si>
    <t>　＜本届出に係る連絡先＞</t>
    <phoneticPr fontId="1"/>
  </si>
  <si>
    <t>２．利用者に代わり業務を行う決済代理人</t>
    <rPh sb="2" eb="5">
      <t>リヨウシャ</t>
    </rPh>
    <rPh sb="6" eb="7">
      <t>カ</t>
    </rPh>
    <rPh sb="9" eb="11">
      <t>ギョウム</t>
    </rPh>
    <rPh sb="12" eb="13">
      <t>オコナ</t>
    </rPh>
    <rPh sb="14" eb="16">
      <t>ケッサイ</t>
    </rPh>
    <rPh sb="16" eb="19">
      <t>ダイリニン</t>
    </rPh>
    <phoneticPr fontId="1"/>
  </si>
  <si>
    <t>決済代理人の
商号又は名称</t>
    <rPh sb="0" eb="2">
      <t>ケッサイ</t>
    </rPh>
    <rPh sb="2" eb="5">
      <t>ダイリニン</t>
    </rPh>
    <rPh sb="7" eb="9">
      <t>ショウゴウ</t>
    </rPh>
    <rPh sb="9" eb="10">
      <t>マタ</t>
    </rPh>
    <rPh sb="11" eb="13">
      <t>メイショウ</t>
    </rPh>
    <phoneticPr fontId="1"/>
  </si>
  <si>
    <t>※3</t>
    <phoneticPr fontId="1"/>
  </si>
  <si>
    <t>決済代理人の
金融機関識別コード</t>
    <rPh sb="0" eb="2">
      <t>ケッサイ</t>
    </rPh>
    <rPh sb="2" eb="5">
      <t>ダイリニン</t>
    </rPh>
    <rPh sb="7" eb="9">
      <t>キンユウ</t>
    </rPh>
    <rPh sb="9" eb="11">
      <t>キカン</t>
    </rPh>
    <rPh sb="11" eb="13">
      <t>シキベツ</t>
    </rPh>
    <phoneticPr fontId="1"/>
  </si>
  <si>
    <t>3．決済代理人の対象業務</t>
    <rPh sb="2" eb="4">
      <t>ケッサイ</t>
    </rPh>
    <rPh sb="4" eb="7">
      <t>ダイリニン</t>
    </rPh>
    <rPh sb="8" eb="10">
      <t>タイショウ</t>
    </rPh>
    <rPh sb="10" eb="12">
      <t>ギョウム</t>
    </rPh>
    <phoneticPr fontId="1"/>
  </si>
  <si>
    <t>株式</t>
    <rPh sb="0" eb="2">
      <t>カブシキ</t>
    </rPh>
    <phoneticPr fontId="1"/>
  </si>
  <si>
    <t>決済代行フロー区分</t>
    <phoneticPr fontId="1"/>
  </si>
  <si>
    <t>届出内容</t>
    <rPh sb="0" eb="2">
      <t>トドケデ</t>
    </rPh>
    <rPh sb="2" eb="4">
      <t>ナイヨウ</t>
    </rPh>
    <phoneticPr fontId="1"/>
  </si>
  <si>
    <r>
      <rPr>
        <sz val="8"/>
        <color theme="1"/>
        <rFont val="游ゴシック"/>
        <family val="3"/>
        <charset val="128"/>
        <scheme val="minor"/>
      </rPr>
      <t xml:space="preserve">三者間センタ・マッチング型
</t>
    </r>
    <r>
      <rPr>
        <sz val="9"/>
        <color theme="1"/>
        <rFont val="游ゴシック"/>
        <family val="3"/>
        <charset val="128"/>
        <scheme val="minor"/>
      </rPr>
      <t>業務フロー時の決済代行</t>
    </r>
    <rPh sb="12" eb="13">
      <t>ガタ</t>
    </rPh>
    <rPh sb="14" eb="16">
      <t>ギョウム</t>
    </rPh>
    <rPh sb="19" eb="20">
      <t>ジ</t>
    </rPh>
    <phoneticPr fontId="1"/>
  </si>
  <si>
    <t>株式（貸借）</t>
    <rPh sb="0" eb="2">
      <t>カブシキ</t>
    </rPh>
    <rPh sb="3" eb="5">
      <t>タイシャク</t>
    </rPh>
    <phoneticPr fontId="1"/>
  </si>
  <si>
    <t>転換社債（転換社債型
新株予約権付社債）</t>
    <rPh sb="0" eb="2">
      <t>テンカン</t>
    </rPh>
    <rPh sb="2" eb="4">
      <t>シャサイ</t>
    </rPh>
    <rPh sb="5" eb="7">
      <t>テンカン</t>
    </rPh>
    <rPh sb="7" eb="10">
      <t>シャサイガタ</t>
    </rPh>
    <rPh sb="11" eb="16">
      <t>シンカブヨヤクケン</t>
    </rPh>
    <rPh sb="16" eb="17">
      <t>ツ</t>
    </rPh>
    <rPh sb="17" eb="19">
      <t>シャサイ</t>
    </rPh>
    <phoneticPr fontId="1"/>
  </si>
  <si>
    <t>国債</t>
    <rPh sb="0" eb="2">
      <t>コクサイ</t>
    </rPh>
    <phoneticPr fontId="1"/>
  </si>
  <si>
    <t>ＪＳＣＣ利用区分</t>
    <rPh sb="4" eb="6">
      <t>リヨウ</t>
    </rPh>
    <rPh sb="6" eb="8">
      <t>クブン</t>
    </rPh>
    <phoneticPr fontId="1"/>
  </si>
  <si>
    <t>※7</t>
    <phoneticPr fontId="1"/>
  </si>
  <si>
    <t>#</t>
    <phoneticPr fontId="1"/>
  </si>
  <si>
    <t>CO</t>
    <phoneticPr fontId="1"/>
  </si>
  <si>
    <t>-</t>
    <phoneticPr fontId="1"/>
  </si>
  <si>
    <t>T</t>
    <phoneticPr fontId="1"/>
  </si>
  <si>
    <t>依頼元会社コード</t>
    <phoneticPr fontId="1"/>
  </si>
  <si>
    <t>〇</t>
    <phoneticPr fontId="1"/>
  </si>
  <si>
    <t>補記</t>
    <phoneticPr fontId="1"/>
  </si>
  <si>
    <t>[入力規則]
・7桁
・下２桁は00のみを許容</t>
    <phoneticPr fontId="1"/>
  </si>
  <si>
    <t>代行会社会社コード</t>
    <phoneticPr fontId="1"/>
  </si>
  <si>
    <t>適用開始年月日（マス管用）</t>
    <phoneticPr fontId="1"/>
  </si>
  <si>
    <t>株式利用フラグ</t>
    <phoneticPr fontId="1"/>
  </si>
  <si>
    <t>届出</t>
    <phoneticPr fontId="1"/>
  </si>
  <si>
    <t>[関数]
届出書上の株式利用フラグが「利用する」場合、「29991231」を設定する。「利用しない」場合、Null値とする。</t>
    <phoneticPr fontId="1"/>
  </si>
  <si>
    <t>株式貸借利用フラグ</t>
    <phoneticPr fontId="1"/>
  </si>
  <si>
    <t>株式貸借利用開始年月日</t>
    <phoneticPr fontId="1"/>
  </si>
  <si>
    <t>[関数]
届出書上の株式貸借利用フラグが「利用する」場合、「29991231」を設定する。「利用しない」場合、Null値とする。</t>
    <phoneticPr fontId="1"/>
  </si>
  <si>
    <t>転換社債利用フラグ</t>
    <phoneticPr fontId="1"/>
  </si>
  <si>
    <t>[関数]
届出書上の該当箇所を転記する。</t>
    <phoneticPr fontId="1"/>
  </si>
  <si>
    <t>転換社債利用開始年月日</t>
    <phoneticPr fontId="1"/>
  </si>
  <si>
    <t>[関数]
届出書上の転換社債利用フラグが「利用する」場合、「29991231」を設定する。「利用しない」場合、Null値とする。</t>
    <phoneticPr fontId="1"/>
  </si>
  <si>
    <t>国債取引共通利用フラグ</t>
    <phoneticPr fontId="1"/>
  </si>
  <si>
    <t>国債ＪＳＣＣ取引利用フラグ</t>
    <phoneticPr fontId="1"/>
  </si>
  <si>
    <t>国債ＪＳＣＣ取引利用開始年月日</t>
    <phoneticPr fontId="1"/>
  </si>
  <si>
    <t>[関数]
国債の「三者間センタ・マッチング」時の決済代行利用区分が「利用しない」の場合「適用開始年月日」を転記する。それ以外の場合Null値とする。</t>
    <phoneticPr fontId="1"/>
  </si>
  <si>
    <t>[関数]
国債の「三者間センタ・マッチング」時の決済代行利用区分が「利用しない」の場合「29991231」を転記する。それ以外の場合Null値とする。</t>
    <phoneticPr fontId="1"/>
  </si>
  <si>
    <t>国債非ＪＳＣＣ取引三者間センタマッチング利用フラグ</t>
    <phoneticPr fontId="1"/>
  </si>
  <si>
    <t>一般債利用フラグ</t>
    <phoneticPr fontId="1"/>
  </si>
  <si>
    <t>一般債利用開始年月日</t>
    <phoneticPr fontId="1"/>
  </si>
  <si>
    <t>[関数]
届出書上の一般債利用フラグが「利用する」場合、「29991231」を設定する。「利用しない」場合、Null値とする。</t>
    <phoneticPr fontId="1"/>
  </si>
  <si>
    <t>一般債三者間センタマッチング利用フラグ</t>
    <phoneticPr fontId="1"/>
  </si>
  <si>
    <t>短期社債利用フラグ</t>
    <phoneticPr fontId="1"/>
  </si>
  <si>
    <t>短期社債利用開始年月日</t>
    <phoneticPr fontId="1"/>
  </si>
  <si>
    <t>[関数]
届出書上の短期社債利用フラグが「利用する」場合、「29991231」を設定する。「利用しない」場合、Null値とする。</t>
    <phoneticPr fontId="1"/>
  </si>
  <si>
    <t>先物・オプション利用フラグ</t>
    <phoneticPr fontId="1"/>
  </si>
  <si>
    <t>[入力規則]
プルダウンによる選択（利用するor利用しない）</t>
    <phoneticPr fontId="1"/>
  </si>
  <si>
    <t>先物・オプション利用開始年月日</t>
    <phoneticPr fontId="1"/>
  </si>
  <si>
    <t>先物・オプション利用終了年月日</t>
    <phoneticPr fontId="1"/>
  </si>
  <si>
    <t>[関数]
届出書上の先物・オプション利用フラグが「利用する」場合、「29991231」を設定する。「利用しない」場合、Null値とする。</t>
    <phoneticPr fontId="1"/>
  </si>
  <si>
    <t>投資信託利用フラグ</t>
    <phoneticPr fontId="1"/>
  </si>
  <si>
    <t>投資信託利用開始年月日</t>
    <phoneticPr fontId="1"/>
  </si>
  <si>
    <t>ルックアップ</t>
    <phoneticPr fontId="1"/>
  </si>
  <si>
    <t>株式会社証券保管振替機構　御中</t>
    <rPh sb="0" eb="4">
      <t>カブシキガイシャ</t>
    </rPh>
    <rPh sb="4" eb="6">
      <t>ショウケン</t>
    </rPh>
    <rPh sb="6" eb="8">
      <t>ホカン</t>
    </rPh>
    <rPh sb="8" eb="10">
      <t>フリカエ</t>
    </rPh>
    <rPh sb="10" eb="12">
      <t>キコウ</t>
    </rPh>
    <rPh sb="13" eb="15">
      <t>オンチュウ</t>
    </rPh>
    <phoneticPr fontId="1"/>
  </si>
  <si>
    <t>補記シート</t>
    <rPh sb="0" eb="2">
      <t>ホキ</t>
    </rPh>
    <phoneticPr fontId="1"/>
  </si>
  <si>
    <t>登録先DB名称</t>
    <rPh sb="5" eb="7">
      <t>メイショウ</t>
    </rPh>
    <phoneticPr fontId="1"/>
  </si>
  <si>
    <t>登録先DB
コード</t>
    <phoneticPr fontId="1"/>
  </si>
  <si>
    <t>参加室補記データ</t>
    <rPh sb="0" eb="2">
      <t>サンカ</t>
    </rPh>
    <rPh sb="2" eb="3">
      <t>シツ</t>
    </rPh>
    <rPh sb="3" eb="5">
      <t>ホキ</t>
    </rPh>
    <phoneticPr fontId="1"/>
  </si>
  <si>
    <t>入力する値の説明</t>
    <rPh sb="0" eb="2">
      <t>ニュウリョク</t>
    </rPh>
    <rPh sb="4" eb="5">
      <t>アタイ</t>
    </rPh>
    <rPh sb="6" eb="8">
      <t>セツメイ</t>
    </rPh>
    <phoneticPr fontId="1"/>
  </si>
  <si>
    <t>ＳＢ機構加入者</t>
    <rPh sb="2" eb="4">
      <t>キコウ</t>
    </rPh>
    <rPh sb="4" eb="7">
      <t>カニュウシャ</t>
    </rPh>
    <phoneticPr fontId="9"/>
  </si>
  <si>
    <t>シス投入データ</t>
    <rPh sb="2" eb="4">
      <t>トウニュウ</t>
    </rPh>
    <phoneticPr fontId="9"/>
  </si>
  <si>
    <t>他部署等補記データ</t>
    <rPh sb="0" eb="1">
      <t>タ</t>
    </rPh>
    <rPh sb="1" eb="3">
      <t>ブショ</t>
    </rPh>
    <rPh sb="3" eb="4">
      <t>トウ</t>
    </rPh>
    <rPh sb="4" eb="6">
      <t>ホキ</t>
    </rPh>
    <phoneticPr fontId="1"/>
  </si>
  <si>
    <t>【補記必須】
7桁で記載、下２桁は00のみを許容</t>
    <rPh sb="1" eb="3">
      <t>ホキ</t>
    </rPh>
    <rPh sb="3" eb="5">
      <t>ヒッス</t>
    </rPh>
    <rPh sb="8" eb="9">
      <t>ケタ</t>
    </rPh>
    <rPh sb="10" eb="12">
      <t>キサイ</t>
    </rPh>
    <rPh sb="13" eb="14">
      <t>シモ</t>
    </rPh>
    <rPh sb="15" eb="16">
      <t>ケタ</t>
    </rPh>
    <rPh sb="22" eb="24">
      <t>キョヨウ</t>
    </rPh>
    <phoneticPr fontId="1"/>
  </si>
  <si>
    <t>会社コード</t>
    <rPh sb="0" eb="2">
      <t>カイシャ</t>
    </rPh>
    <phoneticPr fontId="9"/>
  </si>
  <si>
    <t>適用開始年月日</t>
  </si>
  <si>
    <t>統合ＷＥＢ代行会社会社コード</t>
    <rPh sb="0" eb="2">
      <t>トウゴウ</t>
    </rPh>
    <rPh sb="5" eb="9">
      <t>ダイコウカイシャ</t>
    </rPh>
    <rPh sb="9" eb="11">
      <t>カイシャ</t>
    </rPh>
    <phoneticPr fontId="9"/>
  </si>
  <si>
    <t>統合ＷＥＢ代行会社予備会社コード</t>
    <rPh sb="0" eb="2">
      <t>トウゴウ</t>
    </rPh>
    <rPh sb="5" eb="9">
      <t>ダイコウカイシャ</t>
    </rPh>
    <rPh sb="9" eb="11">
      <t>ヨビ</t>
    </rPh>
    <rPh sb="11" eb="13">
      <t>カイシャ</t>
    </rPh>
    <phoneticPr fontId="9"/>
  </si>
  <si>
    <t>*マス管csv投入予定日</t>
  </si>
  <si>
    <t>YYYY/MM/DD形式で記載</t>
    <rPh sb="10" eb="12">
      <t>ケイシキ</t>
    </rPh>
    <rPh sb="13" eb="15">
      <t>キサイ</t>
    </rPh>
    <phoneticPr fontId="1"/>
  </si>
  <si>
    <t>ＣＰ機構加入者</t>
    <phoneticPr fontId="9"/>
  </si>
  <si>
    <t>投信機構加入者</t>
    <phoneticPr fontId="9"/>
  </si>
  <si>
    <t>銘柄情報計算会社会社コード</t>
    <rPh sb="0" eb="2">
      <t>メイガラ</t>
    </rPh>
    <rPh sb="2" eb="4">
      <t>ジョウホウ</t>
    </rPh>
    <rPh sb="4" eb="8">
      <t>ケイサンカイシャ</t>
    </rPh>
    <rPh sb="8" eb="10">
      <t>カイシャ</t>
    </rPh>
    <phoneticPr fontId="9"/>
  </si>
  <si>
    <t>口座系</t>
    <rPh sb="0" eb="2">
      <t>コウザ</t>
    </rPh>
    <rPh sb="2" eb="3">
      <t>ケイ</t>
    </rPh>
    <phoneticPr fontId="9"/>
  </si>
  <si>
    <t>口座系番号</t>
    <rPh sb="0" eb="2">
      <t>コウザ</t>
    </rPh>
    <rPh sb="2" eb="3">
      <t>ケイ</t>
    </rPh>
    <rPh sb="3" eb="5">
      <t>バンゴウ</t>
    </rPh>
    <phoneticPr fontId="9"/>
  </si>
  <si>
    <t>株式等口座</t>
    <rPh sb="0" eb="2">
      <t>カブシキ</t>
    </rPh>
    <rPh sb="2" eb="3">
      <t>トウ</t>
    </rPh>
    <rPh sb="3" eb="5">
      <t>コウザ</t>
    </rPh>
    <phoneticPr fontId="9"/>
  </si>
  <si>
    <t>区分口座コード</t>
    <rPh sb="0" eb="2">
      <t>クブン</t>
    </rPh>
    <rPh sb="2" eb="4">
      <t>コウザ</t>
    </rPh>
    <phoneticPr fontId="9"/>
  </si>
  <si>
    <t>接続会社利用フラグ</t>
  </si>
  <si>
    <t>ＭＪ夜間バッチ結果配信フラグ</t>
  </si>
  <si>
    <t>口座振替計算会社会社コード</t>
  </si>
  <si>
    <t>株主通知計算会社会社コード</t>
    <phoneticPr fontId="9"/>
  </si>
  <si>
    <t>元利金計算会社会社コード</t>
  </si>
  <si>
    <t>統合ＷＥＢ代行会社会社コード</t>
  </si>
  <si>
    <t>統合ＷＥＢ代行会社予備会社コード</t>
  </si>
  <si>
    <t>加入者ＷＥＢ代行会社会社コード</t>
  </si>
  <si>
    <t>外株口座</t>
    <phoneticPr fontId="9"/>
  </si>
  <si>
    <t>計算会社会社コード</t>
    <phoneticPr fontId="9"/>
  </si>
  <si>
    <t>ＳＢ口座</t>
    <rPh sb="2" eb="4">
      <t>コウザ</t>
    </rPh>
    <phoneticPr fontId="9"/>
  </si>
  <si>
    <t>銘柄情報計算会社会社コード</t>
  </si>
  <si>
    <t>ＣＰ口座</t>
    <phoneticPr fontId="9"/>
  </si>
  <si>
    <t>投信口座</t>
    <rPh sb="0" eb="2">
      <t>トウシン</t>
    </rPh>
    <rPh sb="2" eb="4">
      <t>コウザ</t>
    </rPh>
    <phoneticPr fontId="9"/>
  </si>
  <si>
    <t>株式等代理人</t>
    <rPh sb="0" eb="3">
      <t>カブシキナド</t>
    </rPh>
    <rPh sb="3" eb="6">
      <t>ダイリニン</t>
    </rPh>
    <phoneticPr fontId="9"/>
  </si>
  <si>
    <t>社債権者計算会社会社コード</t>
  </si>
  <si>
    <t>ＳＢ代理人</t>
    <rPh sb="2" eb="5">
      <t>ダイリニン</t>
    </rPh>
    <phoneticPr fontId="9"/>
  </si>
  <si>
    <t>ＣＰ代理人</t>
    <phoneticPr fontId="9"/>
  </si>
  <si>
    <t>株式等資金決済会社</t>
    <rPh sb="0" eb="2">
      <t>カブシキ</t>
    </rPh>
    <rPh sb="2" eb="3">
      <t>トウ</t>
    </rPh>
    <rPh sb="3" eb="5">
      <t>シキン</t>
    </rPh>
    <rPh sb="5" eb="7">
      <t>ケッサイ</t>
    </rPh>
    <rPh sb="7" eb="9">
      <t>ガイシャ</t>
    </rPh>
    <phoneticPr fontId="9"/>
  </si>
  <si>
    <t>資金決済会社用接続会社利用フラグ</t>
  </si>
  <si>
    <t>計算会社会社コード</t>
  </si>
  <si>
    <t>資金決済会社用統合ＷＥＢ代行会社会社コード</t>
  </si>
  <si>
    <t>資金決済会社用統合ＷＥＢ代行会社予備会社コード</t>
  </si>
  <si>
    <t>払込取扱銀行用接続会社利用フラグ</t>
  </si>
  <si>
    <t>払込取扱銀行用統合ＷＥＢ代行会社会社コード</t>
  </si>
  <si>
    <t>払込取扱銀行用統合ＷＥＢ代行会社予備会社コード</t>
  </si>
  <si>
    <t>ＳＢ資金決済会社</t>
    <phoneticPr fontId="9"/>
  </si>
  <si>
    <t>ＣＰ資金決済会社</t>
    <phoneticPr fontId="9"/>
  </si>
  <si>
    <t>投信資金決済会社</t>
    <phoneticPr fontId="9"/>
  </si>
  <si>
    <t>投信受託会社</t>
    <phoneticPr fontId="9"/>
  </si>
  <si>
    <t>株式等発行者</t>
    <phoneticPr fontId="9"/>
  </si>
  <si>
    <t>ＣＰ発行者</t>
    <phoneticPr fontId="9"/>
  </si>
  <si>
    <t>投信発行者</t>
    <phoneticPr fontId="9"/>
  </si>
  <si>
    <t>ＴＡ</t>
    <phoneticPr fontId="9"/>
  </si>
  <si>
    <t>株式事務取扱機関</t>
    <phoneticPr fontId="9"/>
  </si>
  <si>
    <t>決済照合利用会社</t>
    <phoneticPr fontId="9"/>
  </si>
  <si>
    <t>国内取引株式・ＣＢ接続会社会社コード</t>
  </si>
  <si>
    <t>国内取引株式貸借接続会社会社コード</t>
  </si>
  <si>
    <t>国内取引国債接続会社会社コード</t>
  </si>
  <si>
    <t>国内取引一般債接続会社会社コード</t>
  </si>
  <si>
    <t>国内取引短期社債接続会社会社コード</t>
  </si>
  <si>
    <t>国内取引先物・オプション接続会社会社コード</t>
  </si>
  <si>
    <t>国内取引投資信託接続会社会社コード</t>
  </si>
  <si>
    <t>非居住者取引株式・ＣＢ接続会社会社コード</t>
  </si>
  <si>
    <t>非居住者取引国債接続会社会社コード</t>
  </si>
  <si>
    <t>非居住者取引一般債接続会社会社コード</t>
  </si>
  <si>
    <t>非居住者取引短期社債接続会社会社コード</t>
  </si>
  <si>
    <t>委託元会社コード</t>
    <rPh sb="0" eb="2">
      <t>イタク</t>
    </rPh>
    <rPh sb="2" eb="3">
      <t>モト</t>
    </rPh>
    <rPh sb="3" eb="5">
      <t>カイシャ</t>
    </rPh>
    <phoneticPr fontId="1"/>
  </si>
  <si>
    <t>委託先会社会社コード</t>
    <rPh sb="0" eb="3">
      <t>イタクサキ</t>
    </rPh>
    <rPh sb="3" eb="5">
      <t>カイシャ</t>
    </rPh>
    <rPh sb="5" eb="7">
      <t>カイシャ</t>
    </rPh>
    <phoneticPr fontId="1"/>
  </si>
  <si>
    <t>[関数]
適用開始日8桁の適切な位置に/を挿入し、10桁の日付とする。</t>
    <rPh sb="1" eb="3">
      <t>カンスウ</t>
    </rPh>
    <rPh sb="5" eb="7">
      <t>テキヨウ</t>
    </rPh>
    <rPh sb="7" eb="9">
      <t>カイシ</t>
    </rPh>
    <rPh sb="9" eb="10">
      <t>ビ</t>
    </rPh>
    <rPh sb="11" eb="12">
      <t>ケタ</t>
    </rPh>
    <rPh sb="13" eb="15">
      <t>テキセツ</t>
    </rPh>
    <rPh sb="16" eb="18">
      <t>イチ</t>
    </rPh>
    <rPh sb="21" eb="23">
      <t>ソウニュウ</t>
    </rPh>
    <rPh sb="27" eb="28">
      <t>ケタ</t>
    </rPh>
    <rPh sb="29" eb="31">
      <t>ヒヅケ</t>
    </rPh>
    <phoneticPr fontId="1"/>
  </si>
  <si>
    <t>＊他ＤＢでは変更等を想定し、変更時にはNullになるように設定しているが、決済代行Ｅは手作業で変更を処理するため、新規時には一律適用開始日を設定する。</t>
    <rPh sb="1" eb="2">
      <t>ホカ</t>
    </rPh>
    <rPh sb="6" eb="8">
      <t>ヘンコウ</t>
    </rPh>
    <rPh sb="8" eb="9">
      <t>ナド</t>
    </rPh>
    <rPh sb="10" eb="12">
      <t>ソウテイ</t>
    </rPh>
    <rPh sb="14" eb="16">
      <t>ヘンコウ</t>
    </rPh>
    <rPh sb="16" eb="17">
      <t>ジ</t>
    </rPh>
    <rPh sb="29" eb="31">
      <t>セッテイ</t>
    </rPh>
    <rPh sb="37" eb="39">
      <t>ケッサイ</t>
    </rPh>
    <rPh sb="39" eb="41">
      <t>ダイコウ</t>
    </rPh>
    <rPh sb="43" eb="46">
      <t>テサギョウ</t>
    </rPh>
    <rPh sb="47" eb="49">
      <t>ヘンコウ</t>
    </rPh>
    <rPh sb="50" eb="52">
      <t>ショリ</t>
    </rPh>
    <rPh sb="57" eb="59">
      <t>シンキ</t>
    </rPh>
    <rPh sb="59" eb="60">
      <t>ジ</t>
    </rPh>
    <rPh sb="62" eb="64">
      <t>イチリツ</t>
    </rPh>
    <rPh sb="64" eb="66">
      <t>テキヨウ</t>
    </rPh>
    <rPh sb="66" eb="68">
      <t>カイシ</t>
    </rPh>
    <rPh sb="68" eb="69">
      <t>ビ</t>
    </rPh>
    <rPh sb="70" eb="72">
      <t>セッテイ</t>
    </rPh>
    <phoneticPr fontId="1"/>
  </si>
  <si>
    <t>・「三者間センタ・マッチング」型業務フロー時の決済代行において「利用しない」を選択した場合、「ＪＳＣＣ利用区分」において、「ＪＳＣＣ取引あり」又は「ＪＳＣＣ取引なし」を選択してください。
・「三者間センタ・マッチング」型業務フロー時の決済代行において「利用する」を選択した場合は、本項目は記載不要です（ＪＳＣＣ取引・非ＪＳＣＣ取引ともに、常に選択した決済代理人を利用することになります。）。</t>
    <rPh sb="43" eb="45">
      <t>バアイ</t>
    </rPh>
    <rPh sb="155" eb="157">
      <t>トリヒキ</t>
    </rPh>
    <phoneticPr fontId="1"/>
  </si>
  <si>
    <r>
      <t>決済代理人に</t>
    </r>
    <r>
      <rPr>
        <sz val="8"/>
        <rFont val="游ゴシック"/>
        <family val="3"/>
        <charset val="128"/>
        <scheme val="minor"/>
      </rPr>
      <t>委託する業務範囲を選択してください。</t>
    </r>
    <rPh sb="0" eb="2">
      <t>ケッサイ</t>
    </rPh>
    <rPh sb="2" eb="5">
      <t>ダイリニン</t>
    </rPh>
    <rPh sb="6" eb="8">
      <t>イタク</t>
    </rPh>
    <rPh sb="10" eb="12">
      <t>ギョウム</t>
    </rPh>
    <rPh sb="12" eb="14">
      <t>ハンイ</t>
    </rPh>
    <rPh sb="15" eb="17">
      <t>センタク</t>
    </rPh>
    <phoneticPr fontId="1"/>
  </si>
  <si>
    <t>プルダウンから、次のとおり新規、変更又は委託中止を選択してください。
　新規：決済代行会社へ新規に業務を委託する場合
　変更：既利用の場合で内容を変更する場合
　委託中止：委託を中止する場合　（選択時、項番3．の記載は不要です。）</t>
    <rPh sb="8" eb="9">
      <t>ツギ</t>
    </rPh>
    <rPh sb="13" eb="15">
      <t>シンキ</t>
    </rPh>
    <rPh sb="16" eb="18">
      <t>ヘンコウ</t>
    </rPh>
    <rPh sb="18" eb="19">
      <t>マタ</t>
    </rPh>
    <rPh sb="20" eb="22">
      <t>イタク</t>
    </rPh>
    <rPh sb="22" eb="24">
      <t>チュウシ</t>
    </rPh>
    <rPh sb="25" eb="27">
      <t>センタク</t>
    </rPh>
    <rPh sb="36" eb="38">
      <t>シンキ</t>
    </rPh>
    <rPh sb="39" eb="41">
      <t>ケッサイ</t>
    </rPh>
    <rPh sb="41" eb="43">
      <t>ダイコウ</t>
    </rPh>
    <rPh sb="43" eb="45">
      <t>カイシャ</t>
    </rPh>
    <rPh sb="46" eb="48">
      <t>シンキ</t>
    </rPh>
    <rPh sb="49" eb="51">
      <t>ギョウム</t>
    </rPh>
    <rPh sb="52" eb="54">
      <t>イタク</t>
    </rPh>
    <rPh sb="56" eb="58">
      <t>バアイ</t>
    </rPh>
    <rPh sb="60" eb="62">
      <t>ヘンコウ</t>
    </rPh>
    <rPh sb="63" eb="64">
      <t>スデ</t>
    </rPh>
    <rPh sb="64" eb="66">
      <t>リヨウ</t>
    </rPh>
    <rPh sb="67" eb="69">
      <t>バアイ</t>
    </rPh>
    <rPh sb="70" eb="72">
      <t>ナイヨウ</t>
    </rPh>
    <rPh sb="73" eb="75">
      <t>ヘンコウ</t>
    </rPh>
    <rPh sb="77" eb="79">
      <t>バアイ</t>
    </rPh>
    <rPh sb="81" eb="83">
      <t>イタク</t>
    </rPh>
    <rPh sb="83" eb="85">
      <t>チュウシ</t>
    </rPh>
    <rPh sb="86" eb="88">
      <t>イタク</t>
    </rPh>
    <rPh sb="89" eb="91">
      <t>チュウシ</t>
    </rPh>
    <rPh sb="93" eb="95">
      <t>バアイ</t>
    </rPh>
    <rPh sb="97" eb="99">
      <t>センタク</t>
    </rPh>
    <rPh sb="99" eb="100">
      <t>ジ</t>
    </rPh>
    <rPh sb="101" eb="103">
      <t>コウバン</t>
    </rPh>
    <rPh sb="106" eb="108">
      <t>キサイ</t>
    </rPh>
    <rPh sb="109" eb="111">
      <t>フヨウ</t>
    </rPh>
    <phoneticPr fontId="1"/>
  </si>
  <si>
    <t>委託元利用者又は決済代理人の金融機関識別コードを半角英数字で御記入ください。</t>
    <rPh sb="0" eb="2">
      <t>イタク</t>
    </rPh>
    <rPh sb="2" eb="3">
      <t>モト</t>
    </rPh>
    <rPh sb="3" eb="6">
      <t>リヨウシャ</t>
    </rPh>
    <rPh sb="6" eb="7">
      <t>マタ</t>
    </rPh>
    <rPh sb="8" eb="10">
      <t>ケッサイ</t>
    </rPh>
    <rPh sb="10" eb="13">
      <t>ダイリニン</t>
    </rPh>
    <rPh sb="14" eb="16">
      <t>キンユウ</t>
    </rPh>
    <rPh sb="16" eb="18">
      <t>キカン</t>
    </rPh>
    <rPh sb="18" eb="20">
      <t>シキベツ</t>
    </rPh>
    <rPh sb="26" eb="29">
      <t>エイスウジ</t>
    </rPh>
    <phoneticPr fontId="1"/>
  </si>
  <si>
    <t>項番1．で新規又は変更を選択時、すべての商品について、決済代理人への業務の委託の内容を選択してください。</t>
    <rPh sb="0" eb="2">
      <t>コウバン</t>
    </rPh>
    <rPh sb="5" eb="7">
      <t>シンキ</t>
    </rPh>
    <rPh sb="7" eb="8">
      <t>マタ</t>
    </rPh>
    <rPh sb="9" eb="11">
      <t>ヘンコウ</t>
    </rPh>
    <rPh sb="12" eb="14">
      <t>センタク</t>
    </rPh>
    <rPh sb="14" eb="15">
      <t>ジ</t>
    </rPh>
    <rPh sb="20" eb="22">
      <t>ショウヒン</t>
    </rPh>
    <rPh sb="27" eb="29">
      <t>ケッサイ</t>
    </rPh>
    <rPh sb="29" eb="32">
      <t>ダイリニン</t>
    </rPh>
    <rPh sb="34" eb="36">
      <t>ギョウム</t>
    </rPh>
    <rPh sb="37" eb="39">
      <t>イタク</t>
    </rPh>
    <rPh sb="40" eb="42">
      <t>ナイヨウ</t>
    </rPh>
    <rPh sb="43" eb="45">
      <t>センタク</t>
    </rPh>
    <phoneticPr fontId="1"/>
  </si>
  <si>
    <t>・「三者間センタ・マッチング」型業務フロー利用時の、決済代理人への業務委託有無を選択してください。なお、1つの商品で複数の決済代理人に業務を委託する場合、「利用する」を選択できるのは、そのうち1社となります。
・「利用する」を選択した場合、「三者間センタ・マッチング」型業務フローでは、常に選択した決済代理人を利用することになります（自社として照合を行うことはできません。）。
・「三者間センタ・マッチング」型業務フローを利用しない、又は決済代理人に業務を委託しない場合（自社として照合を行う場合）は、「利用しない」を選択してください。</t>
    <rPh sb="15" eb="16">
      <t>ガタ</t>
    </rPh>
    <rPh sb="16" eb="18">
      <t>ギョウム</t>
    </rPh>
    <rPh sb="21" eb="23">
      <t>リヨウ</t>
    </rPh>
    <rPh sb="23" eb="24">
      <t>ジ</t>
    </rPh>
    <rPh sb="28" eb="31">
      <t>ダイリニン</t>
    </rPh>
    <rPh sb="37" eb="39">
      <t>ウム</t>
    </rPh>
    <rPh sb="55" eb="57">
      <t>ショウヒン</t>
    </rPh>
    <rPh sb="61" eb="63">
      <t>ケッサイ</t>
    </rPh>
    <rPh sb="63" eb="66">
      <t>ダイリニン</t>
    </rPh>
    <rPh sb="134" eb="135">
      <t>ガタ</t>
    </rPh>
    <rPh sb="135" eb="137">
      <t>ギョウム</t>
    </rPh>
    <rPh sb="149" eb="151">
      <t>ケッサイ</t>
    </rPh>
    <rPh sb="151" eb="154">
      <t>ダイリニン</t>
    </rPh>
    <rPh sb="172" eb="174">
      <t>ショウゴウ</t>
    </rPh>
    <rPh sb="175" eb="176">
      <t>オコナ</t>
    </rPh>
    <rPh sb="211" eb="213">
      <t>リヨウ</t>
    </rPh>
    <rPh sb="217" eb="218">
      <t>マタ</t>
    </rPh>
    <rPh sb="221" eb="224">
      <t>ダイリニン</t>
    </rPh>
    <rPh sb="241" eb="243">
      <t>ショウゴウ</t>
    </rPh>
    <rPh sb="244" eb="245">
      <t>オコナ</t>
    </rPh>
    <rPh sb="246" eb="248">
      <t>バアイ</t>
    </rPh>
    <phoneticPr fontId="1"/>
  </si>
  <si>
    <t>※7</t>
    <phoneticPr fontId="1"/>
  </si>
  <si>
    <t>※Target保振サイトで御提出される場合
　・押印は不要です。
　・届出事項変更時は商号又は名称のみ御記入ください。</t>
    <phoneticPr fontId="1"/>
  </si>
  <si>
    <t>・株式会社証券保管振替機構（以下「当機構」という。）は、本書類及び本書類の添付書類に記載された個人情報を、「社債、株式等の振替に関する法律」に基づき主務大臣から認可された業務など、当機構の業務を円滑に遂行するため、利用させていただきます。
・当機構の個人情報保護に関する事項は、ホームページに掲載されておりますので、適宜御参照ください。</t>
    <phoneticPr fontId="1"/>
  </si>
  <si>
    <t>データレコード識別区分</t>
  </si>
  <si>
    <t>操作区分</t>
    <rPh sb="0" eb="2">
      <t>ソウサ</t>
    </rPh>
    <rPh sb="2" eb="4">
      <t>クブン</t>
    </rPh>
    <phoneticPr fontId="1"/>
  </si>
  <si>
    <t>項目変更フラグ（株式・決済代行情報）</t>
    <phoneticPr fontId="1"/>
  </si>
  <si>
    <t>項目変更フラグ（株式・利用開始年月日）</t>
    <phoneticPr fontId="1"/>
  </si>
  <si>
    <t>項目変更フラグ（株式・利用終了年月日）</t>
    <phoneticPr fontId="1"/>
  </si>
  <si>
    <t>項目変更フラグ（株式・決済代行フロー区分）</t>
    <phoneticPr fontId="1"/>
  </si>
  <si>
    <t>項目変更フラグ（株式・三者間センタマッチング利用フラグ）</t>
    <phoneticPr fontId="1"/>
  </si>
  <si>
    <t>項目変更フラグ（株式貸借・決済代行情報）</t>
    <phoneticPr fontId="1"/>
  </si>
  <si>
    <t>項目変更フラグ（株式貸借・利用終了年月日）</t>
    <phoneticPr fontId="1"/>
  </si>
  <si>
    <t>項目変更フラグ（株式貸借・利用開始年月日）</t>
    <phoneticPr fontId="1"/>
  </si>
  <si>
    <t>項目変更フラグ（株式貸借・決済代行フロー区分）</t>
    <phoneticPr fontId="1"/>
  </si>
  <si>
    <t>項目変更フラグ（株式貸借・三者間センタマッチング利用フラグ）</t>
    <phoneticPr fontId="1"/>
  </si>
  <si>
    <t>項目変更フラグ（転換社債（転換社債型新株予約権付社債）・決済代行情報）</t>
    <phoneticPr fontId="1"/>
  </si>
  <si>
    <t>項目変更フラグ（転換社債（転換社債型新株予約権付社債）・利用開始年月日）</t>
    <phoneticPr fontId="1"/>
  </si>
  <si>
    <t>項目変更フラグ（転換社債（転換社債型新株予約権付社債）・利用終了年月日）</t>
    <phoneticPr fontId="1"/>
  </si>
  <si>
    <t>項目変更フラグ（転換社債（転換社債型新株予約権付社債）・決済代行フロー区分）</t>
    <phoneticPr fontId="1"/>
  </si>
  <si>
    <t>項目変更フラグ（転換社債（転換社債型新株予約権付社債）・三者間センタマッチング利用フラグ）</t>
    <phoneticPr fontId="1"/>
  </si>
  <si>
    <t>項目変更フラグ（国債（ＪＳＣＣ区分：共通）・決済代行情報）</t>
    <phoneticPr fontId="1"/>
  </si>
  <si>
    <t>項目変更フラグ（国債（ＪＳＣＣ区分：共通）・利用開始年月日）</t>
    <phoneticPr fontId="1"/>
  </si>
  <si>
    <t>項目変更フラグ（国債（ＪＳＣＣ区分：共通）・利用終了年月日）</t>
    <phoneticPr fontId="1"/>
  </si>
  <si>
    <t>項目変更フラグ（国債（ＪＳＣＣ区分：共通）・決済代行フロー区分）</t>
    <phoneticPr fontId="1"/>
  </si>
  <si>
    <t>項目変更フラグ（国債（ＪＳＣＣ区分：共通）・三者間センタマッチング利用フラグ）</t>
    <phoneticPr fontId="1"/>
  </si>
  <si>
    <t>項目変更フラグ（国債（ＪＳＣＣ区分：ＪＳＣＣ取引）・決済代行情報）</t>
  </si>
  <si>
    <t>項目変更フラグ（国債（ＪＳＣＣ区分：ＪＳＣＣ取引）・利用開始年月日）</t>
    <phoneticPr fontId="1"/>
  </si>
  <si>
    <t>項目変更フラグ（国債（ＪＳＣＣ区分：ＪＳＣＣ取引）・利用終了年月日）</t>
    <phoneticPr fontId="1"/>
  </si>
  <si>
    <t>項目変更フラグ（国債（ＪＳＣＣ区分：ＪＳＣＣ取引）・決済代行フロー区分）</t>
    <phoneticPr fontId="1"/>
  </si>
  <si>
    <t>項目変更フラグ（国債（ＪＳＣＣ区分：ＪＳＣＣ取引）・三者間センタマッチング利用フラグ）</t>
    <phoneticPr fontId="1"/>
  </si>
  <si>
    <t>項目変更フラグ（国債（ＪＳＣＣ区分：非ＪＳＣＣ取引）・決済代行情報）</t>
    <phoneticPr fontId="1"/>
  </si>
  <si>
    <t>項目変更フラグ（国債（ＪＳＣＣ区分：非ＪＳＣＣ取引）・利用開始年月日）</t>
    <phoneticPr fontId="1"/>
  </si>
  <si>
    <t>項目変更フラグ（国債（ＪＳＣＣ区分：非ＪＳＣＣ取引）・利用終了年月日）</t>
    <phoneticPr fontId="1"/>
  </si>
  <si>
    <t>項目変更フラグ（国債（ＪＳＣＣ区分：非ＪＳＣＣ取引）・決済代行フロー区分）</t>
    <phoneticPr fontId="1"/>
  </si>
  <si>
    <t>項目変更フラグ（国債（ＪＳＣＣ区分：非ＪＳＣＣ取引）・三者間センタマッチング利用フラグ）</t>
    <phoneticPr fontId="1"/>
  </si>
  <si>
    <t>項目変更フラグ（一般債・決済代行情報）</t>
    <phoneticPr fontId="1"/>
  </si>
  <si>
    <t>項目変更フラグ（一般債・利用終了年月日）</t>
    <phoneticPr fontId="1"/>
  </si>
  <si>
    <t>項目変更フラグ（一般債・利用開始年月日）</t>
    <phoneticPr fontId="1"/>
  </si>
  <si>
    <t>項目変更フラグ（一般債・決済代行フロー区分）</t>
    <phoneticPr fontId="1"/>
  </si>
  <si>
    <t>項目変更フラグ（一般債・三者間センタマッチング利用フラグ）</t>
    <phoneticPr fontId="1"/>
  </si>
  <si>
    <t>項目変更フラグ（短期社債・決済代行情報）</t>
    <phoneticPr fontId="1"/>
  </si>
  <si>
    <t>項目変更フラグ（短期社債・利用開始年月日）</t>
    <phoneticPr fontId="1"/>
  </si>
  <si>
    <t>項目変更フラグ（短期社債・利用終了年月日）</t>
    <phoneticPr fontId="1"/>
  </si>
  <si>
    <t>項目変更フラグ（短期社債・決済代行フロー区分）</t>
    <phoneticPr fontId="1"/>
  </si>
  <si>
    <t>項目変更フラグ（短期社債・三者間センタマッチング利用フラグ）</t>
    <phoneticPr fontId="1"/>
  </si>
  <si>
    <t>項目変更フラグ（先物・オプション・決済代行情報）</t>
    <phoneticPr fontId="1"/>
  </si>
  <si>
    <t>項目変更フラグ（先物・オプション・利用開始年月日）</t>
    <phoneticPr fontId="1"/>
  </si>
  <si>
    <t>項目変更フラグ（先物・オプション・利用終了年月日）</t>
    <phoneticPr fontId="1"/>
  </si>
  <si>
    <t>項目変更フラグ（投資信託・決済代行情報）</t>
    <phoneticPr fontId="1"/>
  </si>
  <si>
    <t>項目変更フラグ（投資信託・利用開始年月日）</t>
    <phoneticPr fontId="1"/>
  </si>
  <si>
    <t>項目変更フラグ（投資信託・利用終了年月日）</t>
    <phoneticPr fontId="1"/>
  </si>
  <si>
    <t>INS</t>
  </si>
  <si>
    <t>規定値（"712000"）</t>
    <phoneticPr fontId="1"/>
  </si>
  <si>
    <t>規定値（"INS")</t>
    <rPh sb="0" eb="3">
      <t>キテイチ</t>
    </rPh>
    <phoneticPr fontId="1"/>
  </si>
  <si>
    <t>Ca</t>
    <phoneticPr fontId="1"/>
  </si>
  <si>
    <t>F</t>
    <phoneticPr fontId="1"/>
  </si>
  <si>
    <t>任意</t>
  </si>
  <si>
    <t>以下の条件を満たす場合、入力必須。
・更新区分＝「1」（新規）
・操作区分＝「INS」（登録）</t>
    <rPh sb="0" eb="2">
      <t>イカ</t>
    </rPh>
    <rPh sb="3" eb="5">
      <t>ジョウケン</t>
    </rPh>
    <rPh sb="6" eb="7">
      <t>ミ</t>
    </rPh>
    <rPh sb="9" eb="11">
      <t>バアイ</t>
    </rPh>
    <rPh sb="12" eb="14">
      <t>ニュウリョク</t>
    </rPh>
    <rPh sb="14" eb="16">
      <t>ヒッス</t>
    </rPh>
    <rPh sb="19" eb="21">
      <t>コウシン</t>
    </rPh>
    <rPh sb="21" eb="23">
      <t>クブン</t>
    </rPh>
    <rPh sb="28" eb="30">
      <t>シンキ</t>
    </rPh>
    <rPh sb="33" eb="35">
      <t>ソウサ</t>
    </rPh>
    <rPh sb="35" eb="37">
      <t>クブン</t>
    </rPh>
    <rPh sb="44" eb="46">
      <t>トウロク</t>
    </rPh>
    <phoneticPr fontId="1"/>
  </si>
  <si>
    <t>「利用する」場合、入力必須。</t>
    <phoneticPr fontId="1"/>
  </si>
  <si>
    <t>以下を全て満たす場合、入力必須。
・更新区分＝「1」（新規）
・操作区分＝「INS」（登録）</t>
    <phoneticPr fontId="1"/>
  </si>
  <si>
    <t>db180</t>
  </si>
  <si>
    <r>
      <t>[関数]
国債の「三者間センタ・マッチング」時の決済代行利用区分が「利用する」場合「１」（利用する）</t>
    </r>
    <r>
      <rPr>
        <strike/>
        <sz val="11"/>
        <rFont val="游ゴシック"/>
        <family val="3"/>
        <charset val="128"/>
        <scheme val="minor"/>
      </rPr>
      <t>」</t>
    </r>
    <r>
      <rPr>
        <sz val="11"/>
        <rFont val="游ゴシック"/>
        <family val="3"/>
        <charset val="128"/>
        <scheme val="minor"/>
      </rPr>
      <t>、それ以外の場合「0」（利用しない）</t>
    </r>
    <r>
      <rPr>
        <strike/>
        <sz val="11"/>
        <rFont val="游ゴシック"/>
        <family val="3"/>
        <charset val="128"/>
        <scheme val="minor"/>
      </rPr>
      <t>」</t>
    </r>
    <r>
      <rPr>
        <sz val="11"/>
        <rFont val="游ゴシック"/>
        <family val="3"/>
        <charset val="128"/>
        <scheme val="minor"/>
      </rPr>
      <t>とする。
「1」：利用する　「0」：利用しない</t>
    </r>
    <rPh sb="5" eb="7">
      <t>コクサイ</t>
    </rPh>
    <rPh sb="9" eb="12">
      <t>サンシャカン</t>
    </rPh>
    <rPh sb="22" eb="23">
      <t>ジ</t>
    </rPh>
    <rPh sb="24" eb="26">
      <t>ケッサイ</t>
    </rPh>
    <rPh sb="26" eb="28">
      <t>ダイコウ</t>
    </rPh>
    <rPh sb="28" eb="30">
      <t>リヨウ</t>
    </rPh>
    <rPh sb="30" eb="32">
      <t>クブン</t>
    </rPh>
    <rPh sb="39" eb="41">
      <t>バアイ</t>
    </rPh>
    <rPh sb="63" eb="65">
      <t>リヨウ</t>
    </rPh>
    <phoneticPr fontId="1"/>
  </si>
  <si>
    <t>[入力規則]
プルダウンによる選択（約定照合から代行or決済のみ代行）</t>
    <rPh sb="18" eb="20">
      <t>ヤクジョウ</t>
    </rPh>
    <rPh sb="20" eb="22">
      <t>ショウゴウ</t>
    </rPh>
    <rPh sb="24" eb="26">
      <t>ダイコウ</t>
    </rPh>
    <rPh sb="28" eb="30">
      <t>ケッサイ</t>
    </rPh>
    <rPh sb="32" eb="34">
      <t>ダイコウ</t>
    </rPh>
    <phoneticPr fontId="1"/>
  </si>
  <si>
    <r>
      <t>[関数]
国債の「三者間センタ・マッチング」時の決済代行利用区分が「利用する」場合「1」（利用する）</t>
    </r>
    <r>
      <rPr>
        <strike/>
        <sz val="11"/>
        <rFont val="游ゴシック"/>
        <family val="3"/>
        <charset val="128"/>
        <scheme val="minor"/>
      </rPr>
      <t>」</t>
    </r>
    <r>
      <rPr>
        <sz val="11"/>
        <rFont val="游ゴシック"/>
        <family val="3"/>
        <charset val="128"/>
        <scheme val="minor"/>
      </rPr>
      <t>、それ以外の場合「0」（利用しない）</t>
    </r>
    <r>
      <rPr>
        <strike/>
        <sz val="11"/>
        <rFont val="游ゴシック"/>
        <family val="3"/>
        <charset val="128"/>
        <scheme val="minor"/>
      </rPr>
      <t>」</t>
    </r>
    <r>
      <rPr>
        <sz val="11"/>
        <rFont val="游ゴシック"/>
        <family val="3"/>
        <charset val="128"/>
        <scheme val="minor"/>
      </rPr>
      <t>とする。
「1」：利用　「0」：未利用又は表紙ブランク（＝対象商品未利用）</t>
    </r>
    <phoneticPr fontId="1"/>
  </si>
  <si>
    <r>
      <t>[関数]
国債の「三者間センタ・マッチング」時の決済代行利用区分が「利用しない」、JSCC利用区分が「JSCC取引あり」の場合「1」（利用する）</t>
    </r>
    <r>
      <rPr>
        <strike/>
        <sz val="11"/>
        <rFont val="游ゴシック"/>
        <family val="3"/>
        <charset val="128"/>
        <scheme val="minor"/>
      </rPr>
      <t>」</t>
    </r>
    <r>
      <rPr>
        <sz val="11"/>
        <rFont val="游ゴシック"/>
        <family val="3"/>
        <charset val="128"/>
        <scheme val="minor"/>
      </rPr>
      <t>、それ以外の場合「0」（利用しない）</t>
    </r>
    <r>
      <rPr>
        <strike/>
        <sz val="11"/>
        <rFont val="游ゴシック"/>
        <family val="3"/>
        <charset val="128"/>
        <scheme val="minor"/>
      </rPr>
      <t>」</t>
    </r>
    <r>
      <rPr>
        <sz val="11"/>
        <rFont val="游ゴシック"/>
        <family val="3"/>
        <charset val="128"/>
        <scheme val="minor"/>
      </rPr>
      <t>とする。
「1」：利用　「0」：未利用</t>
    </r>
    <rPh sb="5" eb="7">
      <t>コクサイ</t>
    </rPh>
    <rPh sb="9" eb="12">
      <t>サンシャカン</t>
    </rPh>
    <rPh sb="22" eb="23">
      <t>ジ</t>
    </rPh>
    <rPh sb="24" eb="26">
      <t>ケッサイ</t>
    </rPh>
    <rPh sb="26" eb="28">
      <t>ダイコウ</t>
    </rPh>
    <rPh sb="28" eb="30">
      <t>リヨウ</t>
    </rPh>
    <rPh sb="30" eb="32">
      <t>クブン</t>
    </rPh>
    <rPh sb="34" eb="36">
      <t>リヨウ</t>
    </rPh>
    <rPh sb="45" eb="47">
      <t>リヨウ</t>
    </rPh>
    <rPh sb="47" eb="49">
      <t>クブン</t>
    </rPh>
    <rPh sb="55" eb="57">
      <t>トリヒキ</t>
    </rPh>
    <rPh sb="61" eb="63">
      <t>バアイ</t>
    </rPh>
    <phoneticPr fontId="1"/>
  </si>
  <si>
    <t>[関数]
国債の「三者間センタ・マッチング」時の決済代行利用区分が「利用しない」、JSCC利用区分が「JSCC取引あり」の場合、「適用開始年月日」を転記する。それ以外の場合Null値とする。</t>
    <rPh sb="61" eb="63">
      <t>バアイ</t>
    </rPh>
    <phoneticPr fontId="1"/>
  </si>
  <si>
    <t>[関数]
国債の「三者間センタ・マッチング」時の決済代行利用区分が「利用しない」、JSCC利用区分が「JSCC取引あり」の場合、「29991231」を転記する。それ以外の場合Null値とする。</t>
    <rPh sb="45" eb="47">
      <t>リヨウ</t>
    </rPh>
    <rPh sb="47" eb="49">
      <t>クブン</t>
    </rPh>
    <rPh sb="55" eb="57">
      <t>トリヒキ</t>
    </rPh>
    <rPh sb="61" eb="63">
      <t>バアイ</t>
    </rPh>
    <phoneticPr fontId="1"/>
  </si>
  <si>
    <r>
      <t>[関数]
「0」（利用しない</t>
    </r>
    <r>
      <rPr>
        <strike/>
        <sz val="11"/>
        <rFont val="游ゴシック"/>
        <family val="3"/>
        <charset val="128"/>
        <scheme val="minor"/>
      </rPr>
      <t>」</t>
    </r>
    <r>
      <rPr>
        <sz val="11"/>
        <rFont val="游ゴシック"/>
        <family val="3"/>
        <charset val="128"/>
        <scheme val="minor"/>
      </rPr>
      <t>）を設定する。
「0」：未利用又は表紙ブランク（＝対象商品未利用）</t>
    </r>
    <rPh sb="17" eb="19">
      <t>セッテイ</t>
    </rPh>
    <phoneticPr fontId="1"/>
  </si>
  <si>
    <r>
      <t>[関数]
国債の「三者間センタ・マッチング」時の決済代行利用区分が「利用しない」の場合、決済代行フロー区分（約定照合から代行or決済のみ代行）を</t>
    </r>
    <r>
      <rPr>
        <strike/>
        <sz val="11"/>
        <rFont val="游ゴシック"/>
        <family val="3"/>
        <charset val="128"/>
        <scheme val="minor"/>
      </rPr>
      <t>転記する</t>
    </r>
    <r>
      <rPr>
        <sz val="11"/>
        <rFont val="游ゴシック"/>
        <family val="3"/>
        <charset val="128"/>
        <scheme val="minor"/>
      </rPr>
      <t>確認し、「1」（約定照合から代行）、または、「3」（決済のみ代行）を設定する。それ以外の場合Null値とする。
「1」：約定照合から代行　「3」：決済のみ代行</t>
    </r>
    <rPh sb="41" eb="43">
      <t>バアイ</t>
    </rPh>
    <rPh sb="44" eb="46">
      <t>ケッサイ</t>
    </rPh>
    <rPh sb="46" eb="48">
      <t>ダイコウ</t>
    </rPh>
    <rPh sb="51" eb="53">
      <t>クブン</t>
    </rPh>
    <rPh sb="72" eb="74">
      <t>テンキ</t>
    </rPh>
    <rPh sb="76" eb="78">
      <t>カクニン</t>
    </rPh>
    <phoneticPr fontId="1"/>
  </si>
  <si>
    <r>
      <t xml:space="preserve">[関数]
</t>
    </r>
    <r>
      <rPr>
        <sz val="11"/>
        <rFont val="游ゴシック"/>
        <family val="3"/>
        <charset val="128"/>
        <scheme val="minor"/>
      </rPr>
      <t>「1」：利用する　「0」：利用しない</t>
    </r>
    <phoneticPr fontId="1"/>
  </si>
  <si>
    <r>
      <t xml:space="preserve">[関数]
</t>
    </r>
    <r>
      <rPr>
        <sz val="11"/>
        <rFont val="游ゴシック"/>
        <family val="3"/>
        <charset val="128"/>
        <scheme val="minor"/>
      </rPr>
      <t>「1」：利用　「0」：未利用又は表紙ブランク（＝対象商品未利用）</t>
    </r>
    <phoneticPr fontId="1"/>
  </si>
  <si>
    <r>
      <t>[関数]</t>
    </r>
    <r>
      <rPr>
        <sz val="11"/>
        <rFont val="游ゴシック"/>
        <family val="3"/>
        <charset val="128"/>
        <scheme val="minor"/>
      </rPr>
      <t xml:space="preserve">
「1」：約定照合から代行　「2」：決済照合から代行</t>
    </r>
    <phoneticPr fontId="1"/>
  </si>
  <si>
    <r>
      <t>[関数]</t>
    </r>
    <r>
      <rPr>
        <sz val="11"/>
        <rFont val="游ゴシック"/>
        <family val="3"/>
        <charset val="128"/>
        <scheme val="minor"/>
      </rPr>
      <t xml:space="preserve">
「1」：利用　「0」：未利用又は表紙ブランク（＝対象商品未利用）</t>
    </r>
    <phoneticPr fontId="1"/>
  </si>
  <si>
    <r>
      <t>[関数]
国債の「三者間センタ・マッチング」時の決済代行利用区分が「利用する」場合、届出書上の該当箇所を</t>
    </r>
    <r>
      <rPr>
        <sz val="11"/>
        <rFont val="游ゴシック"/>
        <family val="3"/>
        <charset val="128"/>
        <scheme val="minor"/>
      </rPr>
      <t>確認し、「1」（約定照合から代行）、または、「3」（決済のみ代行）を設定する。「利用しない」場合、Null値とする。
「1」：約定照合から代行　「3」：決済のみ代行</t>
    </r>
    <rPh sb="52" eb="54">
      <t>カクニン</t>
    </rPh>
    <rPh sb="60" eb="62">
      <t>ヤクジョウ</t>
    </rPh>
    <rPh sb="62" eb="64">
      <t>ショウゴウ</t>
    </rPh>
    <rPh sb="66" eb="68">
      <t>ダイコウ</t>
    </rPh>
    <rPh sb="78" eb="80">
      <t>ケッサイ</t>
    </rPh>
    <rPh sb="82" eb="84">
      <t>ダイコウ</t>
    </rPh>
    <rPh sb="86" eb="88">
      <t>セッテイ</t>
    </rPh>
    <phoneticPr fontId="1"/>
  </si>
  <si>
    <r>
      <t>[関数]
国債の「三者間センタ・マッチング」時の決済代行利用区分が「利用しない」、JSCC利用区分が「JSCC取引あり」の場合、決済代行フロー区分（約定照合から代行or決済のみ代行）を確認し、「1」（約定照合から代行）、または、「3」（決済のみ代行）を設定する。</t>
    </r>
    <r>
      <rPr>
        <sz val="11"/>
        <rFont val="游ゴシック"/>
        <family val="3"/>
        <charset val="128"/>
        <scheme val="minor"/>
      </rPr>
      <t>それ以外の場合Null値とする。
「1」：約定照合から代行　「3」：決済のみ代行</t>
    </r>
    <rPh sb="64" eb="66">
      <t>ケッサイ</t>
    </rPh>
    <rPh sb="66" eb="68">
      <t>ダイコウ</t>
    </rPh>
    <rPh sb="71" eb="73">
      <t>クブン</t>
    </rPh>
    <rPh sb="92" eb="94">
      <t>カクニン</t>
    </rPh>
    <phoneticPr fontId="1"/>
  </si>
  <si>
    <r>
      <t>[関数]
国債の「三者間センタ・マッチング」時の決済代行利用区分が「利用しない」の場合「1」（利用する</t>
    </r>
    <r>
      <rPr>
        <sz val="11"/>
        <rFont val="游ゴシック"/>
        <family val="3"/>
        <charset val="128"/>
        <scheme val="minor"/>
      </rPr>
      <t>）、それ以外の場合「0」（利用しない</t>
    </r>
    <r>
      <rPr>
        <sz val="11"/>
        <rFont val="游ゴシック"/>
        <family val="3"/>
        <charset val="128"/>
        <scheme val="minor"/>
      </rPr>
      <t>）とする。
「1」：利用する　「0」：利用しない</t>
    </r>
    <rPh sb="5" eb="7">
      <t>コクサイ</t>
    </rPh>
    <rPh sb="9" eb="12">
      <t>サンシャカン</t>
    </rPh>
    <rPh sb="22" eb="23">
      <t>ジ</t>
    </rPh>
    <rPh sb="24" eb="26">
      <t>ケッサイ</t>
    </rPh>
    <rPh sb="26" eb="28">
      <t>ダイコウ</t>
    </rPh>
    <rPh sb="28" eb="30">
      <t>リヨウ</t>
    </rPh>
    <rPh sb="30" eb="32">
      <t>クブン</t>
    </rPh>
    <rPh sb="34" eb="36">
      <t>リヨウ</t>
    </rPh>
    <rPh sb="41" eb="43">
      <t>バアイ</t>
    </rPh>
    <phoneticPr fontId="1"/>
  </si>
  <si>
    <r>
      <t>[関数]</t>
    </r>
    <r>
      <rPr>
        <sz val="11"/>
        <rFont val="游ゴシック"/>
        <family val="3"/>
        <charset val="128"/>
        <scheme val="minor"/>
      </rPr>
      <t xml:space="preserve">
「1」：利用する　「0」：利用しない</t>
    </r>
    <phoneticPr fontId="1"/>
  </si>
  <si>
    <t>db180</t>
    <phoneticPr fontId="1"/>
  </si>
  <si>
    <r>
      <rPr>
        <strike/>
        <sz val="11"/>
        <color rgb="FFFF0000"/>
        <rFont val="游ゴシック"/>
        <family val="3"/>
        <charset val="128"/>
        <scheme val="minor"/>
      </rPr>
      <t>届出</t>
    </r>
    <r>
      <rPr>
        <sz val="11"/>
        <color rgb="FFFF0000"/>
        <rFont val="游ゴシック"/>
        <family val="3"/>
        <charset val="128"/>
        <scheme val="minor"/>
      </rPr>
      <t>規定</t>
    </r>
    <rPh sb="2" eb="4">
      <t>キテイ</t>
    </rPh>
    <phoneticPr fontId="1"/>
  </si>
  <si>
    <r>
      <rPr>
        <strike/>
        <sz val="11"/>
        <color rgb="FFFF0000"/>
        <rFont val="游ゴシック"/>
        <family val="3"/>
        <charset val="128"/>
        <scheme val="minor"/>
      </rPr>
      <t>[入力規則]
プルダウンによる選択（利用するor利用しない）</t>
    </r>
    <r>
      <rPr>
        <sz val="11"/>
        <rFont val="游ゴシック"/>
        <family val="3"/>
        <charset val="128"/>
        <scheme val="minor"/>
      </rPr>
      <t xml:space="preserve">
</t>
    </r>
    <r>
      <rPr>
        <sz val="11"/>
        <color rgb="FFFF0000"/>
        <rFont val="游ゴシック"/>
        <family val="3"/>
        <charset val="128"/>
        <scheme val="minor"/>
      </rPr>
      <t>届出非表示項目
＊統合Web刷新PJに伴い修正（2024/9/24稼働）</t>
    </r>
    <rPh sb="31" eb="33">
      <t>トドケデ</t>
    </rPh>
    <rPh sb="33" eb="36">
      <t>ヒヒョウジ</t>
    </rPh>
    <rPh sb="36" eb="38">
      <t>コウモク</t>
    </rPh>
    <rPh sb="40" eb="42">
      <t>トウゴウ</t>
    </rPh>
    <rPh sb="45" eb="47">
      <t>サッシン</t>
    </rPh>
    <rPh sb="50" eb="51">
      <t>トモナ</t>
    </rPh>
    <rPh sb="52" eb="54">
      <t>シュウセイ</t>
    </rPh>
    <rPh sb="64" eb="66">
      <t>カドウ</t>
    </rPh>
    <phoneticPr fontId="1"/>
  </si>
  <si>
    <r>
      <rPr>
        <strike/>
        <sz val="11"/>
        <color rgb="FFFF0000"/>
        <rFont val="游ゴシック"/>
        <family val="3"/>
        <charset val="128"/>
        <scheme val="minor"/>
      </rPr>
      <t>[関数]
「1」：利用する　「0」：利用しない</t>
    </r>
    <r>
      <rPr>
        <sz val="11"/>
        <rFont val="游ゴシック"/>
        <family val="3"/>
        <charset val="128"/>
        <scheme val="minor"/>
      </rPr>
      <t xml:space="preserve">
</t>
    </r>
    <r>
      <rPr>
        <sz val="11"/>
        <color rgb="FFFF0000"/>
        <rFont val="游ゴシック"/>
        <family val="3"/>
        <charset val="128"/>
        <scheme val="minor"/>
      </rPr>
      <t>規定値（"0")
＊統合Web刷新PJに伴い修正（2024/9/24稼働）</t>
    </r>
    <rPh sb="34" eb="36">
      <t>トウゴウ</t>
    </rPh>
    <phoneticPr fontId="1"/>
  </si>
  <si>
    <r>
      <t xml:space="preserve">以下を全て満たす場合、入力必須。
・更新区分＝「1」（新規）
・操作区分＝「INS」（登録）
</t>
    </r>
    <r>
      <rPr>
        <sz val="11"/>
        <color rgb="FFFF0000"/>
        <rFont val="游ゴシック"/>
        <family val="3"/>
        <charset val="128"/>
        <scheme val="minor"/>
      </rPr>
      <t>＊マス管仕様変更後、項目削除予定（時期未定）</t>
    </r>
    <rPh sb="50" eb="51">
      <t>カン</t>
    </rPh>
    <rPh sb="51" eb="53">
      <t>シヨウ</t>
    </rPh>
    <rPh sb="53" eb="55">
      <t>ヘンコウ</t>
    </rPh>
    <rPh sb="55" eb="56">
      <t>ゴ</t>
    </rPh>
    <rPh sb="57" eb="59">
      <t>コウモク</t>
    </rPh>
    <rPh sb="59" eb="61">
      <t>サクジョ</t>
    </rPh>
    <rPh sb="61" eb="63">
      <t>ヨテイ</t>
    </rPh>
    <rPh sb="64" eb="66">
      <t>ジキ</t>
    </rPh>
    <rPh sb="66" eb="68">
      <t>ミテイ</t>
    </rPh>
    <phoneticPr fontId="1"/>
  </si>
  <si>
    <t>届出非表示項目
＊統合Web刷新PJに伴い修正（2024/9/24稼働）</t>
    <phoneticPr fontId="1"/>
  </si>
  <si>
    <r>
      <rPr>
        <strike/>
        <sz val="11"/>
        <color rgb="FFFF0000"/>
        <rFont val="游ゴシック"/>
        <family val="3"/>
        <charset val="128"/>
        <scheme val="minor"/>
      </rPr>
      <t>[関数]
届出書上の投資信託利用フラグが「利用する」場合、届出書上の「適用開始年月日」を転記する。「利用しない」場合、Null値とする。</t>
    </r>
    <r>
      <rPr>
        <sz val="11"/>
        <rFont val="游ゴシック"/>
        <family val="3"/>
        <charset val="128"/>
        <scheme val="minor"/>
      </rPr>
      <t xml:space="preserve">
</t>
    </r>
    <r>
      <rPr>
        <sz val="11"/>
        <color rgb="FFFF0000"/>
        <rFont val="游ゴシック"/>
        <family val="3"/>
        <charset val="128"/>
        <scheme val="minor"/>
      </rPr>
      <t>規定値（""(Null値))
＊統合Web刷新PJに伴い修正（2024/9/24稼働）</t>
    </r>
    <rPh sb="26" eb="28">
      <t>バアイ</t>
    </rPh>
    <phoneticPr fontId="1"/>
  </si>
  <si>
    <r>
      <rPr>
        <strike/>
        <sz val="11"/>
        <color rgb="FFFF0000"/>
        <rFont val="游ゴシック"/>
        <family val="3"/>
        <charset val="128"/>
        <scheme val="minor"/>
      </rPr>
      <t>「利用する」場合、入力必須。</t>
    </r>
    <r>
      <rPr>
        <sz val="11"/>
        <rFont val="游ゴシック"/>
        <family val="3"/>
        <charset val="128"/>
        <scheme val="minor"/>
      </rPr>
      <t xml:space="preserve">
</t>
    </r>
    <r>
      <rPr>
        <sz val="11"/>
        <color rgb="FFFF0000"/>
        <rFont val="游ゴシック"/>
        <family val="3"/>
        <charset val="128"/>
        <scheme val="minor"/>
      </rPr>
      <t>＊マス管仕様変更後、項目削除予定（時期未定）</t>
    </r>
    <phoneticPr fontId="1"/>
  </si>
  <si>
    <r>
      <rPr>
        <strike/>
        <sz val="11"/>
        <color rgb="FFFF0000"/>
        <rFont val="游ゴシック"/>
        <family val="3"/>
        <charset val="128"/>
        <scheme val="minor"/>
      </rPr>
      <t>[関数]
届出書上の投資信託利用フラグが「利用する」場合、「29991231」を設定する。「利用しない」場合、Null値とする。</t>
    </r>
    <r>
      <rPr>
        <sz val="11"/>
        <rFont val="游ゴシック"/>
        <family val="3"/>
        <charset val="128"/>
        <scheme val="minor"/>
      </rPr>
      <t xml:space="preserve">
</t>
    </r>
    <r>
      <rPr>
        <sz val="11"/>
        <color rgb="FFFF0000"/>
        <rFont val="游ゴシック"/>
        <family val="3"/>
        <charset val="128"/>
        <scheme val="minor"/>
      </rPr>
      <t>規定値（""(Null値))
＊統合Web刷新PJに伴い修正（2024/9/24稼働）</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</si>
</sst>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name val="游ゴシック"/>
      <family val="3"/>
      <charset val="128"/>
      <scheme val="minor"/>
    </font>
    <font>
      <sz val="9"/>
      <color theme="1"/>
      <name val="游ゴシック"/>
      <family val="3"/>
      <charset val="128"/>
      <scheme val="minor"/>
    </font>
    <font>
      <sz val="11"/>
      <color theme="0"/>
      <name val="游ゴシック"/>
      <family val="2"/>
      <charset val="128"/>
      <scheme val="minor"/>
    </font>
    <font>
      <sz val="11"/>
      <name val="游ゴシック"/>
      <family val="2"/>
      <charset val="128"/>
      <scheme val="minor"/>
    </font>
    <font>
      <u/>
      <sz val="11"/>
      <name val="游ゴシック"/>
      <family val="3"/>
      <charset val="128"/>
      <scheme val="minor"/>
    </font>
    <font>
      <sz val="11"/>
      <color theme="1"/>
      <name val="游ゴシック"/>
      <family val="2"/>
      <scheme val="minor"/>
    </font>
    <font>
      <sz val="6"/>
      <name val="游ゴシック"/>
      <family val="3"/>
      <charset val="128"/>
      <scheme val="minor"/>
    </font>
    <font>
      <u/>
      <sz val="11"/>
      <color theme="10"/>
      <name val="游ゴシック"/>
      <family val="2"/>
      <scheme val="minor"/>
    </font>
    <font>
      <sz val="10.5"/>
      <color theme="1"/>
      <name val="游ゴシック"/>
      <family val="2"/>
      <charset val="128"/>
      <scheme val="minor"/>
    </font>
    <font>
      <sz val="9"/>
      <color theme="1"/>
      <name val="游ゴシック"/>
      <family val="2"/>
      <charset val="128"/>
      <scheme val="minor"/>
    </font>
    <font>
      <sz val="8"/>
      <color theme="1"/>
      <name val="游ゴシック"/>
      <family val="3"/>
      <charset val="128"/>
      <scheme val="minor"/>
    </font>
    <font>
      <sz val="8"/>
      <color theme="1"/>
      <name val="游ゴシック"/>
      <family val="2"/>
      <charset val="128"/>
      <scheme val="minor"/>
    </font>
    <font>
      <sz val="11"/>
      <color rgb="FFFF0000"/>
      <name val="游ゴシック"/>
      <family val="3"/>
      <charset val="128"/>
      <scheme val="minor"/>
    </font>
    <font>
      <sz val="20"/>
      <color theme="1"/>
      <name val="游ゴシック"/>
      <family val="2"/>
      <charset val="128"/>
      <scheme val="minor"/>
    </font>
    <font>
      <sz val="6"/>
      <color theme="1"/>
      <name val="游ゴシック"/>
      <family val="2"/>
      <charset val="128"/>
      <scheme val="minor"/>
    </font>
    <font>
      <sz val="12"/>
      <color theme="1"/>
      <name val="游ゴシック"/>
      <family val="2"/>
      <charset val="128"/>
      <scheme val="minor"/>
    </font>
    <font>
      <sz val="6"/>
      <color theme="1"/>
      <name val="游ゴシック"/>
      <family val="3"/>
      <charset val="128"/>
      <scheme val="minor"/>
    </font>
    <font>
      <sz val="9"/>
      <name val="游ゴシック"/>
      <family val="3"/>
      <charset val="128"/>
      <scheme val="minor"/>
    </font>
    <font>
      <sz val="8"/>
      <name val="游ゴシック"/>
      <family val="3"/>
      <charset val="128"/>
      <scheme val="minor"/>
    </font>
    <font>
      <b/>
      <sz val="11"/>
      <name val="游ゴシック"/>
      <family val="3"/>
      <charset val="128"/>
      <scheme val="minor"/>
    </font>
    <font>
      <strike/>
      <sz val="11"/>
      <color rgb="FFFF0000"/>
      <name val="游ゴシック"/>
      <family val="3"/>
      <charset val="128"/>
      <scheme val="minor"/>
    </font>
    <font>
      <strike/>
      <sz val="11"/>
      <name val="游ゴシック"/>
      <family val="3"/>
      <charset val="128"/>
      <scheme val="minor"/>
    </font>
  </fonts>
  <fills count="6">
    <fill>
      <patternFill patternType="none"/>
    </fill>
    <fill>
      <patternFill patternType="gray125"/>
    </fill>
    <fill>
      <patternFill patternType="solid">
        <fgColor theme="0" tint="-0.249977111117893"/>
        <bgColor indexed="64"/>
      </patternFill>
    </fill>
    <fill>
      <patternFill patternType="solid">
        <fgColor theme="1"/>
        <bgColor indexed="64"/>
      </patternFill>
    </fill>
    <fill>
      <patternFill patternType="solid">
        <fgColor theme="0" tint="-0.14999847407452621"/>
        <bgColor indexed="64"/>
      </patternFill>
    </fill>
    <fill>
      <patternFill patternType="solid">
        <fgColor theme="4" tint="0.79998168889431442"/>
        <bgColor indexed="64"/>
      </patternFill>
    </fill>
  </fills>
  <borders count="70">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auto="1"/>
      </left>
      <right style="thin">
        <color auto="1"/>
      </right>
      <top style="hair">
        <color auto="1"/>
      </top>
      <bottom style="thin">
        <color auto="1"/>
      </bottom>
      <diagonal/>
    </border>
    <border>
      <left style="thin">
        <color indexed="64"/>
      </left>
      <right style="thin">
        <color auto="1"/>
      </right>
      <top/>
      <bottom style="thin">
        <color auto="1"/>
      </bottom>
      <diagonal/>
    </border>
    <border>
      <left style="thin">
        <color indexed="64"/>
      </left>
      <right style="thin">
        <color auto="1"/>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auto="1"/>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auto="1"/>
      </right>
      <top style="thin">
        <color indexed="64"/>
      </top>
      <bottom style="dotted">
        <color indexed="64"/>
      </bottom>
      <diagonal/>
    </border>
    <border>
      <left style="thin">
        <color indexed="64"/>
      </left>
      <right style="thick">
        <color indexed="64"/>
      </right>
      <top style="thin">
        <color indexed="64"/>
      </top>
      <bottom style="dotted">
        <color indexed="64"/>
      </bottom>
      <diagonal/>
    </border>
    <border>
      <left style="thick">
        <color indexed="64"/>
      </left>
      <right/>
      <top style="thin">
        <color indexed="64"/>
      </top>
      <bottom style="dotted">
        <color indexed="64"/>
      </bottom>
      <diagonal/>
    </border>
    <border>
      <left style="thin">
        <color indexed="64"/>
      </left>
      <right style="thin">
        <color indexed="64"/>
      </right>
      <top/>
      <bottom/>
      <diagonal/>
    </border>
    <border>
      <left style="thick">
        <color indexed="64"/>
      </left>
      <right style="thin">
        <color auto="1"/>
      </right>
      <top/>
      <bottom/>
      <diagonal/>
    </border>
    <border>
      <left style="thin">
        <color indexed="64"/>
      </left>
      <right style="thick">
        <color indexed="64"/>
      </right>
      <top/>
      <bottom/>
      <diagonal/>
    </border>
    <border>
      <left style="thick">
        <color indexed="64"/>
      </left>
      <right/>
      <top/>
      <bottom/>
      <diagonal/>
    </border>
    <border>
      <left style="thin">
        <color indexed="64"/>
      </left>
      <right/>
      <top style="hair">
        <color indexed="64"/>
      </top>
      <bottom style="hair">
        <color indexed="64"/>
      </bottom>
      <diagonal/>
    </border>
    <border>
      <left style="thick">
        <color indexed="64"/>
      </left>
      <right style="thin">
        <color indexed="64"/>
      </right>
      <top style="hair">
        <color indexed="64"/>
      </top>
      <bottom style="hair">
        <color indexed="64"/>
      </bottom>
      <diagonal/>
    </border>
    <border>
      <left/>
      <right style="thick">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style="thin">
        <color indexed="64"/>
      </left>
      <right style="thick">
        <color indexed="64"/>
      </right>
      <top/>
      <bottom style="hair">
        <color indexed="64"/>
      </bottom>
      <diagonal/>
    </border>
    <border>
      <left style="double">
        <color rgb="FFFF0000"/>
      </left>
      <right style="double">
        <color rgb="FFFF0000"/>
      </right>
      <top style="hair">
        <color indexed="64"/>
      </top>
      <bottom style="hair">
        <color indexed="64"/>
      </bottom>
      <diagonal/>
    </border>
    <border>
      <left/>
      <right style="thick">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style="thick">
        <color indexed="64"/>
      </right>
      <top style="hair">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double">
        <color rgb="FFFF0000"/>
      </left>
      <right style="double">
        <color rgb="FFFF0000"/>
      </right>
      <top style="hair">
        <color indexed="64"/>
      </top>
      <bottom/>
      <diagonal/>
    </border>
    <border>
      <left/>
      <right style="thick">
        <color indexed="64"/>
      </right>
      <top style="hair">
        <color indexed="64"/>
      </top>
      <bottom/>
      <diagonal/>
    </border>
    <border>
      <left style="thick">
        <color indexed="64"/>
      </left>
      <right style="thin">
        <color indexed="64"/>
      </right>
      <top style="hair">
        <color indexed="64"/>
      </top>
      <bottom style="thick">
        <color indexed="64"/>
      </bottom>
      <diagonal/>
    </border>
    <border>
      <left style="thin">
        <color indexed="64"/>
      </left>
      <right style="thin">
        <color indexed="64"/>
      </right>
      <top style="hair">
        <color indexed="64"/>
      </top>
      <bottom style="thick">
        <color indexed="64"/>
      </bottom>
      <diagonal/>
    </border>
    <border>
      <left style="double">
        <color rgb="FFFF0000"/>
      </left>
      <right style="double">
        <color rgb="FFFF0000"/>
      </right>
      <top style="hair">
        <color indexed="64"/>
      </top>
      <bottom style="double">
        <color rgb="FFFF0000"/>
      </bottom>
      <diagonal/>
    </border>
    <border>
      <left/>
      <right style="thick">
        <color indexed="64"/>
      </right>
      <top style="hair">
        <color indexed="64"/>
      </top>
      <bottom style="thick">
        <color indexed="64"/>
      </bottom>
      <diagonal/>
    </border>
    <border>
      <left/>
      <right style="thin">
        <color indexed="64"/>
      </right>
      <top style="hair">
        <color indexed="64"/>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bottom style="hair">
        <color indexed="64"/>
      </bottom>
      <diagonal/>
    </border>
    <border>
      <left style="double">
        <color rgb="FFFF0000"/>
      </left>
      <right style="double">
        <color rgb="FFFF0000"/>
      </right>
      <top/>
      <bottom style="hair">
        <color indexed="64"/>
      </bottom>
      <diagonal/>
    </border>
    <border>
      <left/>
      <right style="thin">
        <color indexed="64"/>
      </right>
      <top/>
      <bottom style="hair">
        <color indexed="64"/>
      </bottom>
      <diagonal/>
    </border>
    <border>
      <left style="thin">
        <color indexed="64"/>
      </left>
      <right/>
      <top style="dotted">
        <color indexed="64"/>
      </top>
      <bottom style="thin">
        <color indexed="64"/>
      </bottom>
      <diagonal/>
    </border>
    <border>
      <left style="thick">
        <color indexed="64"/>
      </left>
      <right style="thin">
        <color indexed="64"/>
      </right>
      <top style="dotted">
        <color indexed="64"/>
      </top>
      <bottom style="thin">
        <color indexed="64"/>
      </bottom>
      <diagonal/>
    </border>
    <border>
      <left style="thin">
        <color indexed="64"/>
      </left>
      <right style="thick">
        <color indexed="64"/>
      </right>
      <top style="dotted">
        <color indexed="64"/>
      </top>
      <bottom style="thin">
        <color indexed="64"/>
      </bottom>
      <diagonal/>
    </border>
    <border>
      <left/>
      <right style="thin">
        <color indexed="64"/>
      </right>
      <top style="dotted">
        <color indexed="64"/>
      </top>
      <bottom style="thin">
        <color indexed="64"/>
      </bottom>
      <diagonal/>
    </border>
  </borders>
  <cellStyleXfs count="4">
    <xf numFmtId="0" fontId="0" fillId="0" borderId="0">
      <alignment vertical="center"/>
    </xf>
    <xf numFmtId="0" fontId="2" fillId="0" borderId="0" applyNumberFormat="0" applyFill="0" applyBorder="0" applyAlignment="0" applyProtection="0">
      <alignment vertical="center"/>
    </xf>
    <xf numFmtId="0" fontId="8" fillId="0" borderId="0"/>
    <xf numFmtId="0" fontId="10" fillId="0" borderId="0" applyNumberFormat="0" applyFill="0" applyBorder="0" applyAlignment="0" applyProtection="0"/>
  </cellStyleXfs>
  <cellXfs count="241">
    <xf numFmtId="0" fontId="0" fillId="0" borderId="0" xfId="0">
      <alignment vertical="center"/>
    </xf>
    <xf numFmtId="0" fontId="0" fillId="0" borderId="0" xfId="0" applyAlignment="1">
      <alignment vertical="center" wrapText="1"/>
    </xf>
    <xf numFmtId="0" fontId="0" fillId="2" borderId="5" xfId="0" applyFill="1" applyBorder="1" applyAlignment="1">
      <alignment horizontal="center" vertical="center" wrapText="1"/>
    </xf>
    <xf numFmtId="0" fontId="4" fillId="0" borderId="0" xfId="0" applyFont="1">
      <alignment vertical="center"/>
    </xf>
    <xf numFmtId="0" fontId="0" fillId="2" borderId="5" xfId="0" applyFill="1" applyBorder="1" applyAlignment="1">
      <alignment horizontal="center" vertical="center"/>
    </xf>
    <xf numFmtId="0" fontId="7" fillId="0" borderId="1" xfId="1" applyFont="1" applyFill="1" applyBorder="1">
      <alignment vertical="center"/>
    </xf>
    <xf numFmtId="0" fontId="4" fillId="2" borderId="9" xfId="0" applyFont="1" applyFill="1" applyBorder="1" applyAlignment="1">
      <alignment horizontal="center" vertical="center" wrapText="1"/>
    </xf>
    <xf numFmtId="0" fontId="0" fillId="2" borderId="23" xfId="0" applyFill="1" applyBorder="1" applyAlignment="1">
      <alignment horizontal="left" vertical="center"/>
    </xf>
    <xf numFmtId="0" fontId="0" fillId="2" borderId="6" xfId="0" applyFill="1" applyBorder="1" applyAlignment="1">
      <alignment horizontal="center" vertical="center" wrapText="1"/>
    </xf>
    <xf numFmtId="0" fontId="0" fillId="2" borderId="26" xfId="0" applyFill="1" applyBorder="1" applyAlignment="1">
      <alignment horizontal="center" vertical="center" wrapText="1"/>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0" fillId="2" borderId="28"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30" xfId="0" applyFill="1" applyBorder="1" applyAlignment="1">
      <alignment horizontal="center" vertical="center" wrapText="1"/>
    </xf>
    <xf numFmtId="0" fontId="4" fillId="2" borderId="16" xfId="0" applyFont="1" applyFill="1" applyBorder="1" applyAlignment="1">
      <alignment horizontal="left" vertical="center" wrapText="1"/>
    </xf>
    <xf numFmtId="0" fontId="5" fillId="3" borderId="1" xfId="0" applyFont="1" applyFill="1" applyBorder="1">
      <alignment vertical="center"/>
    </xf>
    <xf numFmtId="0" fontId="0" fillId="0" borderId="3" xfId="0" applyBorder="1">
      <alignment vertical="center"/>
    </xf>
    <xf numFmtId="0" fontId="0" fillId="2" borderId="18" xfId="0" applyFill="1" applyBorder="1">
      <alignment vertical="center"/>
    </xf>
    <xf numFmtId="0" fontId="0" fillId="2" borderId="19" xfId="0" applyFill="1" applyBorder="1">
      <alignment vertical="center"/>
    </xf>
    <xf numFmtId="0" fontId="0" fillId="2" borderId="28" xfId="0" applyFill="1" applyBorder="1" applyAlignment="1">
      <alignment horizontal="center" vertical="center"/>
    </xf>
    <xf numFmtId="0" fontId="0" fillId="2" borderId="31" xfId="0" applyFill="1" applyBorder="1" applyAlignment="1">
      <alignment horizontal="center" vertical="center"/>
    </xf>
    <xf numFmtId="0" fontId="5" fillId="3" borderId="32" xfId="0" applyFont="1" applyFill="1" applyBorder="1">
      <alignment vertical="center"/>
    </xf>
    <xf numFmtId="0" fontId="3" fillId="0" borderId="1" xfId="1" applyFont="1" applyFill="1" applyBorder="1" applyAlignment="1">
      <alignment vertical="center" wrapText="1"/>
    </xf>
    <xf numFmtId="0" fontId="3" fillId="0" borderId="1" xfId="1" applyFont="1" applyFill="1" applyBorder="1">
      <alignment vertical="center"/>
    </xf>
    <xf numFmtId="0" fontId="3" fillId="0" borderId="43" xfId="1" applyFont="1" applyFill="1" applyBorder="1" applyAlignment="1">
      <alignment vertical="center" wrapText="1"/>
    </xf>
    <xf numFmtId="0" fontId="3" fillId="0" borderId="48" xfId="1" applyFont="1" applyFill="1" applyBorder="1" applyAlignment="1">
      <alignment vertical="center" wrapText="1"/>
    </xf>
    <xf numFmtId="0" fontId="5" fillId="3" borderId="2" xfId="0" applyFont="1" applyFill="1" applyBorder="1">
      <alignment vertical="center"/>
    </xf>
    <xf numFmtId="0" fontId="0" fillId="2" borderId="21" xfId="0" applyFill="1" applyBorder="1">
      <alignment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0" fillId="2" borderId="29" xfId="0" applyFill="1" applyBorder="1" applyAlignment="1">
      <alignment horizontal="center" vertical="center"/>
    </xf>
    <xf numFmtId="0" fontId="0" fillId="2" borderId="30" xfId="0" applyFill="1" applyBorder="1" applyAlignment="1">
      <alignment horizontal="center" vertical="center"/>
    </xf>
    <xf numFmtId="0" fontId="11" fillId="0" borderId="0" xfId="0" applyFont="1">
      <alignment vertical="center"/>
    </xf>
    <xf numFmtId="0" fontId="11" fillId="0" borderId="0" xfId="0" applyFont="1" applyAlignment="1">
      <alignment horizontal="right" vertical="center"/>
    </xf>
    <xf numFmtId="0" fontId="12" fillId="0" borderId="0" xfId="0" applyFont="1">
      <alignment vertical="center"/>
    </xf>
    <xf numFmtId="0" fontId="4"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14" fillId="0" borderId="0" xfId="0" applyFont="1" applyFill="1" applyBorder="1" applyAlignment="1">
      <alignment vertical="center"/>
    </xf>
    <xf numFmtId="0" fontId="13" fillId="0" borderId="0" xfId="0" applyFont="1" applyFill="1" applyBorder="1" applyAlignment="1">
      <alignment horizontal="right" vertical="top"/>
    </xf>
    <xf numFmtId="0" fontId="13" fillId="0" borderId="0" xfId="0" applyFont="1" applyFill="1" applyBorder="1" applyAlignment="1">
      <alignment vertical="center"/>
    </xf>
    <xf numFmtId="0" fontId="5" fillId="3" borderId="1" xfId="0" applyFont="1" applyFill="1" applyBorder="1" applyAlignment="1">
      <alignment vertical="center" wrapText="1"/>
    </xf>
    <xf numFmtId="0" fontId="13" fillId="0" borderId="0" xfId="0" applyFont="1" applyFill="1" applyBorder="1" applyAlignment="1">
      <alignment horizontal="right" vertical="top"/>
    </xf>
    <xf numFmtId="0" fontId="13" fillId="0" borderId="0" xfId="0" applyFont="1" applyFill="1" applyBorder="1" applyAlignment="1">
      <alignment horizontal="right" vertical="top"/>
    </xf>
    <xf numFmtId="0" fontId="12" fillId="0" borderId="0" xfId="0" applyFont="1" applyAlignment="1">
      <alignment vertical="top" wrapText="1"/>
    </xf>
    <xf numFmtId="0" fontId="11" fillId="0" borderId="0" xfId="0" applyFont="1" applyBorder="1" applyAlignment="1">
      <alignment vertical="center"/>
    </xf>
    <xf numFmtId="0" fontId="12" fillId="0" borderId="0" xfId="0" applyFont="1" applyAlignment="1">
      <alignment horizontal="center" vertical="center"/>
    </xf>
    <xf numFmtId="0" fontId="11" fillId="0" borderId="0" xfId="0" applyFont="1" applyAlignment="1">
      <alignment horizontal="left" vertical="center"/>
    </xf>
    <xf numFmtId="0" fontId="13" fillId="0" borderId="0" xfId="0" applyFont="1" applyFill="1" applyBorder="1" applyAlignment="1">
      <alignment horizontal="right" vertical="top"/>
    </xf>
    <xf numFmtId="0" fontId="13" fillId="0" borderId="0" xfId="0" applyFont="1" applyFill="1" applyBorder="1" applyAlignment="1">
      <alignment horizontal="left" vertical="top"/>
    </xf>
    <xf numFmtId="0" fontId="13" fillId="0" borderId="0" xfId="0" applyFont="1" applyFill="1" applyBorder="1" applyAlignment="1">
      <alignment horizontal="left" vertical="top" wrapText="1"/>
    </xf>
    <xf numFmtId="0" fontId="3"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3" fillId="4" borderId="48" xfId="0" applyFont="1" applyFill="1" applyBorder="1" applyAlignment="1">
      <alignment horizontal="center" vertical="center"/>
    </xf>
    <xf numFmtId="0" fontId="0" fillId="0" borderId="0" xfId="0" applyAlignment="1">
      <alignment horizontal="left" vertical="center"/>
    </xf>
    <xf numFmtId="0" fontId="11" fillId="0" borderId="0" xfId="0" applyFont="1" applyBorder="1">
      <alignment vertical="center"/>
    </xf>
    <xf numFmtId="0" fontId="4" fillId="2" borderId="4" xfId="0" applyFont="1" applyFill="1" applyBorder="1" applyAlignment="1">
      <alignment horizontal="center" vertical="center"/>
    </xf>
    <xf numFmtId="0" fontId="4" fillId="2" borderId="28" xfId="0" applyFont="1" applyFill="1" applyBorder="1" applyAlignment="1">
      <alignment horizontal="center" vertical="center"/>
    </xf>
    <xf numFmtId="0" fontId="22" fillId="2" borderId="10" xfId="0" applyFont="1" applyFill="1" applyBorder="1" applyAlignment="1">
      <alignment vertical="center" wrapText="1"/>
    </xf>
    <xf numFmtId="49" fontId="3" fillId="2" borderId="10" xfId="0" applyNumberFormat="1" applyFont="1" applyFill="1" applyBorder="1" applyAlignment="1">
      <alignment vertical="center" wrapText="1"/>
    </xf>
    <xf numFmtId="49" fontId="4" fillId="0" borderId="0" xfId="0" applyNumberFormat="1" applyFont="1" applyFill="1" applyBorder="1" applyAlignment="1" applyProtection="1">
      <alignment horizontal="center" vertical="center"/>
    </xf>
    <xf numFmtId="0" fontId="0" fillId="0" borderId="31" xfId="0" applyBorder="1">
      <alignment vertical="center"/>
    </xf>
    <xf numFmtId="0" fontId="4" fillId="0" borderId="31" xfId="0" applyFont="1" applyBorder="1">
      <alignment vertical="center"/>
    </xf>
    <xf numFmtId="0" fontId="3" fillId="0" borderId="2" xfId="1" applyFont="1" applyFill="1" applyBorder="1" applyAlignment="1">
      <alignment vertical="center" wrapText="1"/>
    </xf>
    <xf numFmtId="0" fontId="4" fillId="2" borderId="9" xfId="0" applyFont="1" applyFill="1" applyBorder="1" applyAlignment="1">
      <alignment horizontal="center" vertical="center"/>
    </xf>
    <xf numFmtId="0" fontId="4" fillId="2" borderId="9" xfId="0" applyFont="1" applyFill="1" applyBorder="1" applyAlignment="1">
      <alignment horizontal="left" vertical="center" wrapText="1"/>
    </xf>
    <xf numFmtId="0" fontId="4" fillId="2" borderId="66" xfId="0" applyFont="1" applyFill="1" applyBorder="1" applyAlignment="1">
      <alignment horizontal="left" vertical="center" wrapText="1"/>
    </xf>
    <xf numFmtId="0" fontId="4" fillId="2" borderId="67" xfId="0" applyFont="1" applyFill="1" applyBorder="1" applyAlignment="1">
      <alignment horizontal="left" vertical="center" wrapText="1"/>
    </xf>
    <xf numFmtId="0" fontId="4" fillId="2" borderId="68" xfId="0" applyFont="1" applyFill="1" applyBorder="1" applyAlignment="1">
      <alignment horizontal="left" vertical="center" wrapText="1"/>
    </xf>
    <xf numFmtId="0" fontId="4" fillId="2" borderId="69" xfId="0" applyFont="1" applyFill="1" applyBorder="1" applyAlignment="1">
      <alignment horizontal="left" vertical="center" wrapText="1"/>
    </xf>
    <xf numFmtId="0" fontId="4" fillId="2" borderId="9" xfId="0" applyFont="1" applyFill="1" applyBorder="1" applyAlignment="1">
      <alignment horizontal="left" vertical="center"/>
    </xf>
    <xf numFmtId="0" fontId="4" fillId="2" borderId="67" xfId="0" applyFont="1" applyFill="1" applyBorder="1" applyAlignment="1">
      <alignment horizontal="center" vertical="center"/>
    </xf>
    <xf numFmtId="0" fontId="4" fillId="2" borderId="62" xfId="0" applyFont="1" applyFill="1" applyBorder="1" applyAlignment="1">
      <alignment horizontal="left" vertical="center" wrapText="1"/>
    </xf>
    <xf numFmtId="0" fontId="23" fillId="0" borderId="0" xfId="0" applyFont="1" applyAlignment="1">
      <alignment horizontal="left" vertical="center"/>
    </xf>
    <xf numFmtId="0" fontId="3" fillId="0" borderId="32" xfId="1" applyFont="1" applyFill="1" applyBorder="1">
      <alignment vertical="center"/>
    </xf>
    <xf numFmtId="0" fontId="3" fillId="0" borderId="1" xfId="0" applyFont="1" applyBorder="1" applyAlignment="1">
      <alignment horizontal="center" vertical="center"/>
    </xf>
    <xf numFmtId="0" fontId="3" fillId="0" borderId="40" xfId="0" applyFont="1" applyBorder="1" applyAlignment="1">
      <alignment horizontal="right" vertical="center"/>
    </xf>
    <xf numFmtId="0" fontId="3" fillId="0" borderId="35" xfId="0" applyFont="1" applyBorder="1" applyAlignment="1">
      <alignment horizontal="right" vertical="center"/>
    </xf>
    <xf numFmtId="0" fontId="3" fillId="0" borderId="1" xfId="0" applyFont="1" applyBorder="1">
      <alignment vertical="center"/>
    </xf>
    <xf numFmtId="0" fontId="3" fillId="0" borderId="32" xfId="0" applyFont="1" applyBorder="1">
      <alignment vertical="center"/>
    </xf>
    <xf numFmtId="0" fontId="3" fillId="0" borderId="33" xfId="0" applyFont="1" applyBorder="1" applyAlignment="1">
      <alignment horizontal="center" vertical="center"/>
    </xf>
    <xf numFmtId="0" fontId="3" fillId="0" borderId="1" xfId="0" applyFont="1" applyBorder="1" applyAlignment="1">
      <alignment vertical="center" wrapText="1"/>
    </xf>
    <xf numFmtId="0" fontId="0" fillId="2" borderId="8" xfId="0" applyFill="1" applyBorder="1" applyAlignment="1">
      <alignment horizontal="center" vertical="center"/>
    </xf>
    <xf numFmtId="0" fontId="0" fillId="2" borderId="6" xfId="0" applyFill="1" applyBorder="1" applyAlignment="1">
      <alignment horizontal="center" vertical="center"/>
    </xf>
    <xf numFmtId="0" fontId="0" fillId="2" borderId="22" xfId="0" applyFill="1" applyBorder="1">
      <alignment vertical="center"/>
    </xf>
    <xf numFmtId="0" fontId="0" fillId="2" borderId="23" xfId="0" applyFill="1" applyBorder="1">
      <alignment vertical="center"/>
    </xf>
    <xf numFmtId="0" fontId="0" fillId="2" borderId="0" xfId="0" applyFill="1" applyAlignment="1">
      <alignment horizontal="center" vertical="center"/>
    </xf>
    <xf numFmtId="0" fontId="6" fillId="0" borderId="2" xfId="0" applyFont="1" applyBorder="1">
      <alignment vertical="center"/>
    </xf>
    <xf numFmtId="0" fontId="6" fillId="0" borderId="40" xfId="0" applyFont="1" applyBorder="1">
      <alignment vertical="center"/>
    </xf>
    <xf numFmtId="0" fontId="6" fillId="0" borderId="63" xfId="0" applyFont="1" applyBorder="1">
      <alignment vertical="center"/>
    </xf>
    <xf numFmtId="0" fontId="6" fillId="0" borderId="64" xfId="0" applyFont="1" applyBorder="1" applyAlignment="1">
      <alignment horizontal="right" vertical="center"/>
    </xf>
    <xf numFmtId="0" fontId="6" fillId="0" borderId="34" xfId="0" applyFont="1" applyBorder="1" applyAlignment="1">
      <alignment horizontal="right" vertical="center"/>
    </xf>
    <xf numFmtId="0" fontId="6" fillId="0" borderId="65" xfId="0" applyFont="1" applyBorder="1" applyAlignment="1">
      <alignment horizontal="right" vertical="center"/>
    </xf>
    <xf numFmtId="0" fontId="3" fillId="0" borderId="2" xfId="0" applyFont="1" applyBorder="1">
      <alignment vertical="center"/>
    </xf>
    <xf numFmtId="0" fontId="3" fillId="0" borderId="40" xfId="0" applyFont="1" applyBorder="1">
      <alignment vertical="center"/>
    </xf>
    <xf numFmtId="0" fontId="3" fillId="0" borderId="37" xfId="0" applyFont="1" applyBorder="1">
      <alignment vertical="center"/>
    </xf>
    <xf numFmtId="0" fontId="3" fillId="0" borderId="63" xfId="0" applyFont="1" applyBorder="1" applyAlignment="1">
      <alignment horizontal="center" vertical="center"/>
    </xf>
    <xf numFmtId="0" fontId="3" fillId="0" borderId="2" xfId="0" applyFont="1" applyBorder="1" applyAlignment="1">
      <alignment horizontal="center" vertical="center"/>
    </xf>
    <xf numFmtId="0" fontId="6" fillId="0" borderId="1" xfId="0" applyFont="1" applyBorder="1">
      <alignment vertical="center"/>
    </xf>
    <xf numFmtId="0" fontId="6" fillId="0" borderId="32" xfId="0" applyFont="1" applyBorder="1">
      <alignment vertical="center"/>
    </xf>
    <xf numFmtId="0" fontId="6" fillId="0" borderId="33" xfId="0" applyFont="1" applyBorder="1">
      <alignment vertical="center"/>
    </xf>
    <xf numFmtId="0" fontId="6" fillId="0" borderId="38" xfId="0" applyFont="1" applyBorder="1" applyAlignment="1">
      <alignment horizontal="right" vertical="center"/>
    </xf>
    <xf numFmtId="0" fontId="6" fillId="0" borderId="39" xfId="0" applyFont="1" applyBorder="1" applyAlignment="1">
      <alignment horizontal="right" vertical="center"/>
    </xf>
    <xf numFmtId="0" fontId="6" fillId="0" borderId="35" xfId="0" applyFont="1" applyBorder="1" applyAlignment="1">
      <alignment horizontal="right" vertical="center"/>
    </xf>
    <xf numFmtId="0" fontId="3" fillId="0" borderId="33" xfId="0" applyFont="1" applyBorder="1">
      <alignment vertical="center"/>
    </xf>
    <xf numFmtId="0" fontId="3" fillId="0" borderId="38" xfId="0" applyFont="1" applyBorder="1" applyAlignment="1">
      <alignment horizontal="right" vertical="center"/>
    </xf>
    <xf numFmtId="0" fontId="3" fillId="0" borderId="39" xfId="0" applyFont="1" applyBorder="1" applyAlignment="1">
      <alignment horizontal="right" vertical="center"/>
    </xf>
    <xf numFmtId="0" fontId="15" fillId="0" borderId="31" xfId="0" applyFont="1" applyBorder="1">
      <alignment vertical="center"/>
    </xf>
    <xf numFmtId="0" fontId="15" fillId="0" borderId="0" xfId="0" applyFont="1">
      <alignment vertical="center"/>
    </xf>
    <xf numFmtId="0" fontId="3" fillId="0" borderId="32" xfId="0" applyFont="1" applyBorder="1" applyAlignment="1">
      <alignment vertical="center" wrapText="1"/>
    </xf>
    <xf numFmtId="0" fontId="3" fillId="0" borderId="36" xfId="0" applyFont="1" applyBorder="1">
      <alignment vertical="center"/>
    </xf>
    <xf numFmtId="0" fontId="3" fillId="0" borderId="36" xfId="0" applyFont="1" applyBorder="1" applyAlignment="1">
      <alignment vertical="center" wrapText="1"/>
    </xf>
    <xf numFmtId="0" fontId="3" fillId="0" borderId="32" xfId="0" applyFont="1" applyBorder="1" applyAlignment="1">
      <alignment horizontal="right" vertical="center"/>
    </xf>
    <xf numFmtId="0" fontId="3" fillId="0" borderId="1" xfId="0" applyFont="1" applyBorder="1" applyAlignment="1">
      <alignment horizontal="center" vertical="center" wrapText="1"/>
    </xf>
    <xf numFmtId="0" fontId="3" fillId="0" borderId="32" xfId="0" applyFont="1" applyBorder="1" applyAlignment="1">
      <alignment horizontal="right" vertical="center" wrapText="1"/>
    </xf>
    <xf numFmtId="0" fontId="3" fillId="0" borderId="40" xfId="0" applyFont="1" applyBorder="1" applyAlignment="1">
      <alignment horizontal="right" vertical="center" wrapText="1"/>
    </xf>
    <xf numFmtId="0" fontId="3" fillId="0" borderId="33" xfId="0" applyFont="1" applyBorder="1" applyAlignment="1">
      <alignment horizontal="center" vertical="center" wrapText="1"/>
    </xf>
    <xf numFmtId="0" fontId="3" fillId="0" borderId="1" xfId="0" applyFont="1" applyBorder="1" applyAlignment="1">
      <alignment horizontal="left" vertical="center" wrapText="1"/>
    </xf>
    <xf numFmtId="0" fontId="6" fillId="5" borderId="1" xfId="0" applyFont="1" applyFill="1" applyBorder="1">
      <alignment vertical="center"/>
    </xf>
    <xf numFmtId="0" fontId="3" fillId="5" borderId="1" xfId="0" applyFont="1" applyFill="1" applyBorder="1">
      <alignment vertical="center"/>
    </xf>
    <xf numFmtId="0" fontId="3" fillId="5" borderId="32" xfId="0" applyFont="1" applyFill="1" applyBorder="1">
      <alignment vertical="center"/>
    </xf>
    <xf numFmtId="0" fontId="3" fillId="5" borderId="33" xfId="0" applyFont="1" applyFill="1" applyBorder="1">
      <alignment vertical="center"/>
    </xf>
    <xf numFmtId="0" fontId="3" fillId="5" borderId="38" xfId="0" applyFont="1" applyFill="1" applyBorder="1" applyAlignment="1">
      <alignment horizontal="right" vertical="center"/>
    </xf>
    <xf numFmtId="0" fontId="3" fillId="5" borderId="39" xfId="0" applyFont="1" applyFill="1" applyBorder="1" applyAlignment="1">
      <alignment horizontal="right" vertical="center"/>
    </xf>
    <xf numFmtId="0" fontId="3" fillId="5" borderId="35" xfId="0" applyFont="1" applyFill="1" applyBorder="1" applyAlignment="1">
      <alignment horizontal="right" vertical="center"/>
    </xf>
    <xf numFmtId="0" fontId="3" fillId="5" borderId="36" xfId="0" applyFont="1" applyFill="1" applyBorder="1" applyAlignment="1">
      <alignment vertical="center" wrapText="1"/>
    </xf>
    <xf numFmtId="0" fontId="3" fillId="5" borderId="33" xfId="0" applyFont="1" applyFill="1" applyBorder="1" applyAlignment="1">
      <alignment horizontal="center" vertical="center"/>
    </xf>
    <xf numFmtId="0" fontId="3" fillId="5" borderId="1" xfId="0" applyFont="1" applyFill="1" applyBorder="1" applyAlignment="1">
      <alignment horizontal="center" vertical="center"/>
    </xf>
    <xf numFmtId="0" fontId="7" fillId="5" borderId="1" xfId="1" applyFont="1" applyFill="1" applyBorder="1">
      <alignment vertical="center"/>
    </xf>
    <xf numFmtId="0" fontId="3" fillId="5" borderId="40" xfId="0" applyFont="1" applyFill="1" applyBorder="1" applyAlignment="1">
      <alignment horizontal="right" vertical="center"/>
    </xf>
    <xf numFmtId="0" fontId="3" fillId="5" borderId="32" xfId="0" applyFont="1" applyFill="1" applyBorder="1" applyAlignment="1">
      <alignment horizontal="right" vertical="center"/>
    </xf>
    <xf numFmtId="0" fontId="0" fillId="5" borderId="31" xfId="0" applyFill="1" applyBorder="1">
      <alignment vertical="center"/>
    </xf>
    <xf numFmtId="0" fontId="0" fillId="5" borderId="0" xfId="0" applyFill="1">
      <alignment vertical="center"/>
    </xf>
    <xf numFmtId="0" fontId="15" fillId="5" borderId="35" xfId="0" applyFont="1" applyFill="1" applyBorder="1" applyAlignment="1">
      <alignment horizontal="right" vertical="center"/>
    </xf>
    <xf numFmtId="0" fontId="3" fillId="5" borderId="1" xfId="0" applyFont="1" applyFill="1" applyBorder="1" applyAlignment="1">
      <alignment vertical="center" wrapText="1"/>
    </xf>
    <xf numFmtId="0" fontId="3" fillId="5" borderId="32" xfId="0" applyFont="1" applyFill="1" applyBorder="1" applyAlignment="1">
      <alignment vertical="center" wrapText="1"/>
    </xf>
    <xf numFmtId="0" fontId="3" fillId="5" borderId="1" xfId="0" applyFont="1" applyFill="1" applyBorder="1" applyAlignment="1">
      <alignment horizontal="center" vertical="center" wrapText="1"/>
    </xf>
    <xf numFmtId="0" fontId="3" fillId="5" borderId="1" xfId="1" applyFont="1" applyFill="1" applyBorder="1" applyAlignment="1">
      <alignment vertical="center" wrapText="1"/>
    </xf>
    <xf numFmtId="0" fontId="3" fillId="5" borderId="32" xfId="0" applyFont="1" applyFill="1" applyBorder="1" applyAlignment="1">
      <alignment horizontal="right" vertical="center" wrapText="1"/>
    </xf>
    <xf numFmtId="0" fontId="3" fillId="5" borderId="40" xfId="0" applyFont="1" applyFill="1" applyBorder="1" applyAlignment="1">
      <alignment horizontal="right" vertical="center" wrapText="1"/>
    </xf>
    <xf numFmtId="0" fontId="15" fillId="5" borderId="1" xfId="0" applyFont="1" applyFill="1" applyBorder="1" applyAlignment="1">
      <alignment vertical="center" wrapText="1"/>
    </xf>
    <xf numFmtId="0" fontId="23" fillId="5" borderId="1" xfId="0" applyFont="1" applyFill="1" applyBorder="1" applyAlignment="1">
      <alignment vertical="center" wrapText="1"/>
    </xf>
    <xf numFmtId="0" fontId="3" fillId="0" borderId="35" xfId="0" applyFont="1" applyBorder="1" applyAlignment="1">
      <alignment horizontal="right" vertical="center" wrapText="1"/>
    </xf>
    <xf numFmtId="0" fontId="3" fillId="0" borderId="41" xfId="0" applyFont="1" applyBorder="1" applyAlignment="1">
      <alignment vertical="center" wrapText="1"/>
    </xf>
    <xf numFmtId="0" fontId="3" fillId="0" borderId="42" xfId="0" applyFont="1" applyBorder="1" applyAlignment="1">
      <alignment vertical="center" wrapText="1"/>
    </xf>
    <xf numFmtId="0" fontId="3" fillId="0" borderId="14" xfId="0" applyFont="1" applyBorder="1" applyAlignment="1">
      <alignment horizontal="right" vertical="center"/>
    </xf>
    <xf numFmtId="0" fontId="3" fillId="0" borderId="43" xfId="0" applyFont="1" applyBorder="1">
      <alignment vertical="center"/>
    </xf>
    <xf numFmtId="0" fontId="3" fillId="0" borderId="41" xfId="0" applyFont="1" applyBorder="1">
      <alignment vertical="center"/>
    </xf>
    <xf numFmtId="14" fontId="3" fillId="0" borderId="45" xfId="0" applyNumberFormat="1" applyFont="1" applyBorder="1" applyAlignment="1">
      <alignment horizontal="right" vertical="center"/>
    </xf>
    <xf numFmtId="0" fontId="3" fillId="0" borderId="46" xfId="0" applyFont="1" applyBorder="1" applyAlignment="1">
      <alignment horizontal="right" vertical="center"/>
    </xf>
    <xf numFmtId="0" fontId="3" fillId="0" borderId="44" xfId="0" applyFont="1" applyBorder="1" applyAlignment="1">
      <alignment horizontal="right" vertical="center" wrapText="1"/>
    </xf>
    <xf numFmtId="0" fontId="3" fillId="0" borderId="48" xfId="0" applyFont="1" applyBorder="1">
      <alignment vertical="center"/>
    </xf>
    <xf numFmtId="14" fontId="3" fillId="0" borderId="49" xfId="0" applyNumberFormat="1" applyFont="1" applyBorder="1" applyAlignment="1">
      <alignment horizontal="right" vertical="center"/>
    </xf>
    <xf numFmtId="14" fontId="3" fillId="0" borderId="50" xfId="0" applyNumberFormat="1" applyFont="1" applyBorder="1" applyAlignment="1">
      <alignment horizontal="right" vertical="center"/>
    </xf>
    <xf numFmtId="0" fontId="3" fillId="0" borderId="51" xfId="0" applyFont="1" applyBorder="1" applyAlignment="1">
      <alignment horizontal="right" vertical="center" wrapText="1"/>
    </xf>
    <xf numFmtId="0" fontId="3" fillId="0" borderId="48" xfId="0" applyFont="1" applyBorder="1" applyAlignment="1">
      <alignment vertical="center" wrapText="1"/>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52" xfId="0" applyFont="1" applyBorder="1" applyAlignment="1">
      <alignment horizontal="right" vertical="center"/>
    </xf>
    <xf numFmtId="0" fontId="0" fillId="0" borderId="3" xfId="0" applyBorder="1" applyAlignment="1">
      <alignment horizontal="center" vertical="center"/>
    </xf>
    <xf numFmtId="0" fontId="0" fillId="0" borderId="3" xfId="0" applyBorder="1" applyAlignment="1">
      <alignment vertical="center" wrapText="1"/>
    </xf>
    <xf numFmtId="0" fontId="3" fillId="0" borderId="0" xfId="0" applyFont="1">
      <alignment vertical="center"/>
    </xf>
    <xf numFmtId="0" fontId="22" fillId="2" borderId="10" xfId="0" applyFont="1" applyFill="1" applyBorder="1">
      <alignment vertical="center"/>
    </xf>
    <xf numFmtId="0" fontId="3" fillId="2" borderId="10" xfId="0" applyFont="1" applyFill="1" applyBorder="1">
      <alignment vertical="center"/>
    </xf>
    <xf numFmtId="49" fontId="3" fillId="0" borderId="10" xfId="0" applyNumberFormat="1" applyFont="1" applyBorder="1" applyProtection="1">
      <alignment vertical="center"/>
      <protection locked="0"/>
    </xf>
    <xf numFmtId="49" fontId="3" fillId="0" borderId="10" xfId="0" applyNumberFormat="1" applyFont="1" applyBorder="1">
      <alignment vertical="center"/>
    </xf>
    <xf numFmtId="49" fontId="3" fillId="2" borderId="10" xfId="0" applyNumberFormat="1" applyFont="1" applyFill="1" applyBorder="1">
      <alignment vertical="center"/>
    </xf>
    <xf numFmtId="0" fontId="21" fillId="0" borderId="14" xfId="0" applyFont="1" applyFill="1" applyBorder="1" applyAlignment="1">
      <alignment horizontal="left" vertical="top" wrapText="1"/>
    </xf>
    <xf numFmtId="0" fontId="21" fillId="0" borderId="0" xfId="0" applyFont="1" applyFill="1" applyBorder="1" applyAlignment="1">
      <alignment horizontal="left" vertical="top"/>
    </xf>
    <xf numFmtId="0" fontId="13" fillId="0" borderId="0" xfId="0" applyFont="1" applyFill="1" applyBorder="1" applyAlignment="1">
      <alignment horizontal="right" vertical="top"/>
    </xf>
    <xf numFmtId="0" fontId="13" fillId="0" borderId="15" xfId="0" applyFont="1" applyFill="1" applyBorder="1" applyAlignment="1">
      <alignment horizontal="right" vertical="top"/>
    </xf>
    <xf numFmtId="0" fontId="21" fillId="0" borderId="0" xfId="0" applyFont="1" applyFill="1" applyBorder="1" applyAlignment="1">
      <alignment horizontal="left" vertical="top" wrapText="1"/>
    </xf>
    <xf numFmtId="0" fontId="13" fillId="2" borderId="53"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9" xfId="0" applyFont="1" applyFill="1" applyBorder="1" applyAlignment="1">
      <alignment horizontal="center" vertical="center"/>
    </xf>
    <xf numFmtId="0" fontId="13" fillId="2" borderId="20"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20" xfId="0" applyFont="1" applyFill="1" applyBorder="1" applyAlignment="1">
      <alignment horizontal="center" vertical="center"/>
    </xf>
    <xf numFmtId="0" fontId="21" fillId="2" borderId="3" xfId="0" applyFont="1" applyFill="1" applyBorder="1" applyAlignment="1">
      <alignment horizontal="center" vertical="center"/>
    </xf>
    <xf numFmtId="0" fontId="4" fillId="2" borderId="58" xfId="0" applyFont="1" applyFill="1" applyBorder="1" applyAlignment="1">
      <alignment horizontal="center" vertical="center"/>
    </xf>
    <xf numFmtId="0" fontId="4" fillId="2" borderId="10" xfId="0" applyFont="1" applyFill="1" applyBorder="1" applyAlignment="1">
      <alignment horizontal="center" vertical="center"/>
    </xf>
    <xf numFmtId="0" fontId="13" fillId="2" borderId="10" xfId="0" applyFont="1" applyFill="1" applyBorder="1" applyAlignment="1">
      <alignment horizontal="center" vertical="center"/>
    </xf>
    <xf numFmtId="0" fontId="4" fillId="0" borderId="54" xfId="0" applyFont="1" applyFill="1" applyBorder="1" applyAlignment="1" applyProtection="1">
      <alignment horizontal="center" vertical="center"/>
      <protection locked="0"/>
    </xf>
    <xf numFmtId="0" fontId="4" fillId="0" borderId="55" xfId="0" applyFont="1" applyFill="1" applyBorder="1" applyAlignment="1" applyProtection="1">
      <alignment horizontal="center" vertical="center"/>
      <protection locked="0"/>
    </xf>
    <xf numFmtId="0" fontId="4" fillId="0" borderId="56" xfId="0" applyFont="1" applyFill="1" applyBorder="1" applyAlignment="1" applyProtection="1">
      <alignment horizontal="center" vertical="center"/>
      <protection locked="0"/>
    </xf>
    <xf numFmtId="0" fontId="4" fillId="4" borderId="10" xfId="0" applyFont="1" applyFill="1" applyBorder="1" applyAlignment="1">
      <alignment horizontal="center" vertical="center" wrapText="1"/>
    </xf>
    <xf numFmtId="0" fontId="4" fillId="4" borderId="10" xfId="0" applyFont="1" applyFill="1" applyBorder="1" applyAlignment="1">
      <alignment horizontal="center" vertical="center"/>
    </xf>
    <xf numFmtId="0" fontId="4" fillId="0" borderId="32" xfId="0" applyFont="1" applyFill="1" applyBorder="1" applyAlignment="1" applyProtection="1">
      <alignment horizontal="center" vertical="center"/>
      <protection locked="0"/>
    </xf>
    <xf numFmtId="0" fontId="4" fillId="0" borderId="57" xfId="0" applyFont="1" applyFill="1" applyBorder="1" applyAlignment="1" applyProtection="1">
      <alignment horizontal="center" vertical="center"/>
      <protection locked="0"/>
    </xf>
    <xf numFmtId="0" fontId="4" fillId="0" borderId="35" xfId="0" applyFont="1" applyFill="1" applyBorder="1" applyAlignment="1" applyProtection="1">
      <alignment horizontal="center" vertical="center"/>
      <protection locked="0"/>
    </xf>
    <xf numFmtId="0" fontId="4" fillId="2" borderId="58" xfId="0" applyFont="1" applyFill="1" applyBorder="1" applyAlignment="1">
      <alignment horizontal="center" vertical="center" wrapText="1"/>
    </xf>
    <xf numFmtId="0" fontId="17" fillId="0" borderId="0" xfId="0" applyFont="1" applyAlignment="1">
      <alignment horizontal="left" vertical="top" wrapText="1"/>
    </xf>
    <xf numFmtId="0" fontId="19" fillId="0" borderId="0" xfId="0" applyFont="1" applyAlignment="1">
      <alignment horizontal="left" vertical="top"/>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0" borderId="59" xfId="0" applyFont="1" applyFill="1" applyBorder="1" applyAlignment="1" applyProtection="1">
      <alignment horizontal="center" vertical="center"/>
      <protection locked="0"/>
    </xf>
    <xf numFmtId="0" fontId="4" fillId="0" borderId="60" xfId="0" applyFont="1" applyFill="1" applyBorder="1" applyAlignment="1" applyProtection="1">
      <alignment horizontal="center" vertical="center"/>
      <protection locked="0"/>
    </xf>
    <xf numFmtId="0" fontId="4" fillId="0" borderId="61" xfId="0" applyFont="1" applyFill="1" applyBorder="1" applyAlignment="1" applyProtection="1">
      <alignment horizontal="center" vertical="center"/>
      <protection locked="0"/>
    </xf>
    <xf numFmtId="0" fontId="4" fillId="2" borderId="10" xfId="0" applyFont="1" applyFill="1" applyBorder="1" applyAlignment="1">
      <alignment horizontal="center" vertical="center" wrapText="1"/>
    </xf>
    <xf numFmtId="49" fontId="4" fillId="2" borderId="19" xfId="0" applyNumberFormat="1" applyFont="1" applyFill="1" applyBorder="1" applyAlignment="1" applyProtection="1">
      <alignment horizontal="center" vertical="center"/>
    </xf>
    <xf numFmtId="49" fontId="4" fillId="2" borderId="20" xfId="0" applyNumberFormat="1" applyFont="1" applyFill="1" applyBorder="1" applyAlignment="1" applyProtection="1">
      <alignment horizontal="center" vertical="center"/>
    </xf>
    <xf numFmtId="0" fontId="12" fillId="0" borderId="0" xfId="0" applyFont="1" applyAlignment="1">
      <alignment horizontal="center" vertical="center"/>
    </xf>
    <xf numFmtId="0" fontId="12" fillId="0" borderId="0" xfId="0" applyFont="1" applyAlignment="1">
      <alignment horizontal="left" vertical="top" wrapText="1"/>
    </xf>
    <xf numFmtId="49" fontId="4" fillId="0" borderId="18" xfId="0" applyNumberFormat="1" applyFont="1" applyBorder="1" applyAlignment="1" applyProtection="1">
      <alignment horizontal="left" vertical="center"/>
      <protection locked="0"/>
    </xf>
    <xf numFmtId="49" fontId="4" fillId="0" borderId="19" xfId="0" applyNumberFormat="1" applyFont="1" applyBorder="1" applyAlignment="1" applyProtection="1">
      <alignment horizontal="left" vertical="center"/>
      <protection locked="0"/>
    </xf>
    <xf numFmtId="49" fontId="4" fillId="0" borderId="20" xfId="0" applyNumberFormat="1" applyFont="1" applyBorder="1" applyAlignment="1" applyProtection="1">
      <alignment horizontal="left" vertical="center"/>
      <protection locked="0"/>
    </xf>
    <xf numFmtId="49" fontId="20" fillId="0" borderId="18" xfId="0" applyNumberFormat="1" applyFont="1" applyBorder="1" applyAlignment="1" applyProtection="1">
      <alignment horizontal="center" vertical="center"/>
      <protection locked="0"/>
    </xf>
    <xf numFmtId="49" fontId="20" fillId="0" borderId="19" xfId="0" applyNumberFormat="1" applyFont="1" applyBorder="1" applyAlignment="1" applyProtection="1">
      <alignment horizontal="center" vertical="center"/>
      <protection locked="0"/>
    </xf>
    <xf numFmtId="49" fontId="20" fillId="0" borderId="20" xfId="0" applyNumberFormat="1" applyFont="1" applyBorder="1" applyAlignment="1" applyProtection="1">
      <alignment horizontal="center" vertical="center"/>
      <protection locked="0"/>
    </xf>
    <xf numFmtId="0" fontId="20" fillId="2" borderId="10" xfId="0" applyFont="1" applyFill="1" applyBorder="1" applyAlignment="1">
      <alignment horizontal="center" vertical="center"/>
    </xf>
    <xf numFmtId="0" fontId="20" fillId="2" borderId="18" xfId="0" applyFont="1" applyFill="1" applyBorder="1" applyAlignment="1">
      <alignment horizontal="center" vertical="center"/>
    </xf>
    <xf numFmtId="0" fontId="21" fillId="2" borderId="19" xfId="0" applyFont="1" applyFill="1" applyBorder="1" applyAlignment="1">
      <alignment horizontal="center" vertical="center"/>
    </xf>
    <xf numFmtId="0" fontId="21" fillId="2" borderId="20" xfId="0" applyFont="1" applyFill="1" applyBorder="1" applyAlignment="1">
      <alignment horizontal="center" vertical="center"/>
    </xf>
    <xf numFmtId="0" fontId="16" fillId="0" borderId="0" xfId="0" applyFont="1" applyAlignment="1">
      <alignment horizontal="center" vertical="center" wrapText="1"/>
    </xf>
    <xf numFmtId="0" fontId="12" fillId="0" borderId="17" xfId="0" applyFont="1" applyBorder="1" applyAlignment="1" applyProtection="1">
      <alignment horizontal="left" vertical="center" shrinkToFit="1"/>
      <protection locked="0"/>
    </xf>
    <xf numFmtId="0" fontId="12" fillId="0" borderId="19" xfId="0" applyFont="1" applyBorder="1" applyAlignment="1" applyProtection="1">
      <alignment horizontal="left" vertical="center" shrinkToFit="1"/>
      <protection locked="0"/>
    </xf>
    <xf numFmtId="0" fontId="12" fillId="0" borderId="0" xfId="0" applyFont="1" applyBorder="1" applyAlignment="1">
      <alignment horizontal="right" vertical="center"/>
    </xf>
    <xf numFmtId="0" fontId="4" fillId="0" borderId="19" xfId="0" applyNumberFormat="1" applyFont="1" applyBorder="1" applyAlignment="1" applyProtection="1">
      <alignment horizontal="center" vertical="center"/>
      <protection locked="0"/>
    </xf>
    <xf numFmtId="49" fontId="4" fillId="0" borderId="18" xfId="0" applyNumberFormat="1" applyFont="1" applyBorder="1" applyAlignment="1" applyProtection="1">
      <alignment horizontal="center" vertical="center"/>
      <protection locked="0"/>
    </xf>
    <xf numFmtId="49" fontId="4" fillId="0" borderId="19" xfId="0" applyNumberFormat="1" applyFont="1" applyBorder="1" applyAlignment="1" applyProtection="1">
      <alignment horizontal="center" vertical="center"/>
      <protection locked="0"/>
    </xf>
    <xf numFmtId="0" fontId="18" fillId="0" borderId="0" xfId="0" applyFont="1" applyAlignment="1">
      <alignment horizontal="center" vertical="center" wrapText="1"/>
    </xf>
    <xf numFmtId="49" fontId="4" fillId="0" borderId="20" xfId="0" applyNumberFormat="1" applyFont="1" applyBorder="1" applyAlignment="1" applyProtection="1">
      <alignment horizontal="center" vertical="center"/>
      <protection locked="0"/>
    </xf>
    <xf numFmtId="0" fontId="4" fillId="0" borderId="18" xfId="0" applyFont="1" applyFill="1" applyBorder="1" applyAlignment="1" applyProtection="1">
      <alignment horizontal="center" vertical="center"/>
      <protection locked="0"/>
    </xf>
    <xf numFmtId="0" fontId="4" fillId="0" borderId="19" xfId="0" applyFont="1" applyFill="1" applyBorder="1" applyAlignment="1" applyProtection="1">
      <alignment horizontal="center" vertical="center"/>
      <protection locked="0"/>
    </xf>
    <xf numFmtId="0" fontId="4" fillId="0" borderId="20" xfId="0" applyFont="1" applyFill="1" applyBorder="1" applyAlignment="1" applyProtection="1">
      <alignment horizontal="center" vertical="center"/>
      <protection locked="0"/>
    </xf>
    <xf numFmtId="0" fontId="13" fillId="4" borderId="10" xfId="0" applyFont="1" applyFill="1" applyBorder="1" applyAlignment="1">
      <alignment horizontal="center" vertical="center" wrapText="1"/>
    </xf>
    <xf numFmtId="0" fontId="11" fillId="0" borderId="17" xfId="0" applyNumberFormat="1" applyFont="1" applyFill="1" applyBorder="1" applyAlignment="1" applyProtection="1">
      <alignment horizontal="center" vertical="center"/>
      <protection locked="0"/>
    </xf>
    <xf numFmtId="0" fontId="11" fillId="0" borderId="17" xfId="0" applyNumberFormat="1" applyFont="1" applyBorder="1" applyAlignment="1" applyProtection="1">
      <alignment horizontal="center" vertical="center"/>
      <protection locked="0"/>
    </xf>
    <xf numFmtId="0" fontId="12" fillId="0" borderId="0" xfId="0" applyFont="1" applyAlignment="1">
      <alignment horizontal="right" vertical="center"/>
    </xf>
    <xf numFmtId="0" fontId="1" fillId="0" borderId="12" xfId="0" applyFont="1" applyBorder="1" applyAlignment="1">
      <alignment horizontal="left" vertical="center" wrapText="1"/>
    </xf>
    <xf numFmtId="0" fontId="9" fillId="0" borderId="12" xfId="0" applyFont="1" applyBorder="1" applyAlignment="1">
      <alignment horizontal="left" vertical="center" wrapText="1"/>
    </xf>
    <xf numFmtId="0" fontId="17" fillId="0" borderId="0" xfId="0" applyFont="1" applyAlignment="1">
      <alignment horizontal="right" vertical="center"/>
    </xf>
    <xf numFmtId="49" fontId="4" fillId="0" borderId="17" xfId="0" applyNumberFormat="1" applyFont="1" applyBorder="1" applyAlignment="1" applyProtection="1">
      <alignment horizontal="left" vertical="center" shrinkToFit="1"/>
      <protection locked="0"/>
    </xf>
    <xf numFmtId="49" fontId="4" fillId="0" borderId="19" xfId="0" applyNumberFormat="1" applyFont="1" applyBorder="1" applyAlignment="1" applyProtection="1">
      <alignment horizontal="left" vertical="center" shrinkToFit="1"/>
      <protection locked="0"/>
    </xf>
    <xf numFmtId="0" fontId="0" fillId="2" borderId="27" xfId="0" applyFill="1" applyBorder="1" applyAlignment="1">
      <alignment horizontal="center" vertical="center"/>
    </xf>
    <xf numFmtId="0" fontId="0" fillId="2" borderId="8"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cellXfs>
  <cellStyles count="4">
    <cellStyle name="ハイパーリンク" xfId="1" builtinId="8"/>
    <cellStyle name="ハイパーリンク 2" xfId="3" xr:uid="{00000000-0005-0000-0000-000001000000}"/>
    <cellStyle name="標準" xfId="0" builtinId="0"/>
    <cellStyle name="標準 2" xfId="2" xr:uid="{00000000-0005-0000-0000-000003000000}"/>
  </cellStyles>
  <dxfs count="8">
    <dxf>
      <fill>
        <patternFill>
          <bgColor rgb="FFFFFF00"/>
        </patternFill>
      </fill>
    </dxf>
    <dxf>
      <fill>
        <patternFill>
          <bgColor theme="0" tint="-0.24994659260841701"/>
        </patternFill>
      </fill>
    </dxf>
    <dxf>
      <fill>
        <patternFill>
          <bgColor rgb="FFFFFF00"/>
        </patternFill>
      </fill>
    </dxf>
    <dxf>
      <font>
        <strike val="0"/>
      </font>
      <fill>
        <patternFill>
          <bgColor theme="0" tint="-0.24994659260841701"/>
        </patternFill>
      </fill>
    </dxf>
    <dxf>
      <fill>
        <patternFill>
          <bgColor rgb="FFFFFF00"/>
        </patternFill>
      </fill>
    </dxf>
    <dxf>
      <fill>
        <patternFill>
          <bgColor theme="0" tint="-0.24994659260841701"/>
        </patternFill>
      </fill>
    </dxf>
    <dxf>
      <fill>
        <patternFill>
          <bgColor theme="0" tint="-0.24994659260841701"/>
        </patternFill>
      </fill>
    </dxf>
    <dxf>
      <fill>
        <patternFill>
          <bgColor rgb="FFFFFF00"/>
        </patternFill>
      </fill>
    </dxf>
  </dxfs>
  <tableStyles count="0" defaultTableStyle="TableStyleMedium2" defaultPivotStyle="PivotStyleLight16"/>
  <colors>
    <mruColors>
      <color rgb="FFBDD7EE"/>
      <color rgb="FFFF8585"/>
      <color rgb="FFFF99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25</xdr:col>
      <xdr:colOff>123825</xdr:colOff>
      <xdr:row>6</xdr:row>
      <xdr:rowOff>142875</xdr:rowOff>
    </xdr:from>
    <xdr:to>
      <xdr:col>28</xdr:col>
      <xdr:colOff>61390</xdr:colOff>
      <xdr:row>8</xdr:row>
      <xdr:rowOff>197607</xdr:rowOff>
    </xdr:to>
    <xdr:sp macro="" textlink="">
      <xdr:nvSpPr>
        <xdr:cNvPr id="3" name="楕円 2">
          <a:extLst>
            <a:ext uri="{FF2B5EF4-FFF2-40B4-BE49-F238E27FC236}">
              <a16:creationId xmlns:a16="http://schemas.microsoft.com/office/drawing/2014/main" id="{00000000-0008-0000-0000-000003000000}"/>
            </a:ext>
          </a:extLst>
        </xdr:cNvPr>
        <xdr:cNvSpPr>
          <a:spLocks/>
        </xdr:cNvSpPr>
      </xdr:nvSpPr>
      <xdr:spPr>
        <a:xfrm>
          <a:off x="4924425" y="1457325"/>
          <a:ext cx="537640" cy="492882"/>
        </a:xfrm>
        <a:prstGeom prst="ellipse">
          <a:avLst/>
        </a:prstGeom>
        <a:solidFill>
          <a:schemeClr val="bg1">
            <a:alpha val="50000"/>
          </a:schemeClr>
        </a:solidFill>
        <a:ln>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chemeClr val="bg1">
                  <a:lumMod val="50000"/>
                </a:schemeClr>
              </a:solidFill>
            </a:rPr>
            <a:t>実印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E77"/>
  <sheetViews>
    <sheetView showGridLines="0" showRowColHeaders="0" tabSelected="1" showRuler="0" view="pageLayout" zoomScaleNormal="100" zoomScaleSheetLayoutView="100" workbookViewId="0">
      <selection activeCell="T2" sqref="T2:V2"/>
    </sheetView>
  </sheetViews>
  <sheetFormatPr defaultColWidth="2.625" defaultRowHeight="17.25" x14ac:dyDescent="0.4"/>
  <cols>
    <col min="1" max="28" width="2.625" style="34" customWidth="1"/>
    <col min="29" max="29" width="2.5" style="34" customWidth="1"/>
    <col min="30" max="16380" width="2.625" style="34"/>
    <col min="16381" max="16384" width="0" style="34" hidden="1" customWidth="1"/>
  </cols>
  <sheetData>
    <row r="2" spans="1:31" x14ac:dyDescent="0.4">
      <c r="S2" s="35" t="s">
        <v>122</v>
      </c>
      <c r="T2" s="229"/>
      <c r="U2" s="229"/>
      <c r="V2" s="229"/>
      <c r="W2" s="34" t="s">
        <v>96</v>
      </c>
      <c r="X2" s="230"/>
      <c r="Y2" s="230"/>
      <c r="Z2" s="34" t="s">
        <v>97</v>
      </c>
      <c r="AA2" s="230"/>
      <c r="AB2" s="230"/>
      <c r="AC2" s="34" t="s">
        <v>98</v>
      </c>
    </row>
    <row r="4" spans="1:31" x14ac:dyDescent="0.4">
      <c r="A4" s="34" t="s">
        <v>212</v>
      </c>
    </row>
    <row r="6" spans="1:31" s="36" customFormat="1" ht="17.25" customHeight="1" x14ac:dyDescent="0.4">
      <c r="A6" s="231" t="s">
        <v>118</v>
      </c>
      <c r="B6" s="231"/>
      <c r="C6" s="231"/>
      <c r="D6" s="231"/>
      <c r="E6" s="231"/>
      <c r="F6" s="231"/>
      <c r="G6" s="231"/>
      <c r="H6" s="231"/>
      <c r="I6" s="231"/>
      <c r="J6" s="231"/>
      <c r="K6" s="231"/>
      <c r="L6" s="231"/>
      <c r="M6" s="231"/>
      <c r="N6" s="231"/>
      <c r="O6" s="231"/>
      <c r="P6" s="231"/>
      <c r="Q6" s="235"/>
      <c r="R6" s="235"/>
      <c r="S6" s="235"/>
      <c r="T6" s="235"/>
      <c r="U6" s="235"/>
      <c r="V6" s="235"/>
      <c r="W6" s="235"/>
      <c r="X6" s="235"/>
      <c r="Y6" s="235"/>
      <c r="Z6" s="235"/>
      <c r="AA6" s="235"/>
      <c r="AB6" s="235"/>
      <c r="AC6" s="235"/>
    </row>
    <row r="7" spans="1:31" s="36" customFormat="1" ht="17.25" customHeight="1" x14ac:dyDescent="0.4">
      <c r="A7" s="231" t="s">
        <v>123</v>
      </c>
      <c r="B7" s="231"/>
      <c r="C7" s="231"/>
      <c r="D7" s="231"/>
      <c r="E7" s="231"/>
      <c r="F7" s="231"/>
      <c r="G7" s="231"/>
      <c r="H7" s="231"/>
      <c r="I7" s="231"/>
      <c r="J7" s="231"/>
      <c r="K7" s="231"/>
      <c r="L7" s="231"/>
      <c r="M7" s="231"/>
      <c r="N7" s="231"/>
      <c r="O7" s="231"/>
      <c r="P7" s="231"/>
      <c r="Q7" s="236"/>
      <c r="R7" s="236"/>
      <c r="S7" s="236"/>
      <c r="T7" s="236"/>
      <c r="U7" s="236"/>
      <c r="V7" s="236"/>
      <c r="W7" s="236"/>
      <c r="X7" s="236"/>
      <c r="Y7" s="236"/>
      <c r="Z7" s="236"/>
      <c r="AA7" s="236"/>
      <c r="AB7" s="236"/>
      <c r="AC7" s="236"/>
    </row>
    <row r="8" spans="1:31" s="36" customFormat="1" ht="17.25" customHeight="1" x14ac:dyDescent="0.4">
      <c r="A8" s="231" t="s">
        <v>107</v>
      </c>
      <c r="B8" s="231"/>
      <c r="C8" s="231"/>
      <c r="D8" s="231"/>
      <c r="E8" s="231"/>
      <c r="F8" s="231"/>
      <c r="G8" s="231"/>
      <c r="H8" s="231"/>
      <c r="I8" s="231"/>
      <c r="J8" s="231"/>
      <c r="K8" s="231"/>
      <c r="L8" s="231"/>
      <c r="M8" s="231"/>
      <c r="N8" s="231"/>
      <c r="O8" s="231"/>
      <c r="P8" s="231"/>
      <c r="Q8" s="236"/>
      <c r="R8" s="236"/>
      <c r="S8" s="236"/>
      <c r="T8" s="236"/>
      <c r="U8" s="236"/>
      <c r="V8" s="236"/>
      <c r="W8" s="236"/>
      <c r="X8" s="236"/>
      <c r="Y8" s="236"/>
      <c r="Z8" s="236"/>
      <c r="AA8" s="236"/>
      <c r="AB8" s="236"/>
      <c r="AC8" s="236"/>
    </row>
    <row r="9" spans="1:31" s="36" customFormat="1" ht="17.25" customHeight="1" x14ac:dyDescent="0.4">
      <c r="A9" s="231" t="s">
        <v>108</v>
      </c>
      <c r="B9" s="231"/>
      <c r="C9" s="231"/>
      <c r="D9" s="231"/>
      <c r="E9" s="231"/>
      <c r="F9" s="231"/>
      <c r="G9" s="231"/>
      <c r="H9" s="231"/>
      <c r="I9" s="231"/>
      <c r="J9" s="231"/>
      <c r="K9" s="231"/>
      <c r="L9" s="231"/>
      <c r="M9" s="231"/>
      <c r="N9" s="231"/>
      <c r="O9" s="231"/>
      <c r="P9" s="231"/>
      <c r="Q9" s="236"/>
      <c r="R9" s="236"/>
      <c r="S9" s="236"/>
      <c r="T9" s="236"/>
      <c r="U9" s="236"/>
      <c r="V9" s="236"/>
      <c r="W9" s="236"/>
      <c r="X9" s="236"/>
      <c r="Y9" s="236"/>
      <c r="Z9" s="236"/>
      <c r="AA9" s="236"/>
      <c r="AB9" s="236"/>
      <c r="AC9" s="236"/>
    </row>
    <row r="10" spans="1:31" ht="30.75" customHeight="1" x14ac:dyDescent="0.4">
      <c r="A10" s="234"/>
      <c r="B10" s="234"/>
      <c r="C10" s="234"/>
      <c r="D10" s="234"/>
      <c r="E10" s="234"/>
      <c r="F10" s="234"/>
      <c r="G10" s="234"/>
      <c r="H10" s="234"/>
      <c r="I10" s="234"/>
      <c r="J10" s="234"/>
      <c r="K10" s="234"/>
      <c r="L10" s="234"/>
      <c r="M10" s="234"/>
      <c r="N10" s="234"/>
      <c r="O10" s="234"/>
      <c r="P10" s="234"/>
      <c r="Q10" s="232" t="s">
        <v>293</v>
      </c>
      <c r="R10" s="233"/>
      <c r="S10" s="233"/>
      <c r="T10" s="233"/>
      <c r="U10" s="233"/>
      <c r="V10" s="233"/>
      <c r="W10" s="233"/>
      <c r="X10" s="233"/>
      <c r="Y10" s="233"/>
      <c r="Z10" s="233"/>
      <c r="AA10" s="233"/>
      <c r="AB10" s="233"/>
      <c r="AC10" s="233"/>
    </row>
    <row r="12" spans="1:31" x14ac:dyDescent="0.4">
      <c r="A12" s="231" t="s">
        <v>156</v>
      </c>
      <c r="B12" s="231"/>
      <c r="C12" s="231"/>
      <c r="D12" s="231"/>
      <c r="E12" s="231"/>
      <c r="F12" s="231"/>
      <c r="G12" s="231"/>
    </row>
    <row r="13" spans="1:31" s="36" customFormat="1" ht="18.75" customHeight="1" x14ac:dyDescent="0.4">
      <c r="A13" s="231" t="s">
        <v>154</v>
      </c>
      <c r="B13" s="231"/>
      <c r="C13" s="231"/>
      <c r="D13" s="231"/>
      <c r="E13" s="231"/>
      <c r="F13" s="231"/>
      <c r="G13" s="231"/>
      <c r="P13" s="231" t="s">
        <v>155</v>
      </c>
      <c r="Q13" s="231"/>
      <c r="R13" s="231"/>
      <c r="S13" s="231"/>
      <c r="T13" s="231"/>
      <c r="U13" s="231"/>
    </row>
    <row r="14" spans="1:31" ht="18.75" customHeight="1" x14ac:dyDescent="0.4">
      <c r="A14" s="231" t="s">
        <v>151</v>
      </c>
      <c r="B14" s="231"/>
      <c r="C14" s="231"/>
      <c r="D14" s="231"/>
      <c r="E14" s="231"/>
      <c r="F14" s="231"/>
      <c r="G14" s="231"/>
      <c r="H14" s="217"/>
      <c r="I14" s="217"/>
      <c r="J14" s="217"/>
      <c r="K14" s="217"/>
      <c r="L14" s="217"/>
      <c r="M14" s="217"/>
      <c r="N14" s="217"/>
      <c r="O14" s="217"/>
      <c r="P14" s="231" t="s">
        <v>151</v>
      </c>
      <c r="Q14" s="231"/>
      <c r="R14" s="231"/>
      <c r="S14" s="231"/>
      <c r="T14" s="231"/>
      <c r="U14" s="231"/>
      <c r="V14" s="217"/>
      <c r="W14" s="217"/>
      <c r="X14" s="217"/>
      <c r="Y14" s="217"/>
      <c r="Z14" s="217"/>
      <c r="AA14" s="217"/>
      <c r="AB14" s="217"/>
      <c r="AC14" s="217"/>
    </row>
    <row r="15" spans="1:31" ht="18.75" customHeight="1" x14ac:dyDescent="0.4">
      <c r="A15" s="231" t="s">
        <v>109</v>
      </c>
      <c r="B15" s="231"/>
      <c r="C15" s="231"/>
      <c r="D15" s="231"/>
      <c r="E15" s="231"/>
      <c r="F15" s="231"/>
      <c r="G15" s="231"/>
      <c r="H15" s="217"/>
      <c r="I15" s="217"/>
      <c r="J15" s="217"/>
      <c r="K15" s="217"/>
      <c r="L15" s="217"/>
      <c r="M15" s="217"/>
      <c r="N15" s="217"/>
      <c r="O15" s="217"/>
      <c r="P15" s="219" t="s">
        <v>152</v>
      </c>
      <c r="Q15" s="219"/>
      <c r="R15" s="219"/>
      <c r="S15" s="219"/>
      <c r="T15" s="219"/>
      <c r="U15" s="219"/>
      <c r="V15" s="217"/>
      <c r="W15" s="217"/>
      <c r="X15" s="217"/>
      <c r="Y15" s="217"/>
      <c r="Z15" s="217"/>
      <c r="AA15" s="217"/>
      <c r="AB15" s="217"/>
      <c r="AC15" s="217"/>
      <c r="AD15" s="46"/>
      <c r="AE15" s="46"/>
    </row>
    <row r="16" spans="1:31" ht="18.75" customHeight="1" x14ac:dyDescent="0.4">
      <c r="A16" s="231" t="s">
        <v>110</v>
      </c>
      <c r="B16" s="231"/>
      <c r="C16" s="231"/>
      <c r="D16" s="231"/>
      <c r="E16" s="231"/>
      <c r="F16" s="231"/>
      <c r="G16" s="231"/>
      <c r="H16" s="218"/>
      <c r="I16" s="218"/>
      <c r="J16" s="218"/>
      <c r="K16" s="218"/>
      <c r="L16" s="218"/>
      <c r="M16" s="218"/>
      <c r="N16" s="218"/>
      <c r="O16" s="218"/>
      <c r="P16" s="219" t="s">
        <v>153</v>
      </c>
      <c r="Q16" s="219"/>
      <c r="R16" s="219"/>
      <c r="S16" s="219"/>
      <c r="T16" s="219"/>
      <c r="U16" s="219"/>
      <c r="V16" s="218"/>
      <c r="W16" s="218"/>
      <c r="X16" s="218"/>
      <c r="Y16" s="218"/>
      <c r="Z16" s="218"/>
      <c r="AA16" s="218"/>
      <c r="AB16" s="218"/>
      <c r="AC16" s="218"/>
      <c r="AD16" s="46"/>
      <c r="AE16" s="46"/>
    </row>
    <row r="17" spans="1:30" x14ac:dyDescent="0.4">
      <c r="G17" s="56"/>
      <c r="H17" s="56"/>
      <c r="I17" s="56"/>
      <c r="J17" s="56"/>
      <c r="K17" s="56"/>
      <c r="L17" s="56"/>
      <c r="M17" s="56"/>
      <c r="N17" s="56"/>
    </row>
    <row r="18" spans="1:30" ht="33" customHeight="1" x14ac:dyDescent="0.4">
      <c r="A18" s="216" t="s">
        <v>150</v>
      </c>
      <c r="B18" s="216"/>
      <c r="C18" s="216"/>
      <c r="D18" s="216"/>
      <c r="E18" s="216"/>
      <c r="F18" s="216"/>
      <c r="G18" s="216"/>
      <c r="H18" s="216"/>
      <c r="I18" s="216"/>
      <c r="J18" s="216"/>
      <c r="K18" s="216"/>
      <c r="L18" s="216"/>
      <c r="M18" s="216"/>
      <c r="N18" s="216"/>
      <c r="O18" s="216"/>
      <c r="P18" s="216"/>
      <c r="Q18" s="216"/>
      <c r="R18" s="216"/>
      <c r="S18" s="216"/>
      <c r="T18" s="216"/>
      <c r="U18" s="216"/>
      <c r="V18" s="216"/>
      <c r="W18" s="216"/>
      <c r="X18" s="216"/>
      <c r="Y18" s="216"/>
      <c r="Z18" s="216"/>
      <c r="AA18" s="216"/>
      <c r="AB18" s="216"/>
      <c r="AC18" s="216"/>
    </row>
    <row r="19" spans="1:30" ht="19.5" customHeight="1" x14ac:dyDescent="0.4">
      <c r="A19" s="223" t="s">
        <v>121</v>
      </c>
      <c r="B19" s="223"/>
      <c r="C19" s="223"/>
      <c r="D19" s="223"/>
      <c r="E19" s="223"/>
      <c r="F19" s="223"/>
      <c r="G19" s="223"/>
      <c r="H19" s="223"/>
      <c r="I19" s="223"/>
      <c r="J19" s="223"/>
      <c r="K19" s="223"/>
      <c r="L19" s="223"/>
      <c r="M19" s="223"/>
      <c r="N19" s="223"/>
      <c r="O19" s="223"/>
      <c r="P19" s="223"/>
      <c r="Q19" s="223"/>
      <c r="R19" s="223"/>
      <c r="S19" s="223"/>
      <c r="T19" s="223"/>
      <c r="U19" s="223"/>
      <c r="V19" s="223"/>
      <c r="W19" s="223"/>
      <c r="X19" s="223"/>
      <c r="Y19" s="223"/>
      <c r="Z19" s="223"/>
      <c r="AA19" s="223"/>
      <c r="AB19" s="223"/>
      <c r="AC19" s="223"/>
    </row>
    <row r="21" spans="1:30" ht="51" customHeight="1" x14ac:dyDescent="0.4">
      <c r="A21" s="205" t="s">
        <v>137</v>
      </c>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45"/>
    </row>
    <row r="23" spans="1:30" x14ac:dyDescent="0.4">
      <c r="A23" s="204" t="s">
        <v>99</v>
      </c>
      <c r="B23" s="204"/>
      <c r="C23" s="204"/>
      <c r="D23" s="204"/>
      <c r="E23" s="204"/>
      <c r="F23" s="204"/>
      <c r="G23" s="204"/>
      <c r="H23" s="204"/>
      <c r="I23" s="204"/>
      <c r="J23" s="204"/>
      <c r="K23" s="204"/>
      <c r="L23" s="204"/>
      <c r="M23" s="204"/>
      <c r="N23" s="204"/>
      <c r="O23" s="204"/>
      <c r="P23" s="204"/>
      <c r="Q23" s="204"/>
      <c r="R23" s="204"/>
      <c r="S23" s="204"/>
      <c r="T23" s="204"/>
      <c r="U23" s="204"/>
      <c r="V23" s="204"/>
      <c r="W23" s="204"/>
      <c r="X23" s="204"/>
      <c r="Y23" s="204"/>
      <c r="Z23" s="204"/>
      <c r="AA23" s="204"/>
      <c r="AB23" s="204"/>
      <c r="AC23" s="204"/>
    </row>
    <row r="24" spans="1:30" x14ac:dyDescent="0.4">
      <c r="A24" s="47"/>
      <c r="B24" s="47"/>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row>
    <row r="25" spans="1:30" s="36" customFormat="1" ht="15.75" x14ac:dyDescent="0.4">
      <c r="A25" s="36" t="s">
        <v>120</v>
      </c>
    </row>
    <row r="26" spans="1:30" s="36" customFormat="1" ht="15.75" x14ac:dyDescent="0.4">
      <c r="B26" s="182" t="s">
        <v>105</v>
      </c>
      <c r="C26" s="182"/>
      <c r="D26" s="182"/>
      <c r="E26" s="182"/>
      <c r="F26" s="182"/>
      <c r="G26" s="182"/>
      <c r="H26" s="182"/>
      <c r="I26" s="195" t="s">
        <v>106</v>
      </c>
      <c r="J26" s="196"/>
      <c r="K26" s="196"/>
      <c r="L26" s="196"/>
      <c r="M26" s="196"/>
      <c r="N26" s="196"/>
      <c r="O26" s="196"/>
      <c r="P26" s="196"/>
      <c r="Q26" s="196"/>
      <c r="R26" s="196"/>
      <c r="S26" s="196"/>
      <c r="T26" s="196"/>
      <c r="U26" s="196"/>
      <c r="V26" s="196"/>
      <c r="W26" s="196"/>
      <c r="X26" s="196"/>
      <c r="Y26" s="196"/>
      <c r="Z26" s="197"/>
      <c r="AA26" s="178" t="s">
        <v>6</v>
      </c>
      <c r="AB26" s="179"/>
    </row>
    <row r="27" spans="1:30" s="36" customFormat="1" ht="33" customHeight="1" x14ac:dyDescent="0.4">
      <c r="B27" s="182" t="s">
        <v>136</v>
      </c>
      <c r="C27" s="182"/>
      <c r="D27" s="182"/>
      <c r="E27" s="182"/>
      <c r="F27" s="182"/>
      <c r="G27" s="182"/>
      <c r="H27" s="178"/>
      <c r="I27" s="221"/>
      <c r="J27" s="222"/>
      <c r="K27" s="222"/>
      <c r="L27" s="222"/>
      <c r="M27" s="222"/>
      <c r="N27" s="222"/>
      <c r="O27" s="222"/>
      <c r="P27" s="222"/>
      <c r="Q27" s="222"/>
      <c r="R27" s="222"/>
      <c r="S27" s="222"/>
      <c r="T27" s="222"/>
      <c r="U27" s="222"/>
      <c r="V27" s="222"/>
      <c r="W27" s="222"/>
      <c r="X27" s="222"/>
      <c r="Y27" s="222"/>
      <c r="Z27" s="224"/>
      <c r="AA27" s="176" t="s">
        <v>124</v>
      </c>
      <c r="AB27" s="177"/>
    </row>
    <row r="28" spans="1:30" s="36" customFormat="1" ht="33" customHeight="1" x14ac:dyDescent="0.4">
      <c r="B28" s="182" t="s">
        <v>117</v>
      </c>
      <c r="C28" s="182"/>
      <c r="D28" s="182"/>
      <c r="E28" s="182"/>
      <c r="F28" s="182"/>
      <c r="G28" s="182"/>
      <c r="H28" s="178"/>
      <c r="I28" s="221"/>
      <c r="J28" s="222"/>
      <c r="K28" s="222"/>
      <c r="L28" s="202" t="s">
        <v>96</v>
      </c>
      <c r="M28" s="202"/>
      <c r="N28" s="202"/>
      <c r="O28" s="220"/>
      <c r="P28" s="220"/>
      <c r="Q28" s="220"/>
      <c r="R28" s="202" t="s">
        <v>97</v>
      </c>
      <c r="S28" s="202"/>
      <c r="T28" s="202"/>
      <c r="U28" s="220"/>
      <c r="V28" s="220"/>
      <c r="W28" s="220"/>
      <c r="X28" s="202" t="s">
        <v>98</v>
      </c>
      <c r="Y28" s="202"/>
      <c r="Z28" s="203"/>
      <c r="AA28" s="176" t="s">
        <v>125</v>
      </c>
      <c r="AB28" s="177"/>
    </row>
    <row r="29" spans="1:30" s="36" customFormat="1" ht="30.75" customHeight="1" x14ac:dyDescent="0.4">
      <c r="B29" s="212" t="s">
        <v>95</v>
      </c>
      <c r="C29" s="212"/>
      <c r="D29" s="212"/>
      <c r="E29" s="212"/>
      <c r="F29" s="212"/>
      <c r="G29" s="212"/>
      <c r="H29" s="213"/>
      <c r="I29" s="209"/>
      <c r="J29" s="210"/>
      <c r="K29" s="210"/>
      <c r="L29" s="210"/>
      <c r="M29" s="210"/>
      <c r="N29" s="210"/>
      <c r="O29" s="210"/>
      <c r="P29" s="210"/>
      <c r="Q29" s="210"/>
      <c r="R29" s="210"/>
      <c r="S29" s="210"/>
      <c r="T29" s="210"/>
      <c r="U29" s="210"/>
      <c r="V29" s="210"/>
      <c r="W29" s="210"/>
      <c r="X29" s="210"/>
      <c r="Y29" s="210"/>
      <c r="Z29" s="211"/>
      <c r="AA29" s="214" t="s">
        <v>159</v>
      </c>
      <c r="AB29" s="215"/>
    </row>
    <row r="31" spans="1:30" s="36" customFormat="1" ht="15.75" x14ac:dyDescent="0.4">
      <c r="A31" s="36" t="s">
        <v>157</v>
      </c>
    </row>
    <row r="32" spans="1:30" s="36" customFormat="1" ht="15.75" x14ac:dyDescent="0.4">
      <c r="B32" s="182" t="s">
        <v>105</v>
      </c>
      <c r="C32" s="182"/>
      <c r="D32" s="182"/>
      <c r="E32" s="182"/>
      <c r="F32" s="182"/>
      <c r="G32" s="182"/>
      <c r="H32" s="182"/>
      <c r="I32" s="195" t="s">
        <v>106</v>
      </c>
      <c r="J32" s="196"/>
      <c r="K32" s="196"/>
      <c r="L32" s="196"/>
      <c r="M32" s="196"/>
      <c r="N32" s="196"/>
      <c r="O32" s="196"/>
      <c r="P32" s="196"/>
      <c r="Q32" s="196"/>
      <c r="R32" s="196"/>
      <c r="S32" s="196"/>
      <c r="T32" s="196"/>
      <c r="U32" s="196"/>
      <c r="V32" s="196"/>
      <c r="W32" s="196"/>
      <c r="X32" s="196"/>
      <c r="Y32" s="196"/>
      <c r="Z32" s="197"/>
      <c r="AA32" s="178" t="s">
        <v>6</v>
      </c>
      <c r="AB32" s="179"/>
    </row>
    <row r="33" spans="1:28" s="36" customFormat="1" ht="33" customHeight="1" x14ac:dyDescent="0.4">
      <c r="B33" s="201" t="s">
        <v>158</v>
      </c>
      <c r="C33" s="182"/>
      <c r="D33" s="182"/>
      <c r="E33" s="182"/>
      <c r="F33" s="182"/>
      <c r="G33" s="182"/>
      <c r="H33" s="178"/>
      <c r="I33" s="206"/>
      <c r="J33" s="207"/>
      <c r="K33" s="207"/>
      <c r="L33" s="207"/>
      <c r="M33" s="207"/>
      <c r="N33" s="207"/>
      <c r="O33" s="207"/>
      <c r="P33" s="207"/>
      <c r="Q33" s="207"/>
      <c r="R33" s="207"/>
      <c r="S33" s="207"/>
      <c r="T33" s="207"/>
      <c r="U33" s="207"/>
      <c r="V33" s="207"/>
      <c r="W33" s="207"/>
      <c r="X33" s="207"/>
      <c r="Y33" s="207"/>
      <c r="Z33" s="208"/>
      <c r="AA33" s="176"/>
      <c r="AB33" s="177"/>
    </row>
    <row r="34" spans="1:28" s="36" customFormat="1" ht="33" customHeight="1" x14ac:dyDescent="0.4">
      <c r="B34" s="201" t="s">
        <v>160</v>
      </c>
      <c r="C34" s="182"/>
      <c r="D34" s="182"/>
      <c r="E34" s="182"/>
      <c r="F34" s="182"/>
      <c r="G34" s="182"/>
      <c r="H34" s="178"/>
      <c r="I34" s="209"/>
      <c r="J34" s="210"/>
      <c r="K34" s="210"/>
      <c r="L34" s="210"/>
      <c r="M34" s="210"/>
      <c r="N34" s="210"/>
      <c r="O34" s="210"/>
      <c r="P34" s="210"/>
      <c r="Q34" s="210"/>
      <c r="R34" s="210"/>
      <c r="S34" s="210"/>
      <c r="T34" s="210"/>
      <c r="U34" s="210"/>
      <c r="V34" s="210"/>
      <c r="W34" s="210"/>
      <c r="X34" s="210"/>
      <c r="Y34" s="210"/>
      <c r="Z34" s="211"/>
      <c r="AA34" s="176" t="s">
        <v>126</v>
      </c>
      <c r="AB34" s="177"/>
    </row>
    <row r="35" spans="1:28" x14ac:dyDescent="0.4">
      <c r="B35" s="36"/>
    </row>
    <row r="36" spans="1:28" x14ac:dyDescent="0.4">
      <c r="A36" s="36" t="s">
        <v>161</v>
      </c>
      <c r="B36" s="36"/>
    </row>
    <row r="37" spans="1:28" s="36" customFormat="1" ht="15.75" x14ac:dyDescent="0.4">
      <c r="B37" s="182" t="s">
        <v>105</v>
      </c>
      <c r="C37" s="182"/>
      <c r="D37" s="182"/>
      <c r="E37" s="182"/>
      <c r="F37" s="182"/>
      <c r="G37" s="182"/>
      <c r="H37" s="182"/>
      <c r="I37" s="182"/>
      <c r="J37" s="182"/>
      <c r="K37" s="182" t="s">
        <v>164</v>
      </c>
      <c r="L37" s="182"/>
      <c r="M37" s="182"/>
      <c r="N37" s="182"/>
      <c r="O37" s="182"/>
      <c r="P37" s="182"/>
      <c r="Q37" s="182"/>
      <c r="R37" s="182"/>
      <c r="S37" s="182"/>
      <c r="T37" s="182"/>
      <c r="U37" s="182"/>
      <c r="V37" s="182"/>
      <c r="W37" s="182"/>
      <c r="X37" s="182"/>
      <c r="Y37" s="182"/>
      <c r="Z37" s="182"/>
      <c r="AA37" s="178" t="s">
        <v>6</v>
      </c>
      <c r="AB37" s="179"/>
    </row>
    <row r="38" spans="1:28" s="36" customFormat="1" ht="33" customHeight="1" x14ac:dyDescent="0.4">
      <c r="B38" s="181" t="s">
        <v>162</v>
      </c>
      <c r="C38" s="182"/>
      <c r="D38" s="182"/>
      <c r="E38" s="182"/>
      <c r="F38" s="182"/>
      <c r="G38" s="182"/>
      <c r="H38" s="182"/>
      <c r="I38" s="182"/>
      <c r="J38" s="182"/>
      <c r="K38" s="184"/>
      <c r="L38" s="185"/>
      <c r="M38" s="185"/>
      <c r="N38" s="185"/>
      <c r="O38" s="185"/>
      <c r="P38" s="185"/>
      <c r="Q38" s="185"/>
      <c r="R38" s="185"/>
      <c r="S38" s="185"/>
      <c r="T38" s="185"/>
      <c r="U38" s="185"/>
      <c r="V38" s="185"/>
      <c r="W38" s="185"/>
      <c r="X38" s="185"/>
      <c r="Y38" s="185"/>
      <c r="Z38" s="186"/>
      <c r="AA38" s="173" t="s">
        <v>127</v>
      </c>
      <c r="AB38" s="173"/>
    </row>
    <row r="39" spans="1:28" s="36" customFormat="1" ht="33.75" customHeight="1" x14ac:dyDescent="0.4">
      <c r="B39" s="58"/>
      <c r="C39" s="187" t="s">
        <v>163</v>
      </c>
      <c r="D39" s="188"/>
      <c r="E39" s="188"/>
      <c r="F39" s="188"/>
      <c r="G39" s="188"/>
      <c r="H39" s="188"/>
      <c r="I39" s="188"/>
      <c r="J39" s="188"/>
      <c r="K39" s="189"/>
      <c r="L39" s="190"/>
      <c r="M39" s="190"/>
      <c r="N39" s="190"/>
      <c r="O39" s="190"/>
      <c r="P39" s="190"/>
      <c r="Q39" s="190"/>
      <c r="R39" s="190"/>
      <c r="S39" s="190"/>
      <c r="T39" s="190"/>
      <c r="U39" s="190"/>
      <c r="V39" s="190"/>
      <c r="W39" s="190"/>
      <c r="X39" s="190"/>
      <c r="Y39" s="190"/>
      <c r="Z39" s="191"/>
      <c r="AA39" s="175" t="s">
        <v>128</v>
      </c>
      <c r="AB39" s="175"/>
    </row>
    <row r="40" spans="1:28" s="36" customFormat="1" ht="33" customHeight="1" x14ac:dyDescent="0.4">
      <c r="B40" s="57"/>
      <c r="C40" s="187" t="s">
        <v>165</v>
      </c>
      <c r="D40" s="188"/>
      <c r="E40" s="188"/>
      <c r="F40" s="188"/>
      <c r="G40" s="188"/>
      <c r="H40" s="188"/>
      <c r="I40" s="188"/>
      <c r="J40" s="188"/>
      <c r="K40" s="198"/>
      <c r="L40" s="199"/>
      <c r="M40" s="199"/>
      <c r="N40" s="199"/>
      <c r="O40" s="199"/>
      <c r="P40" s="199"/>
      <c r="Q40" s="199"/>
      <c r="R40" s="199"/>
      <c r="S40" s="199"/>
      <c r="T40" s="199"/>
      <c r="U40" s="199"/>
      <c r="V40" s="199"/>
      <c r="W40" s="199"/>
      <c r="X40" s="199"/>
      <c r="Y40" s="199"/>
      <c r="Z40" s="200"/>
      <c r="AA40" s="174" t="s">
        <v>129</v>
      </c>
      <c r="AB40" s="174"/>
    </row>
    <row r="41" spans="1:28" s="36" customFormat="1" ht="33" customHeight="1" x14ac:dyDescent="0.4">
      <c r="B41" s="181" t="s">
        <v>166</v>
      </c>
      <c r="C41" s="182"/>
      <c r="D41" s="182"/>
      <c r="E41" s="182"/>
      <c r="F41" s="182"/>
      <c r="G41" s="182"/>
      <c r="H41" s="182"/>
      <c r="I41" s="182"/>
      <c r="J41" s="182"/>
      <c r="K41" s="184"/>
      <c r="L41" s="185"/>
      <c r="M41" s="185"/>
      <c r="N41" s="185"/>
      <c r="O41" s="185"/>
      <c r="P41" s="185"/>
      <c r="Q41" s="185"/>
      <c r="R41" s="185"/>
      <c r="S41" s="185"/>
      <c r="T41" s="185"/>
      <c r="U41" s="185"/>
      <c r="V41" s="185"/>
      <c r="W41" s="185"/>
      <c r="X41" s="185"/>
      <c r="Y41" s="185"/>
      <c r="Z41" s="186"/>
      <c r="AA41" s="173" t="s">
        <v>127</v>
      </c>
      <c r="AB41" s="173"/>
    </row>
    <row r="42" spans="1:28" s="36" customFormat="1" ht="33.75" customHeight="1" x14ac:dyDescent="0.4">
      <c r="B42" s="58"/>
      <c r="C42" s="187" t="s">
        <v>163</v>
      </c>
      <c r="D42" s="188"/>
      <c r="E42" s="188"/>
      <c r="F42" s="188"/>
      <c r="G42" s="188"/>
      <c r="H42" s="188"/>
      <c r="I42" s="188"/>
      <c r="J42" s="188"/>
      <c r="K42" s="189"/>
      <c r="L42" s="190"/>
      <c r="M42" s="190"/>
      <c r="N42" s="190"/>
      <c r="O42" s="190"/>
      <c r="P42" s="190"/>
      <c r="Q42" s="190"/>
      <c r="R42" s="190"/>
      <c r="S42" s="190"/>
      <c r="T42" s="190"/>
      <c r="U42" s="190"/>
      <c r="V42" s="190"/>
      <c r="W42" s="190"/>
      <c r="X42" s="190"/>
      <c r="Y42" s="190"/>
      <c r="Z42" s="191"/>
      <c r="AA42" s="175" t="s">
        <v>128</v>
      </c>
      <c r="AB42" s="175"/>
    </row>
    <row r="43" spans="1:28" s="36" customFormat="1" ht="33" customHeight="1" x14ac:dyDescent="0.4">
      <c r="B43" s="57"/>
      <c r="C43" s="187" t="s">
        <v>165</v>
      </c>
      <c r="D43" s="188"/>
      <c r="E43" s="188"/>
      <c r="F43" s="188"/>
      <c r="G43" s="188"/>
      <c r="H43" s="188"/>
      <c r="I43" s="188"/>
      <c r="J43" s="188"/>
      <c r="K43" s="198"/>
      <c r="L43" s="199"/>
      <c r="M43" s="199"/>
      <c r="N43" s="199"/>
      <c r="O43" s="199"/>
      <c r="P43" s="199"/>
      <c r="Q43" s="199"/>
      <c r="R43" s="199"/>
      <c r="S43" s="199"/>
      <c r="T43" s="199"/>
      <c r="U43" s="199"/>
      <c r="V43" s="199"/>
      <c r="W43" s="199"/>
      <c r="X43" s="199"/>
      <c r="Y43" s="199"/>
      <c r="Z43" s="200"/>
      <c r="AA43" s="174" t="s">
        <v>129</v>
      </c>
      <c r="AB43" s="174"/>
    </row>
    <row r="44" spans="1:28" s="36" customFormat="1" ht="33" customHeight="1" x14ac:dyDescent="0.4">
      <c r="B44" s="192" t="s">
        <v>167</v>
      </c>
      <c r="C44" s="182"/>
      <c r="D44" s="182"/>
      <c r="E44" s="182"/>
      <c r="F44" s="182"/>
      <c r="G44" s="182"/>
      <c r="H44" s="182"/>
      <c r="I44" s="182"/>
      <c r="J44" s="182"/>
      <c r="K44" s="184"/>
      <c r="L44" s="185"/>
      <c r="M44" s="185"/>
      <c r="N44" s="185"/>
      <c r="O44" s="185"/>
      <c r="P44" s="185"/>
      <c r="Q44" s="185"/>
      <c r="R44" s="185"/>
      <c r="S44" s="185"/>
      <c r="T44" s="185"/>
      <c r="U44" s="185"/>
      <c r="V44" s="185"/>
      <c r="W44" s="185"/>
      <c r="X44" s="185"/>
      <c r="Y44" s="185"/>
      <c r="Z44" s="186"/>
      <c r="AA44" s="173" t="s">
        <v>127</v>
      </c>
      <c r="AB44" s="173"/>
    </row>
    <row r="45" spans="1:28" s="36" customFormat="1" ht="33.75" customHeight="1" x14ac:dyDescent="0.4">
      <c r="B45" s="58"/>
      <c r="C45" s="187" t="s">
        <v>163</v>
      </c>
      <c r="D45" s="188"/>
      <c r="E45" s="188"/>
      <c r="F45" s="188"/>
      <c r="G45" s="188"/>
      <c r="H45" s="188"/>
      <c r="I45" s="188"/>
      <c r="J45" s="188"/>
      <c r="K45" s="189"/>
      <c r="L45" s="190"/>
      <c r="M45" s="190"/>
      <c r="N45" s="190"/>
      <c r="O45" s="190"/>
      <c r="P45" s="190"/>
      <c r="Q45" s="190"/>
      <c r="R45" s="190"/>
      <c r="S45" s="190"/>
      <c r="T45" s="190"/>
      <c r="U45" s="190"/>
      <c r="V45" s="190"/>
      <c r="W45" s="190"/>
      <c r="X45" s="190"/>
      <c r="Y45" s="190"/>
      <c r="Z45" s="191"/>
      <c r="AA45" s="175" t="s">
        <v>128</v>
      </c>
      <c r="AB45" s="175"/>
    </row>
    <row r="46" spans="1:28" s="36" customFormat="1" ht="33" customHeight="1" x14ac:dyDescent="0.4">
      <c r="B46" s="57"/>
      <c r="C46" s="187" t="s">
        <v>165</v>
      </c>
      <c r="D46" s="188"/>
      <c r="E46" s="188"/>
      <c r="F46" s="188"/>
      <c r="G46" s="188"/>
      <c r="H46" s="188"/>
      <c r="I46" s="188"/>
      <c r="J46" s="188"/>
      <c r="K46" s="198"/>
      <c r="L46" s="199"/>
      <c r="M46" s="199"/>
      <c r="N46" s="199"/>
      <c r="O46" s="199"/>
      <c r="P46" s="199"/>
      <c r="Q46" s="199"/>
      <c r="R46" s="199"/>
      <c r="S46" s="199"/>
      <c r="T46" s="199"/>
      <c r="U46" s="199"/>
      <c r="V46" s="199"/>
      <c r="W46" s="199"/>
      <c r="X46" s="199"/>
      <c r="Y46" s="199"/>
      <c r="Z46" s="200"/>
      <c r="AA46" s="174" t="s">
        <v>129</v>
      </c>
      <c r="AB46" s="174"/>
    </row>
    <row r="47" spans="1:28" s="36" customFormat="1" ht="33" customHeight="1" x14ac:dyDescent="0.4">
      <c r="B47" s="192" t="s">
        <v>168</v>
      </c>
      <c r="C47" s="182"/>
      <c r="D47" s="182"/>
      <c r="E47" s="182"/>
      <c r="F47" s="182"/>
      <c r="G47" s="182"/>
      <c r="H47" s="182"/>
      <c r="I47" s="182"/>
      <c r="J47" s="182"/>
      <c r="K47" s="184"/>
      <c r="L47" s="185"/>
      <c r="M47" s="185"/>
      <c r="N47" s="185"/>
      <c r="O47" s="185"/>
      <c r="P47" s="185"/>
      <c r="Q47" s="185"/>
      <c r="R47" s="185"/>
      <c r="S47" s="185"/>
      <c r="T47" s="185"/>
      <c r="U47" s="185"/>
      <c r="V47" s="185"/>
      <c r="W47" s="185"/>
      <c r="X47" s="185"/>
      <c r="Y47" s="185"/>
      <c r="Z47" s="186"/>
      <c r="AA47" s="173" t="s">
        <v>127</v>
      </c>
      <c r="AB47" s="173"/>
    </row>
    <row r="48" spans="1:28" s="36" customFormat="1" ht="33.75" customHeight="1" x14ac:dyDescent="0.4">
      <c r="B48" s="58"/>
      <c r="C48" s="187" t="s">
        <v>163</v>
      </c>
      <c r="D48" s="188"/>
      <c r="E48" s="188"/>
      <c r="F48" s="188"/>
      <c r="G48" s="188"/>
      <c r="H48" s="188"/>
      <c r="I48" s="188"/>
      <c r="J48" s="188"/>
      <c r="K48" s="189"/>
      <c r="L48" s="190"/>
      <c r="M48" s="190"/>
      <c r="N48" s="190"/>
      <c r="O48" s="190"/>
      <c r="P48" s="190"/>
      <c r="Q48" s="190"/>
      <c r="R48" s="190"/>
      <c r="S48" s="190"/>
      <c r="T48" s="190"/>
      <c r="U48" s="190"/>
      <c r="V48" s="190"/>
      <c r="W48" s="190"/>
      <c r="X48" s="190"/>
      <c r="Y48" s="190"/>
      <c r="Z48" s="191"/>
      <c r="AA48" s="175" t="s">
        <v>128</v>
      </c>
      <c r="AB48" s="175"/>
    </row>
    <row r="49" spans="2:28" s="36" customFormat="1" ht="33" customHeight="1" x14ac:dyDescent="0.4">
      <c r="B49" s="58"/>
      <c r="C49" s="187" t="s">
        <v>165</v>
      </c>
      <c r="D49" s="188"/>
      <c r="E49" s="188"/>
      <c r="F49" s="188"/>
      <c r="G49" s="188"/>
      <c r="H49" s="188"/>
      <c r="I49" s="188"/>
      <c r="J49" s="188"/>
      <c r="K49" s="189"/>
      <c r="L49" s="190"/>
      <c r="M49" s="190"/>
      <c r="N49" s="190"/>
      <c r="O49" s="190"/>
      <c r="P49" s="190"/>
      <c r="Q49" s="190"/>
      <c r="R49" s="190"/>
      <c r="S49" s="190"/>
      <c r="T49" s="190"/>
      <c r="U49" s="190"/>
      <c r="V49" s="190"/>
      <c r="W49" s="190"/>
      <c r="X49" s="190"/>
      <c r="Y49" s="190"/>
      <c r="Z49" s="191"/>
      <c r="AA49" s="175" t="s">
        <v>292</v>
      </c>
      <c r="AB49" s="175"/>
    </row>
    <row r="50" spans="2:28" s="36" customFormat="1" ht="33" customHeight="1" x14ac:dyDescent="0.4">
      <c r="B50" s="57"/>
      <c r="C50" s="228" t="s">
        <v>169</v>
      </c>
      <c r="D50" s="188"/>
      <c r="E50" s="188"/>
      <c r="F50" s="188"/>
      <c r="G50" s="188"/>
      <c r="H50" s="188"/>
      <c r="I50" s="188"/>
      <c r="J50" s="188"/>
      <c r="K50" s="198"/>
      <c r="L50" s="199"/>
      <c r="M50" s="199"/>
      <c r="N50" s="199"/>
      <c r="O50" s="199"/>
      <c r="P50" s="199"/>
      <c r="Q50" s="199"/>
      <c r="R50" s="199"/>
      <c r="S50" s="199"/>
      <c r="T50" s="199"/>
      <c r="U50" s="199"/>
      <c r="V50" s="199"/>
      <c r="W50" s="199"/>
      <c r="X50" s="199"/>
      <c r="Y50" s="199"/>
      <c r="Z50" s="200"/>
      <c r="AA50" s="180" t="s">
        <v>170</v>
      </c>
      <c r="AB50" s="180"/>
    </row>
    <row r="51" spans="2:28" s="36" customFormat="1" ht="33" customHeight="1" x14ac:dyDescent="0.4">
      <c r="B51" s="192" t="s">
        <v>102</v>
      </c>
      <c r="C51" s="182"/>
      <c r="D51" s="182"/>
      <c r="E51" s="182"/>
      <c r="F51" s="182"/>
      <c r="G51" s="182"/>
      <c r="H51" s="182"/>
      <c r="I51" s="182"/>
      <c r="J51" s="182"/>
      <c r="K51" s="184"/>
      <c r="L51" s="185"/>
      <c r="M51" s="185"/>
      <c r="N51" s="185"/>
      <c r="O51" s="185"/>
      <c r="P51" s="185"/>
      <c r="Q51" s="185"/>
      <c r="R51" s="185"/>
      <c r="S51" s="185"/>
      <c r="T51" s="185"/>
      <c r="U51" s="185"/>
      <c r="V51" s="185"/>
      <c r="W51" s="185"/>
      <c r="X51" s="185"/>
      <c r="Y51" s="185"/>
      <c r="Z51" s="186"/>
      <c r="AA51" s="173" t="s">
        <v>127</v>
      </c>
      <c r="AB51" s="173"/>
    </row>
    <row r="52" spans="2:28" s="36" customFormat="1" ht="33.75" customHeight="1" x14ac:dyDescent="0.4">
      <c r="B52" s="58"/>
      <c r="C52" s="187" t="s">
        <v>163</v>
      </c>
      <c r="D52" s="188"/>
      <c r="E52" s="188"/>
      <c r="F52" s="188"/>
      <c r="G52" s="188"/>
      <c r="H52" s="188"/>
      <c r="I52" s="188"/>
      <c r="J52" s="188"/>
      <c r="K52" s="189"/>
      <c r="L52" s="190"/>
      <c r="M52" s="190"/>
      <c r="N52" s="190"/>
      <c r="O52" s="190"/>
      <c r="P52" s="190"/>
      <c r="Q52" s="190"/>
      <c r="R52" s="190"/>
      <c r="S52" s="190"/>
      <c r="T52" s="190"/>
      <c r="U52" s="190"/>
      <c r="V52" s="190"/>
      <c r="W52" s="190"/>
      <c r="X52" s="190"/>
      <c r="Y52" s="190"/>
      <c r="Z52" s="191"/>
      <c r="AA52" s="175" t="s">
        <v>128</v>
      </c>
      <c r="AB52" s="175"/>
    </row>
    <row r="53" spans="2:28" s="36" customFormat="1" ht="33" customHeight="1" x14ac:dyDescent="0.4">
      <c r="B53" s="57"/>
      <c r="C53" s="187" t="s">
        <v>165</v>
      </c>
      <c r="D53" s="188"/>
      <c r="E53" s="188"/>
      <c r="F53" s="188"/>
      <c r="G53" s="188"/>
      <c r="H53" s="188"/>
      <c r="I53" s="188"/>
      <c r="J53" s="188"/>
      <c r="K53" s="198"/>
      <c r="L53" s="199"/>
      <c r="M53" s="199"/>
      <c r="N53" s="199"/>
      <c r="O53" s="199"/>
      <c r="P53" s="199"/>
      <c r="Q53" s="199"/>
      <c r="R53" s="199"/>
      <c r="S53" s="199"/>
      <c r="T53" s="199"/>
      <c r="U53" s="199"/>
      <c r="V53" s="199"/>
      <c r="W53" s="199"/>
      <c r="X53" s="199"/>
      <c r="Y53" s="199"/>
      <c r="Z53" s="200"/>
      <c r="AA53" s="174" t="s">
        <v>129</v>
      </c>
      <c r="AB53" s="174"/>
    </row>
    <row r="54" spans="2:28" s="36" customFormat="1" ht="33" customHeight="1" x14ac:dyDescent="0.4">
      <c r="B54" s="192" t="s">
        <v>103</v>
      </c>
      <c r="C54" s="182"/>
      <c r="D54" s="182"/>
      <c r="E54" s="182"/>
      <c r="F54" s="182"/>
      <c r="G54" s="182"/>
      <c r="H54" s="182"/>
      <c r="I54" s="182"/>
      <c r="J54" s="182"/>
      <c r="K54" s="184"/>
      <c r="L54" s="185"/>
      <c r="M54" s="185"/>
      <c r="N54" s="185"/>
      <c r="O54" s="185"/>
      <c r="P54" s="185"/>
      <c r="Q54" s="185"/>
      <c r="R54" s="185"/>
      <c r="S54" s="185"/>
      <c r="T54" s="185"/>
      <c r="U54" s="185"/>
      <c r="V54" s="185"/>
      <c r="W54" s="185"/>
      <c r="X54" s="185"/>
      <c r="Y54" s="185"/>
      <c r="Z54" s="186"/>
      <c r="AA54" s="173" t="s">
        <v>127</v>
      </c>
      <c r="AB54" s="173"/>
    </row>
    <row r="55" spans="2:28" s="36" customFormat="1" ht="33.75" customHeight="1" x14ac:dyDescent="0.4">
      <c r="B55" s="58"/>
      <c r="C55" s="187" t="s">
        <v>163</v>
      </c>
      <c r="D55" s="188"/>
      <c r="E55" s="188"/>
      <c r="F55" s="188"/>
      <c r="G55" s="188"/>
      <c r="H55" s="188"/>
      <c r="I55" s="188"/>
      <c r="J55" s="188"/>
      <c r="K55" s="189"/>
      <c r="L55" s="190"/>
      <c r="M55" s="190"/>
      <c r="N55" s="190"/>
      <c r="O55" s="190"/>
      <c r="P55" s="190"/>
      <c r="Q55" s="190"/>
      <c r="R55" s="190"/>
      <c r="S55" s="190"/>
      <c r="T55" s="190"/>
      <c r="U55" s="190"/>
      <c r="V55" s="190"/>
      <c r="W55" s="190"/>
      <c r="X55" s="190"/>
      <c r="Y55" s="190"/>
      <c r="Z55" s="191"/>
      <c r="AA55" s="175" t="s">
        <v>128</v>
      </c>
      <c r="AB55" s="175"/>
    </row>
    <row r="56" spans="2:28" s="36" customFormat="1" ht="33" customHeight="1" x14ac:dyDescent="0.4">
      <c r="B56" s="57"/>
      <c r="C56" s="187" t="s">
        <v>165</v>
      </c>
      <c r="D56" s="188"/>
      <c r="E56" s="188"/>
      <c r="F56" s="188"/>
      <c r="G56" s="188"/>
      <c r="H56" s="188"/>
      <c r="I56" s="188"/>
      <c r="J56" s="188"/>
      <c r="K56" s="198"/>
      <c r="L56" s="199"/>
      <c r="M56" s="199"/>
      <c r="N56" s="199"/>
      <c r="O56" s="199"/>
      <c r="P56" s="199"/>
      <c r="Q56" s="199"/>
      <c r="R56" s="199"/>
      <c r="S56" s="199"/>
      <c r="T56" s="199"/>
      <c r="U56" s="199"/>
      <c r="V56" s="199"/>
      <c r="W56" s="199"/>
      <c r="X56" s="199"/>
      <c r="Y56" s="199"/>
      <c r="Z56" s="200"/>
      <c r="AA56" s="174" t="s">
        <v>129</v>
      </c>
      <c r="AB56" s="174"/>
    </row>
    <row r="57" spans="2:28" s="36" customFormat="1" ht="33" customHeight="1" x14ac:dyDescent="0.4">
      <c r="B57" s="201" t="s">
        <v>104</v>
      </c>
      <c r="C57" s="182"/>
      <c r="D57" s="182"/>
      <c r="E57" s="182"/>
      <c r="F57" s="182"/>
      <c r="G57" s="182"/>
      <c r="H57" s="182"/>
      <c r="I57" s="182"/>
      <c r="J57" s="182"/>
      <c r="K57" s="225"/>
      <c r="L57" s="226"/>
      <c r="M57" s="226"/>
      <c r="N57" s="226"/>
      <c r="O57" s="226"/>
      <c r="P57" s="226"/>
      <c r="Q57" s="226"/>
      <c r="R57" s="226"/>
      <c r="S57" s="226"/>
      <c r="T57" s="226"/>
      <c r="U57" s="226"/>
      <c r="V57" s="226"/>
      <c r="W57" s="226"/>
      <c r="X57" s="226"/>
      <c r="Y57" s="226"/>
      <c r="Z57" s="227"/>
      <c r="AA57" s="183" t="s">
        <v>127</v>
      </c>
      <c r="AB57" s="183"/>
    </row>
    <row r="58" spans="2:28" s="36" customFormat="1" ht="15.75" customHeight="1" x14ac:dyDescent="0.4">
      <c r="B58" s="37"/>
      <c r="C58" s="37"/>
      <c r="D58" s="37"/>
      <c r="E58" s="37"/>
      <c r="F58" s="37"/>
      <c r="G58" s="37"/>
      <c r="H58" s="37"/>
      <c r="I58" s="61"/>
      <c r="J58" s="61"/>
      <c r="K58" s="61"/>
      <c r="L58" s="61"/>
      <c r="M58" s="61"/>
      <c r="N58" s="61"/>
      <c r="O58" s="61"/>
      <c r="P58" s="61"/>
      <c r="Q58" s="61"/>
      <c r="R58" s="61"/>
      <c r="S58" s="61"/>
      <c r="T58" s="61"/>
      <c r="U58" s="61"/>
      <c r="V58" s="61"/>
      <c r="W58" s="61"/>
      <c r="X58" s="61"/>
      <c r="Y58" s="61"/>
      <c r="Z58" s="61"/>
      <c r="AA58" s="38"/>
      <c r="AB58" s="38"/>
    </row>
    <row r="59" spans="2:28" ht="60" customHeight="1" x14ac:dyDescent="0.4">
      <c r="B59" s="39"/>
      <c r="C59" s="44" t="s">
        <v>100</v>
      </c>
      <c r="D59" s="170" t="s">
        <v>130</v>
      </c>
      <c r="E59" s="171"/>
      <c r="F59" s="168" t="s">
        <v>288</v>
      </c>
      <c r="G59" s="172"/>
      <c r="H59" s="172"/>
      <c r="I59" s="172"/>
      <c r="J59" s="172"/>
      <c r="K59" s="172"/>
      <c r="L59" s="172"/>
      <c r="M59" s="172"/>
      <c r="N59" s="172"/>
      <c r="O59" s="172"/>
      <c r="P59" s="172"/>
      <c r="Q59" s="172"/>
      <c r="R59" s="172"/>
      <c r="S59" s="172"/>
      <c r="T59" s="172"/>
      <c r="U59" s="172"/>
      <c r="V59" s="172"/>
      <c r="W59" s="172"/>
      <c r="X59" s="172"/>
      <c r="Y59" s="172"/>
      <c r="Z59" s="172"/>
      <c r="AA59" s="172"/>
      <c r="AB59" s="172"/>
    </row>
    <row r="60" spans="2:28" ht="21" customHeight="1" x14ac:dyDescent="0.4">
      <c r="B60" s="41"/>
      <c r="C60" s="41"/>
      <c r="D60" s="170" t="s">
        <v>131</v>
      </c>
      <c r="E60" s="171"/>
      <c r="F60" s="168" t="s">
        <v>119</v>
      </c>
      <c r="G60" s="172"/>
      <c r="H60" s="172"/>
      <c r="I60" s="172"/>
      <c r="J60" s="172"/>
      <c r="K60" s="172"/>
      <c r="L60" s="172"/>
      <c r="M60" s="172"/>
      <c r="N60" s="172"/>
      <c r="O60" s="172"/>
      <c r="P60" s="172"/>
      <c r="Q60" s="172"/>
      <c r="R60" s="172"/>
      <c r="S60" s="172"/>
      <c r="T60" s="172"/>
      <c r="U60" s="172"/>
      <c r="V60" s="172"/>
      <c r="W60" s="172"/>
      <c r="X60" s="172"/>
      <c r="Y60" s="172"/>
      <c r="Z60" s="172"/>
      <c r="AA60" s="172"/>
      <c r="AB60" s="172"/>
    </row>
    <row r="61" spans="2:28" ht="21" customHeight="1" x14ac:dyDescent="0.4">
      <c r="B61" s="41"/>
      <c r="C61" s="41"/>
      <c r="D61" s="170" t="s">
        <v>132</v>
      </c>
      <c r="E61" s="171"/>
      <c r="F61" s="168" t="s">
        <v>289</v>
      </c>
      <c r="G61" s="172"/>
      <c r="H61" s="172"/>
      <c r="I61" s="172"/>
      <c r="J61" s="172"/>
      <c r="K61" s="172"/>
      <c r="L61" s="172"/>
      <c r="M61" s="172"/>
      <c r="N61" s="172"/>
      <c r="O61" s="172"/>
      <c r="P61" s="172"/>
      <c r="Q61" s="172"/>
      <c r="R61" s="172"/>
      <c r="S61" s="172"/>
      <c r="T61" s="172"/>
      <c r="U61" s="172"/>
      <c r="V61" s="172"/>
      <c r="W61" s="172"/>
      <c r="X61" s="172"/>
      <c r="Y61" s="172"/>
      <c r="Z61" s="172"/>
      <c r="AA61" s="172"/>
      <c r="AB61" s="172"/>
    </row>
    <row r="62" spans="2:28" ht="28.5" customHeight="1" x14ac:dyDescent="0.4">
      <c r="B62" s="39"/>
      <c r="C62" s="40"/>
      <c r="D62" s="170" t="s">
        <v>127</v>
      </c>
      <c r="E62" s="171"/>
      <c r="F62" s="172" t="s">
        <v>290</v>
      </c>
      <c r="G62" s="169"/>
      <c r="H62" s="169"/>
      <c r="I62" s="169"/>
      <c r="J62" s="169"/>
      <c r="K62" s="169"/>
      <c r="L62" s="169"/>
      <c r="M62" s="169"/>
      <c r="N62" s="169"/>
      <c r="O62" s="169"/>
      <c r="P62" s="169"/>
      <c r="Q62" s="169"/>
      <c r="R62" s="169"/>
      <c r="S62" s="169"/>
      <c r="T62" s="169"/>
      <c r="U62" s="169"/>
      <c r="V62" s="169"/>
      <c r="W62" s="169"/>
      <c r="X62" s="169"/>
      <c r="Y62" s="169"/>
      <c r="Z62" s="169"/>
      <c r="AA62" s="169"/>
      <c r="AB62" s="169"/>
    </row>
    <row r="63" spans="2:28" ht="22.5" customHeight="1" x14ac:dyDescent="0.4">
      <c r="B63" s="39"/>
      <c r="C63" s="43"/>
      <c r="D63" s="170" t="s">
        <v>128</v>
      </c>
      <c r="E63" s="170"/>
      <c r="F63" s="168" t="s">
        <v>287</v>
      </c>
      <c r="G63" s="169"/>
      <c r="H63" s="169"/>
      <c r="I63" s="169"/>
      <c r="J63" s="169"/>
      <c r="K63" s="169"/>
      <c r="L63" s="169"/>
      <c r="M63" s="169"/>
      <c r="N63" s="169"/>
      <c r="O63" s="169"/>
      <c r="P63" s="169"/>
      <c r="Q63" s="169"/>
      <c r="R63" s="169"/>
      <c r="S63" s="169"/>
      <c r="T63" s="169"/>
      <c r="U63" s="169"/>
      <c r="V63" s="169"/>
      <c r="W63" s="169"/>
      <c r="X63" s="169"/>
      <c r="Y63" s="169"/>
      <c r="Z63" s="169"/>
      <c r="AA63" s="169"/>
      <c r="AB63" s="169"/>
    </row>
    <row r="64" spans="2:28" ht="109.5" customHeight="1" x14ac:dyDescent="0.4">
      <c r="B64" s="41"/>
      <c r="C64" s="41"/>
      <c r="D64" s="170" t="s">
        <v>133</v>
      </c>
      <c r="E64" s="171"/>
      <c r="F64" s="168" t="s">
        <v>291</v>
      </c>
      <c r="G64" s="169"/>
      <c r="H64" s="169"/>
      <c r="I64" s="169"/>
      <c r="J64" s="169"/>
      <c r="K64" s="169"/>
      <c r="L64" s="169"/>
      <c r="M64" s="169"/>
      <c r="N64" s="169"/>
      <c r="O64" s="169"/>
      <c r="P64" s="169"/>
      <c r="Q64" s="169"/>
      <c r="R64" s="169"/>
      <c r="S64" s="169"/>
      <c r="T64" s="169"/>
      <c r="U64" s="169"/>
      <c r="V64" s="169"/>
      <c r="W64" s="169"/>
      <c r="X64" s="169"/>
      <c r="Y64" s="169"/>
      <c r="Z64" s="169"/>
      <c r="AA64" s="169"/>
      <c r="AB64" s="169"/>
    </row>
    <row r="65" spans="1:29" ht="152.25" customHeight="1" x14ac:dyDescent="0.4">
      <c r="B65" s="39"/>
      <c r="C65" s="40"/>
      <c r="D65" s="170" t="s">
        <v>134</v>
      </c>
      <c r="E65" s="170"/>
      <c r="F65" s="168" t="s">
        <v>286</v>
      </c>
      <c r="G65" s="169"/>
      <c r="H65" s="169"/>
      <c r="I65" s="169"/>
      <c r="J65" s="169"/>
      <c r="K65" s="169"/>
      <c r="L65" s="169"/>
      <c r="M65" s="169"/>
      <c r="N65" s="169"/>
      <c r="O65" s="169"/>
      <c r="P65" s="169"/>
      <c r="Q65" s="169"/>
      <c r="R65" s="169"/>
      <c r="S65" s="169"/>
      <c r="T65" s="169"/>
      <c r="U65" s="169"/>
      <c r="V65" s="169"/>
      <c r="W65" s="169"/>
      <c r="X65" s="169"/>
      <c r="Y65" s="169"/>
      <c r="Z65" s="169"/>
      <c r="AA65" s="169"/>
      <c r="AB65" s="169"/>
    </row>
    <row r="66" spans="1:29" x14ac:dyDescent="0.4">
      <c r="B66" s="39"/>
      <c r="C66" s="49"/>
      <c r="D66" s="49"/>
      <c r="E66" s="49"/>
      <c r="F66" s="51"/>
      <c r="G66" s="50"/>
      <c r="H66" s="50"/>
      <c r="I66" s="50"/>
      <c r="J66" s="50"/>
      <c r="K66" s="50"/>
      <c r="L66" s="50"/>
      <c r="M66" s="50"/>
      <c r="N66" s="50"/>
      <c r="O66" s="50"/>
      <c r="P66" s="50"/>
      <c r="Q66" s="50"/>
      <c r="R66" s="50"/>
      <c r="S66" s="50"/>
      <c r="T66" s="50"/>
      <c r="U66" s="50"/>
      <c r="V66" s="50"/>
      <c r="W66" s="50"/>
      <c r="X66" s="50"/>
      <c r="Y66" s="50"/>
      <c r="Z66" s="50"/>
      <c r="AA66" s="50"/>
      <c r="AB66" s="50"/>
    </row>
    <row r="67" spans="1:29" x14ac:dyDescent="0.4">
      <c r="AA67" s="48" t="s">
        <v>101</v>
      </c>
    </row>
    <row r="68" spans="1:29" x14ac:dyDescent="0.4">
      <c r="AB68" s="48"/>
    </row>
    <row r="69" spans="1:29" ht="42" customHeight="1" x14ac:dyDescent="0.4"/>
    <row r="70" spans="1:29" x14ac:dyDescent="0.4">
      <c r="AB70" s="48"/>
    </row>
    <row r="76" spans="1:29" ht="42.75" customHeight="1" x14ac:dyDescent="0.4">
      <c r="A76" s="193" t="s">
        <v>294</v>
      </c>
      <c r="B76" s="194"/>
      <c r="C76" s="194"/>
      <c r="D76" s="194"/>
      <c r="E76" s="194"/>
      <c r="F76" s="194"/>
      <c r="G76" s="194"/>
      <c r="H76" s="194"/>
      <c r="I76" s="194"/>
      <c r="J76" s="194"/>
      <c r="K76" s="194"/>
      <c r="L76" s="194"/>
      <c r="M76" s="194"/>
      <c r="N76" s="194"/>
      <c r="O76" s="194"/>
      <c r="P76" s="194"/>
      <c r="Q76" s="194"/>
      <c r="R76" s="194"/>
      <c r="S76" s="194"/>
      <c r="T76" s="194"/>
      <c r="U76" s="194"/>
      <c r="V76" s="194"/>
      <c r="W76" s="194"/>
      <c r="X76" s="194"/>
      <c r="Y76" s="194"/>
      <c r="Z76" s="194"/>
      <c r="AA76" s="194"/>
      <c r="AB76" s="194"/>
      <c r="AC76" s="194"/>
    </row>
    <row r="77" spans="1:29" ht="14.25" customHeight="1" x14ac:dyDescent="0.4"/>
  </sheetData>
  <sheetProtection algorithmName="SHA-512" hashValue="1Hb7jhf0nNTRg5re93Q9lCyRKiw/7GlG3yePErxBSh+DiDTSs1yT2xYEiRAlhnoRMODiGXVCtFrA8MH0+k1CFQ==" saltValue="ZaHaH319Y2eMV65ahqD+lQ==" spinCount="100000" sheet="1" selectLockedCells="1"/>
  <mergeCells count="136">
    <mergeCell ref="T2:V2"/>
    <mergeCell ref="AA2:AB2"/>
    <mergeCell ref="X2:Y2"/>
    <mergeCell ref="A13:G13"/>
    <mergeCell ref="A16:G16"/>
    <mergeCell ref="A15:G15"/>
    <mergeCell ref="A14:G14"/>
    <mergeCell ref="A9:P9"/>
    <mergeCell ref="A8:P8"/>
    <mergeCell ref="A7:P7"/>
    <mergeCell ref="A6:P6"/>
    <mergeCell ref="P14:U14"/>
    <mergeCell ref="P13:U13"/>
    <mergeCell ref="A12:G12"/>
    <mergeCell ref="Q10:AC10"/>
    <mergeCell ref="A10:P10"/>
    <mergeCell ref="Q6:AC6"/>
    <mergeCell ref="Q7:AC7"/>
    <mergeCell ref="Q8:AC8"/>
    <mergeCell ref="Q9:AC9"/>
    <mergeCell ref="V14:AC14"/>
    <mergeCell ref="H14:O14"/>
    <mergeCell ref="C56:J56"/>
    <mergeCell ref="K56:Z56"/>
    <mergeCell ref="AA56:AB56"/>
    <mergeCell ref="B57:J57"/>
    <mergeCell ref="K57:Z57"/>
    <mergeCell ref="AA51:AB51"/>
    <mergeCell ref="AA45:AB45"/>
    <mergeCell ref="C46:J46"/>
    <mergeCell ref="K46:Z46"/>
    <mergeCell ref="B47:J47"/>
    <mergeCell ref="K47:Z47"/>
    <mergeCell ref="C48:J48"/>
    <mergeCell ref="K48:Z48"/>
    <mergeCell ref="C50:J50"/>
    <mergeCell ref="K50:Z50"/>
    <mergeCell ref="C49:J49"/>
    <mergeCell ref="K49:Z49"/>
    <mergeCell ref="AA49:AB49"/>
    <mergeCell ref="AA53:AB53"/>
    <mergeCell ref="C52:J52"/>
    <mergeCell ref="K52:Z52"/>
    <mergeCell ref="C53:J53"/>
    <mergeCell ref="K53:Z53"/>
    <mergeCell ref="B54:J54"/>
    <mergeCell ref="K54:Z54"/>
    <mergeCell ref="C55:J55"/>
    <mergeCell ref="K55:Z55"/>
    <mergeCell ref="AA55:AB55"/>
    <mergeCell ref="A18:AC18"/>
    <mergeCell ref="H15:O15"/>
    <mergeCell ref="V15:AC15"/>
    <mergeCell ref="H16:O16"/>
    <mergeCell ref="P16:U16"/>
    <mergeCell ref="V16:AC16"/>
    <mergeCell ref="P15:U15"/>
    <mergeCell ref="AA27:AB27"/>
    <mergeCell ref="B28:H28"/>
    <mergeCell ref="L28:N28"/>
    <mergeCell ref="O28:Q28"/>
    <mergeCell ref="I28:K28"/>
    <mergeCell ref="A19:AC19"/>
    <mergeCell ref="B26:H26"/>
    <mergeCell ref="I26:Z26"/>
    <mergeCell ref="AA26:AB26"/>
    <mergeCell ref="B27:H27"/>
    <mergeCell ref="I27:Z27"/>
    <mergeCell ref="R28:T28"/>
    <mergeCell ref="U28:W28"/>
    <mergeCell ref="K39:Z39"/>
    <mergeCell ref="K38:Z38"/>
    <mergeCell ref="K40:Z40"/>
    <mergeCell ref="B37:J37"/>
    <mergeCell ref="K37:Z37"/>
    <mergeCell ref="B34:H34"/>
    <mergeCell ref="X28:Z28"/>
    <mergeCell ref="A23:AC23"/>
    <mergeCell ref="A21:AC21"/>
    <mergeCell ref="AA28:AB28"/>
    <mergeCell ref="B33:H33"/>
    <mergeCell ref="I33:Z33"/>
    <mergeCell ref="AA33:AB33"/>
    <mergeCell ref="B32:H32"/>
    <mergeCell ref="I34:Z34"/>
    <mergeCell ref="B29:H29"/>
    <mergeCell ref="I29:Z29"/>
    <mergeCell ref="AA29:AB29"/>
    <mergeCell ref="A76:AC76"/>
    <mergeCell ref="I32:Z32"/>
    <mergeCell ref="AA32:AB32"/>
    <mergeCell ref="D63:E63"/>
    <mergeCell ref="F63:AB63"/>
    <mergeCell ref="AA38:AB38"/>
    <mergeCell ref="AA39:AB39"/>
    <mergeCell ref="AA40:AB40"/>
    <mergeCell ref="D59:E59"/>
    <mergeCell ref="F59:AB59"/>
    <mergeCell ref="D61:E61"/>
    <mergeCell ref="F61:AB61"/>
    <mergeCell ref="D60:E60"/>
    <mergeCell ref="F60:AB60"/>
    <mergeCell ref="AA52:AB52"/>
    <mergeCell ref="AA46:AB46"/>
    <mergeCell ref="AA48:AB48"/>
    <mergeCell ref="C43:J43"/>
    <mergeCell ref="K43:Z43"/>
    <mergeCell ref="B44:J44"/>
    <mergeCell ref="K44:Z44"/>
    <mergeCell ref="D64:E64"/>
    <mergeCell ref="F64:AB64"/>
    <mergeCell ref="D65:E65"/>
    <mergeCell ref="F65:AB65"/>
    <mergeCell ref="D62:E62"/>
    <mergeCell ref="F62:AB62"/>
    <mergeCell ref="AA54:AB54"/>
    <mergeCell ref="AA43:AB43"/>
    <mergeCell ref="AA42:AB42"/>
    <mergeCell ref="AA34:AB34"/>
    <mergeCell ref="AA47:AB47"/>
    <mergeCell ref="AA37:AB37"/>
    <mergeCell ref="AA50:AB50"/>
    <mergeCell ref="B41:J41"/>
    <mergeCell ref="AA57:AB57"/>
    <mergeCell ref="K41:Z41"/>
    <mergeCell ref="C42:J42"/>
    <mergeCell ref="K42:Z42"/>
    <mergeCell ref="C45:J45"/>
    <mergeCell ref="K45:Z45"/>
    <mergeCell ref="AA44:AB44"/>
    <mergeCell ref="AA41:AB41"/>
    <mergeCell ref="B51:J51"/>
    <mergeCell ref="K51:Z51"/>
    <mergeCell ref="C40:J40"/>
    <mergeCell ref="B38:J38"/>
    <mergeCell ref="C39:J39"/>
  </mergeCells>
  <phoneticPr fontId="1"/>
  <conditionalFormatting sqref="K57:Z57 K54:Z54 K51:Z51 K47:Z47 K44:Z44 K41:Z41 K38:Z38 I29:Z29 I28:K28 O28:Q28 U28:W28 I27:Z27 I33:Z34">
    <cfRule type="expression" dxfId="7" priority="9">
      <formula>I27=""</formula>
    </cfRule>
  </conditionalFormatting>
  <conditionalFormatting sqref="K39:Z39 K55:Z55 K52:Z52 K48:Z48 K45:Z45 K42:Z42">
    <cfRule type="expression" dxfId="6" priority="8">
      <formula>NOT(K38="利用する")</formula>
    </cfRule>
  </conditionalFormatting>
  <conditionalFormatting sqref="K56:Z56 K53:Z53 K49:Z49 K46:Z46 K43:Z43 K40:Z40">
    <cfRule type="expression" dxfId="5" priority="4">
      <formula>NOT(K38="利用する")</formula>
    </cfRule>
    <cfRule type="expression" dxfId="4" priority="7">
      <formula>AND(K38="利用する",K40="")</formula>
    </cfRule>
  </conditionalFormatting>
  <conditionalFormatting sqref="K50:Z50">
    <cfRule type="expression" dxfId="3" priority="1">
      <formula>$K$49="利用する"</formula>
    </cfRule>
    <cfRule type="expression" dxfId="2" priority="2">
      <formula>AND($K$47="利用する",$K$50="")</formula>
    </cfRule>
    <cfRule type="expression" dxfId="1" priority="6">
      <formula>NOT($K$47="利用する")</formula>
    </cfRule>
  </conditionalFormatting>
  <conditionalFormatting sqref="K55:Z55 K52:Z52 K48:Z48 K45:Z45 K42:Z42 K39:Z39">
    <cfRule type="expression" dxfId="0" priority="5">
      <formula>AND(K38="利用する",K39="")</formula>
    </cfRule>
  </conditionalFormatting>
  <dataValidations count="9">
    <dataValidation type="list" imeMode="disabled" allowBlank="1" showInputMessage="1" showErrorMessage="1" errorTitle="形式エラー" error="利用する又は利用しないを選択してください。" sqref="K38:Z38 K40:Z41 K43:Z44 K46:Z47 K49:Z49 K51:Z51 K53:Z54 K56:Z57" xr:uid="{00000000-0002-0000-0000-000000000000}">
      <formula1>"利用する,利用しない"</formula1>
    </dataValidation>
    <dataValidation type="list" imeMode="disabled" allowBlank="1" showInputMessage="1" showErrorMessage="1" errorTitle="形式エラー" error="約定照合から代行又は決済照合から代行を選択してください。" sqref="K39:Z39 K42:Z42 K45:Z45 K55:Z55 K52:Z52" xr:uid="{00000000-0002-0000-0000-000001000000}">
      <formula1>"約定照合から代行,決済照合から代行"</formula1>
    </dataValidation>
    <dataValidation type="list" imeMode="disabled" allowBlank="1" showInputMessage="1" showErrorMessage="1" errorTitle="形式エラー" error="JSCC取引あり又はJSCC取引なしを選択してください。" sqref="K50:Z50" xr:uid="{00000000-0002-0000-0000-000002000000}">
      <formula1>"JSCC取引あり,JSCC取引なし"</formula1>
    </dataValidation>
    <dataValidation type="list" imeMode="disabled" allowBlank="1" showInputMessage="1" showErrorMessage="1" errorTitle="形式エラー" error="新規、変更又は委託中止から選択してください。" sqref="I27:Z27" xr:uid="{00000000-0002-0000-0000-000003000000}">
      <formula1>"新規,変更,委託中止"</formula1>
    </dataValidation>
    <dataValidation type="custom" imeMode="disabled" allowBlank="1" showInputMessage="1" showErrorMessage="1" errorTitle="形式エラー" error="半角英数字で5桁又は8桁で御記入ください。" sqref="I29:Z29 I34:Z34" xr:uid="{00000000-0002-0000-0000-000004000000}">
      <formula1>AND(LEN(I29)=LENB(I29),OR(LEN(I29)=5,LEN(I29)=8))</formula1>
    </dataValidation>
    <dataValidation type="custom" imeMode="disabled" allowBlank="1" showInputMessage="1" showErrorMessage="1" errorTitle="形式エラー" error="半角数字4桁で御記入ください。" sqref="I28:K28" xr:uid="{00000000-0002-0000-0000-000005000000}">
      <formula1>AND(LEN(I28)=LENB(I28),LEN(I28)=4)</formula1>
    </dataValidation>
    <dataValidation type="whole" imeMode="disabled" allowBlank="1" showInputMessage="1" showErrorMessage="1" errorTitle="形式エラー" error="半角数字で1～12の値を御記入ください。" sqref="O28:Q28" xr:uid="{00000000-0002-0000-0000-000006000000}">
      <formula1>1</formula1>
      <formula2>12</formula2>
    </dataValidation>
    <dataValidation type="whole" imeMode="disabled" allowBlank="1" showInputMessage="1" showErrorMessage="1" errorTitle="形式エラー" error="半角数字で1～31の値を御記入ください。" sqref="U28:W28" xr:uid="{00000000-0002-0000-0000-000007000000}">
      <formula1>1</formula1>
      <formula2>31</formula2>
    </dataValidation>
    <dataValidation type="list" imeMode="disabled" allowBlank="1" showInputMessage="1" showErrorMessage="1" errorTitle="形式エラー" error="約定照合から代行又は決済照合から代行を選択してください。" sqref="K48:Z48" xr:uid="{00000000-0002-0000-0000-000008000000}">
      <formula1>"約定照合から代行,決済のみ代行"</formula1>
    </dataValidation>
  </dataValidations>
  <pageMargins left="0.70866141732283472" right="0.70866141732283472" top="0.74803149606299213" bottom="0.74803149606299213" header="0.31496062992125984" footer="0.31496062992125984"/>
  <pageSetup paperSize="9" fitToHeight="0" orientation="portrait" r:id="rId1"/>
  <headerFooter>
    <oddHeader>&amp;R&amp;10&amp;K000000PSMS-B03&amp;7（2024年9月24日版）</oddHeader>
    <oddFooter>&amp;C&amp;9&amp;P / &amp;N</oddFooter>
  </headerFooter>
  <rowBreaks count="2" manualBreakCount="2">
    <brk id="35" max="28" man="1"/>
    <brk id="57" max="2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0C304-49A5-40C8-8318-2684FBFFF7D3}">
  <sheetPr>
    <pageSetUpPr fitToPage="1"/>
  </sheetPr>
  <dimension ref="B1:X123"/>
  <sheetViews>
    <sheetView topLeftCell="B1" zoomScale="90" zoomScaleNormal="90" workbookViewId="0">
      <pane xSplit="3" ySplit="11" topLeftCell="E105" activePane="bottomRight" state="frozen"/>
      <selection activeCell="B1" sqref="B1"/>
      <selection pane="topRight" activeCell="E1" sqref="E1"/>
      <selection pane="bottomLeft" activeCell="B12" sqref="B12"/>
      <selection pane="bottomRight" activeCell="N110" sqref="N110"/>
    </sheetView>
  </sheetViews>
  <sheetFormatPr defaultRowHeight="18.75" x14ac:dyDescent="0.4"/>
  <cols>
    <col min="1" max="1" width="2.5" customWidth="1"/>
    <col min="2" max="2" width="20.125" bestFit="1" customWidth="1"/>
    <col min="3" max="3" width="43" customWidth="1"/>
    <col min="4" max="4" width="14.5" customWidth="1"/>
    <col min="5" max="5" width="39.5" customWidth="1"/>
    <col min="6" max="6" width="11.75" customWidth="1"/>
    <col min="7" max="7" width="11.25" customWidth="1"/>
    <col min="8" max="8" width="9.5" customWidth="1"/>
    <col min="9" max="9" width="24.625" customWidth="1"/>
    <col min="10" max="10" width="24" customWidth="1"/>
    <col min="11" max="11" width="25" customWidth="1"/>
    <col min="12" max="12" width="25.875" customWidth="1"/>
    <col min="13" max="13" width="46.625" customWidth="1"/>
    <col min="14" max="14" width="46" customWidth="1"/>
    <col min="15" max="15" width="9.25" customWidth="1"/>
    <col min="16" max="16" width="9.125" customWidth="1"/>
    <col min="17" max="17" width="9" customWidth="1"/>
    <col min="18" max="18" width="12" customWidth="1"/>
    <col min="19" max="19" width="7.75" customWidth="1"/>
    <col min="20" max="20" width="7.375" customWidth="1"/>
    <col min="21" max="21" width="32" style="1" customWidth="1"/>
    <col min="22" max="22" width="19.125" customWidth="1"/>
    <col min="23" max="23" width="27.625" customWidth="1"/>
    <col min="24" max="24" width="9" customWidth="1"/>
  </cols>
  <sheetData>
    <row r="1" spans="2:24" hidden="1" x14ac:dyDescent="0.4"/>
    <row r="2" spans="2:24" ht="37.5" hidden="1" x14ac:dyDescent="0.4">
      <c r="B2" t="s">
        <v>0</v>
      </c>
      <c r="C2" s="1" t="s">
        <v>149</v>
      </c>
      <c r="K2" s="55"/>
      <c r="N2" s="1"/>
    </row>
    <row r="3" spans="2:24" hidden="1" x14ac:dyDescent="0.4">
      <c r="B3" t="s">
        <v>1</v>
      </c>
      <c r="C3" t="s">
        <v>17</v>
      </c>
      <c r="K3" s="55"/>
      <c r="N3" s="1"/>
    </row>
    <row r="4" spans="2:24" x14ac:dyDescent="0.4">
      <c r="B4" t="s">
        <v>146</v>
      </c>
      <c r="C4" s="55">
        <v>12</v>
      </c>
      <c r="K4" s="55"/>
      <c r="N4" s="1"/>
    </row>
    <row r="5" spans="2:24" x14ac:dyDescent="0.4">
      <c r="B5" t="s">
        <v>147</v>
      </c>
      <c r="C5" s="55">
        <v>121</v>
      </c>
      <c r="K5" s="55"/>
      <c r="N5" s="1"/>
    </row>
    <row r="6" spans="2:24" x14ac:dyDescent="0.4">
      <c r="C6" s="74"/>
      <c r="K6" s="55"/>
      <c r="N6" s="1"/>
    </row>
    <row r="7" spans="2:24" ht="19.5" thickBot="1" x14ac:dyDescent="0.45">
      <c r="C7" s="55"/>
      <c r="K7" s="55"/>
      <c r="N7" s="1"/>
    </row>
    <row r="8" spans="2:24" ht="19.5" thickTop="1" x14ac:dyDescent="0.4">
      <c r="B8" s="18"/>
      <c r="C8" s="19"/>
      <c r="D8" s="28"/>
      <c r="E8" s="85" t="s">
        <v>47</v>
      </c>
      <c r="F8" s="86"/>
      <c r="G8" s="86"/>
      <c r="H8" s="86"/>
      <c r="I8" s="86"/>
      <c r="J8" s="29"/>
      <c r="K8" s="86" t="s">
        <v>48</v>
      </c>
      <c r="L8" s="86"/>
      <c r="M8" s="86"/>
      <c r="N8" s="7"/>
      <c r="O8" s="85" t="s">
        <v>49</v>
      </c>
      <c r="P8" s="86"/>
      <c r="Q8" s="86"/>
      <c r="R8" s="86"/>
      <c r="S8" s="86"/>
      <c r="T8" s="86"/>
      <c r="U8" s="86"/>
      <c r="V8" s="86"/>
      <c r="W8" s="86"/>
      <c r="X8" s="62"/>
    </row>
    <row r="9" spans="2:24" ht="18.75" customHeight="1" x14ac:dyDescent="0.4">
      <c r="B9" s="4" t="s">
        <v>171</v>
      </c>
      <c r="C9" s="4" t="s">
        <v>2</v>
      </c>
      <c r="D9" s="84" t="s">
        <v>50</v>
      </c>
      <c r="E9" s="30" t="s">
        <v>51</v>
      </c>
      <c r="F9" s="4" t="s">
        <v>52</v>
      </c>
      <c r="G9" s="4" t="s">
        <v>53</v>
      </c>
      <c r="H9" s="4" t="s">
        <v>54</v>
      </c>
      <c r="I9" s="84" t="s">
        <v>55</v>
      </c>
      <c r="J9" s="31" t="s">
        <v>6</v>
      </c>
      <c r="K9" s="83" t="s">
        <v>56</v>
      </c>
      <c r="L9" s="2" t="s">
        <v>57</v>
      </c>
      <c r="M9" s="8" t="s">
        <v>58</v>
      </c>
      <c r="N9" s="9" t="s">
        <v>6</v>
      </c>
      <c r="O9" s="237" t="s">
        <v>172</v>
      </c>
      <c r="P9" s="238"/>
      <c r="Q9" s="239" t="s">
        <v>3</v>
      </c>
      <c r="R9" s="240"/>
      <c r="S9" s="240"/>
      <c r="T9" s="238"/>
      <c r="U9" s="2" t="s">
        <v>59</v>
      </c>
      <c r="V9" s="84" t="s">
        <v>11</v>
      </c>
      <c r="W9" s="84" t="s">
        <v>6</v>
      </c>
      <c r="X9" s="62"/>
    </row>
    <row r="10" spans="2:24" ht="18.75" hidden="1" customHeight="1" x14ac:dyDescent="0.4">
      <c r="B10" s="20"/>
      <c r="C10" s="20"/>
      <c r="D10" s="10"/>
      <c r="E10" s="32"/>
      <c r="F10" s="20"/>
      <c r="G10" s="20"/>
      <c r="H10" s="20"/>
      <c r="I10" s="10"/>
      <c r="J10" s="33"/>
      <c r="K10" s="11"/>
      <c r="L10" s="12"/>
      <c r="M10" s="13"/>
      <c r="N10" s="14"/>
      <c r="O10" s="21"/>
      <c r="P10" s="11"/>
      <c r="Q10" s="10"/>
      <c r="R10" s="11"/>
      <c r="S10" s="87"/>
      <c r="T10" s="87"/>
      <c r="U10" s="12"/>
      <c r="V10" s="10"/>
      <c r="W10" s="10"/>
      <c r="X10" s="62"/>
    </row>
    <row r="11" spans="2:24" s="3" customFormat="1" ht="72.75" customHeight="1" x14ac:dyDescent="0.4">
      <c r="B11" s="65"/>
      <c r="C11" s="66" t="s">
        <v>10</v>
      </c>
      <c r="D11" s="67" t="s">
        <v>60</v>
      </c>
      <c r="E11" s="68" t="s">
        <v>61</v>
      </c>
      <c r="F11" s="66" t="s">
        <v>62</v>
      </c>
      <c r="G11" s="66" t="s">
        <v>63</v>
      </c>
      <c r="H11" s="66" t="s">
        <v>64</v>
      </c>
      <c r="I11" s="67" t="s">
        <v>65</v>
      </c>
      <c r="J11" s="69" t="s">
        <v>66</v>
      </c>
      <c r="K11" s="70" t="s">
        <v>67</v>
      </c>
      <c r="L11" s="71" t="s">
        <v>68</v>
      </c>
      <c r="M11" s="67" t="s">
        <v>69</v>
      </c>
      <c r="N11" s="69" t="s">
        <v>66</v>
      </c>
      <c r="O11" s="72" t="s">
        <v>4</v>
      </c>
      <c r="P11" s="65" t="s">
        <v>13</v>
      </c>
      <c r="Q11" s="65" t="s">
        <v>7</v>
      </c>
      <c r="R11" s="65" t="s">
        <v>1</v>
      </c>
      <c r="S11" s="65" t="s">
        <v>5</v>
      </c>
      <c r="T11" s="65" t="s">
        <v>9</v>
      </c>
      <c r="U11" s="6" t="s">
        <v>70</v>
      </c>
      <c r="V11" s="15" t="s">
        <v>12</v>
      </c>
      <c r="W11" s="73" t="s">
        <v>66</v>
      </c>
      <c r="X11" s="63"/>
    </row>
    <row r="12" spans="2:24" x14ac:dyDescent="0.4">
      <c r="B12" s="88">
        <v>1</v>
      </c>
      <c r="C12" s="88" t="s">
        <v>71</v>
      </c>
      <c r="D12" s="89" t="s">
        <v>173</v>
      </c>
      <c r="E12" s="90" t="s">
        <v>174</v>
      </c>
      <c r="F12" s="88" t="s">
        <v>352</v>
      </c>
      <c r="G12" s="88">
        <v>1</v>
      </c>
      <c r="H12" s="89">
        <v>1</v>
      </c>
      <c r="I12" s="91"/>
      <c r="J12" s="92"/>
      <c r="K12" s="93" t="s">
        <v>46</v>
      </c>
      <c r="L12" s="94" t="s">
        <v>72</v>
      </c>
      <c r="M12" s="95" t="s">
        <v>73</v>
      </c>
      <c r="N12" s="96" t="s">
        <v>74</v>
      </c>
      <c r="O12" s="97" t="s">
        <v>173</v>
      </c>
      <c r="P12" s="98" t="s">
        <v>173</v>
      </c>
      <c r="Q12" s="98" t="s">
        <v>75</v>
      </c>
      <c r="R12" s="98" t="s">
        <v>173</v>
      </c>
      <c r="S12" s="98" t="s">
        <v>173</v>
      </c>
      <c r="T12" s="98" t="s">
        <v>173</v>
      </c>
      <c r="U12" s="64"/>
      <c r="V12" s="77">
        <v>1</v>
      </c>
      <c r="W12" s="77"/>
      <c r="X12" s="62"/>
    </row>
    <row r="13" spans="2:24" x14ac:dyDescent="0.4">
      <c r="B13" s="99">
        <v>2</v>
      </c>
      <c r="C13" s="99" t="s">
        <v>76</v>
      </c>
      <c r="D13" s="100" t="s">
        <v>173</v>
      </c>
      <c r="E13" s="101" t="s">
        <v>174</v>
      </c>
      <c r="F13" s="99" t="s">
        <v>352</v>
      </c>
      <c r="G13" s="99">
        <v>1</v>
      </c>
      <c r="H13" s="100">
        <v>2</v>
      </c>
      <c r="I13" s="102"/>
      <c r="J13" s="103"/>
      <c r="K13" s="104" t="s">
        <v>46</v>
      </c>
      <c r="L13" s="79" t="s">
        <v>72</v>
      </c>
      <c r="M13" s="80" t="s">
        <v>73</v>
      </c>
      <c r="N13" s="24" t="s">
        <v>77</v>
      </c>
      <c r="O13" s="81" t="s">
        <v>173</v>
      </c>
      <c r="P13" s="76" t="s">
        <v>173</v>
      </c>
      <c r="Q13" s="76" t="s">
        <v>75</v>
      </c>
      <c r="R13" s="76" t="s">
        <v>173</v>
      </c>
      <c r="S13" s="76" t="s">
        <v>173</v>
      </c>
      <c r="T13" s="76" t="s">
        <v>173</v>
      </c>
      <c r="U13" s="24"/>
      <c r="V13" s="77">
        <v>1</v>
      </c>
      <c r="W13" s="77"/>
      <c r="X13" s="62"/>
    </row>
    <row r="14" spans="2:24" x14ac:dyDescent="0.4">
      <c r="B14" s="99">
        <v>3</v>
      </c>
      <c r="C14" s="99" t="s">
        <v>78</v>
      </c>
      <c r="D14" s="100" t="s">
        <v>173</v>
      </c>
      <c r="E14" s="101" t="s">
        <v>174</v>
      </c>
      <c r="F14" s="99" t="s">
        <v>352</v>
      </c>
      <c r="G14" s="99">
        <v>1</v>
      </c>
      <c r="H14" s="100">
        <v>3</v>
      </c>
      <c r="I14" s="102"/>
      <c r="J14" s="103"/>
      <c r="K14" s="104" t="s">
        <v>46</v>
      </c>
      <c r="L14" s="79" t="s">
        <v>72</v>
      </c>
      <c r="M14" s="80" t="s">
        <v>73</v>
      </c>
      <c r="N14" s="24" t="s">
        <v>77</v>
      </c>
      <c r="O14" s="81" t="s">
        <v>173</v>
      </c>
      <c r="P14" s="76" t="s">
        <v>173</v>
      </c>
      <c r="Q14" s="76" t="s">
        <v>75</v>
      </c>
      <c r="R14" s="76" t="s">
        <v>173</v>
      </c>
      <c r="S14" s="76" t="s">
        <v>173</v>
      </c>
      <c r="T14" s="76" t="s">
        <v>173</v>
      </c>
      <c r="U14" s="24"/>
      <c r="V14" s="77">
        <v>1</v>
      </c>
      <c r="W14" s="77"/>
      <c r="X14" s="62"/>
    </row>
    <row r="15" spans="2:24" x14ac:dyDescent="0.4">
      <c r="B15" s="99">
        <v>4</v>
      </c>
      <c r="C15" s="99" t="s">
        <v>79</v>
      </c>
      <c r="D15" s="100" t="s">
        <v>173</v>
      </c>
      <c r="E15" s="101" t="s">
        <v>174</v>
      </c>
      <c r="F15" s="99" t="s">
        <v>352</v>
      </c>
      <c r="G15" s="99">
        <v>1</v>
      </c>
      <c r="H15" s="100">
        <v>4</v>
      </c>
      <c r="I15" s="102"/>
      <c r="J15" s="103"/>
      <c r="K15" s="104" t="s">
        <v>46</v>
      </c>
      <c r="L15" s="79" t="s">
        <v>72</v>
      </c>
      <c r="M15" s="80" t="s">
        <v>73</v>
      </c>
      <c r="N15" s="24" t="s">
        <v>77</v>
      </c>
      <c r="O15" s="81" t="s">
        <v>173</v>
      </c>
      <c r="P15" s="76" t="s">
        <v>173</v>
      </c>
      <c r="Q15" s="76" t="s">
        <v>75</v>
      </c>
      <c r="R15" s="76" t="s">
        <v>173</v>
      </c>
      <c r="S15" s="76" t="s">
        <v>173</v>
      </c>
      <c r="T15" s="76" t="s">
        <v>173</v>
      </c>
      <c r="U15" s="24"/>
      <c r="V15" s="77">
        <v>1</v>
      </c>
      <c r="W15" s="77"/>
      <c r="X15" s="62"/>
    </row>
    <row r="16" spans="2:24" x14ac:dyDescent="0.4">
      <c r="B16" s="99">
        <v>5</v>
      </c>
      <c r="C16" s="99" t="s">
        <v>80</v>
      </c>
      <c r="D16" s="100" t="s">
        <v>173</v>
      </c>
      <c r="E16" s="101" t="s">
        <v>174</v>
      </c>
      <c r="F16" s="99" t="s">
        <v>352</v>
      </c>
      <c r="G16" s="99">
        <v>1</v>
      </c>
      <c r="H16" s="100">
        <v>5</v>
      </c>
      <c r="I16" s="102"/>
      <c r="J16" s="103"/>
      <c r="K16" s="104" t="s">
        <v>46</v>
      </c>
      <c r="L16" s="79" t="s">
        <v>72</v>
      </c>
      <c r="M16" s="80" t="s">
        <v>73</v>
      </c>
      <c r="N16" s="24" t="s">
        <v>77</v>
      </c>
      <c r="O16" s="81" t="s">
        <v>173</v>
      </c>
      <c r="P16" s="76" t="s">
        <v>173</v>
      </c>
      <c r="Q16" s="76" t="s">
        <v>75</v>
      </c>
      <c r="R16" s="76" t="s">
        <v>173</v>
      </c>
      <c r="S16" s="76" t="s">
        <v>173</v>
      </c>
      <c r="T16" s="76" t="s">
        <v>173</v>
      </c>
      <c r="U16" s="24"/>
      <c r="V16" s="77">
        <v>1</v>
      </c>
      <c r="W16" s="77"/>
      <c r="X16" s="62"/>
    </row>
    <row r="17" spans="2:24" s="109" customFormat="1" x14ac:dyDescent="0.4">
      <c r="B17" s="99">
        <v>6</v>
      </c>
      <c r="C17" s="99" t="s">
        <v>295</v>
      </c>
      <c r="D17" s="80" t="s">
        <v>173</v>
      </c>
      <c r="E17" s="105" t="s">
        <v>174</v>
      </c>
      <c r="F17" s="99" t="s">
        <v>352</v>
      </c>
      <c r="G17" s="99">
        <v>1</v>
      </c>
      <c r="H17" s="80">
        <v>6</v>
      </c>
      <c r="I17" s="106">
        <v>712000</v>
      </c>
      <c r="J17" s="107"/>
      <c r="K17" s="78" t="s">
        <v>46</v>
      </c>
      <c r="L17" s="79" t="s">
        <v>72</v>
      </c>
      <c r="M17" s="80" t="s">
        <v>344</v>
      </c>
      <c r="N17" s="75"/>
      <c r="O17" s="81">
        <v>6</v>
      </c>
      <c r="P17" s="76" t="s">
        <v>89</v>
      </c>
      <c r="Q17" s="76" t="s">
        <v>94</v>
      </c>
      <c r="R17" s="76" t="s">
        <v>89</v>
      </c>
      <c r="S17" s="76">
        <v>6</v>
      </c>
      <c r="T17" s="76">
        <v>9</v>
      </c>
      <c r="U17" s="24"/>
      <c r="V17" s="77">
        <v>1</v>
      </c>
      <c r="W17" s="77"/>
      <c r="X17" s="108"/>
    </row>
    <row r="18" spans="2:24" s="109" customFormat="1" x14ac:dyDescent="0.4">
      <c r="B18" s="99">
        <v>7</v>
      </c>
      <c r="C18" s="79" t="s">
        <v>296</v>
      </c>
      <c r="D18" s="80" t="s">
        <v>173</v>
      </c>
      <c r="E18" s="105" t="s">
        <v>174</v>
      </c>
      <c r="F18" s="79" t="s">
        <v>352</v>
      </c>
      <c r="G18" s="99">
        <v>1</v>
      </c>
      <c r="H18" s="80">
        <v>7</v>
      </c>
      <c r="I18" s="106" t="s">
        <v>343</v>
      </c>
      <c r="J18" s="107"/>
      <c r="K18" s="78" t="s">
        <v>46</v>
      </c>
      <c r="L18" s="79" t="s">
        <v>72</v>
      </c>
      <c r="M18" s="80" t="s">
        <v>345</v>
      </c>
      <c r="N18" s="75"/>
      <c r="O18" s="81">
        <v>3</v>
      </c>
      <c r="P18" s="76" t="s">
        <v>89</v>
      </c>
      <c r="Q18" s="76" t="s">
        <v>94</v>
      </c>
      <c r="R18" s="76" t="s">
        <v>89</v>
      </c>
      <c r="S18" s="76">
        <v>3</v>
      </c>
      <c r="T18" s="76" t="s">
        <v>346</v>
      </c>
      <c r="U18" s="5"/>
      <c r="V18" s="77">
        <v>1</v>
      </c>
      <c r="W18" s="77"/>
      <c r="X18" s="108"/>
    </row>
    <row r="19" spans="2:24" ht="56.25" x14ac:dyDescent="0.4">
      <c r="B19" s="99">
        <v>8</v>
      </c>
      <c r="C19" s="82" t="s">
        <v>175</v>
      </c>
      <c r="D19" s="80" t="s">
        <v>176</v>
      </c>
      <c r="E19" s="105" t="s">
        <v>174</v>
      </c>
      <c r="F19" s="79" t="s">
        <v>352</v>
      </c>
      <c r="G19" s="79">
        <v>1</v>
      </c>
      <c r="H19" s="80">
        <v>8</v>
      </c>
      <c r="I19" s="106">
        <f ca="1">INDIRECT("補記シート!D18")</f>
        <v>0</v>
      </c>
      <c r="J19" s="107"/>
      <c r="K19" s="78" t="s">
        <v>177</v>
      </c>
      <c r="L19" s="79"/>
      <c r="M19" s="110" t="s">
        <v>178</v>
      </c>
      <c r="N19" s="111"/>
      <c r="O19" s="81">
        <v>7</v>
      </c>
      <c r="P19" s="76" t="s">
        <v>89</v>
      </c>
      <c r="Q19" s="76" t="s">
        <v>8</v>
      </c>
      <c r="R19" s="76" t="s">
        <v>89</v>
      </c>
      <c r="S19" s="76">
        <v>7</v>
      </c>
      <c r="T19" s="76" t="s">
        <v>15</v>
      </c>
      <c r="U19" s="5"/>
      <c r="V19" s="77">
        <v>1</v>
      </c>
      <c r="W19" s="77"/>
      <c r="X19" s="62"/>
    </row>
    <row r="20" spans="2:24" ht="56.25" x14ac:dyDescent="0.4">
      <c r="B20" s="99">
        <v>9</v>
      </c>
      <c r="C20" s="82" t="s">
        <v>179</v>
      </c>
      <c r="D20" s="80" t="s">
        <v>176</v>
      </c>
      <c r="E20" s="105" t="s">
        <v>174</v>
      </c>
      <c r="F20" s="79" t="s">
        <v>352</v>
      </c>
      <c r="G20" s="79">
        <v>1</v>
      </c>
      <c r="H20" s="80">
        <v>9</v>
      </c>
      <c r="I20" s="106">
        <f ca="1">INDIRECT("補記シート!D19")</f>
        <v>0</v>
      </c>
      <c r="J20" s="107"/>
      <c r="K20" s="78" t="s">
        <v>177</v>
      </c>
      <c r="L20" s="79"/>
      <c r="M20" s="110" t="s">
        <v>178</v>
      </c>
      <c r="N20" s="111"/>
      <c r="O20" s="81">
        <v>7</v>
      </c>
      <c r="P20" s="76" t="s">
        <v>89</v>
      </c>
      <c r="Q20" s="76" t="s">
        <v>8</v>
      </c>
      <c r="R20" s="76" t="s">
        <v>89</v>
      </c>
      <c r="S20" s="76">
        <v>7</v>
      </c>
      <c r="T20" s="76" t="s">
        <v>15</v>
      </c>
      <c r="U20" s="5"/>
      <c r="V20" s="77">
        <v>1</v>
      </c>
      <c r="W20" s="77"/>
      <c r="X20" s="62"/>
    </row>
    <row r="21" spans="2:24" ht="56.25" x14ac:dyDescent="0.4">
      <c r="B21" s="99">
        <v>10</v>
      </c>
      <c r="C21" s="79" t="s">
        <v>180</v>
      </c>
      <c r="D21" s="80" t="s">
        <v>176</v>
      </c>
      <c r="E21" s="105" t="s">
        <v>174</v>
      </c>
      <c r="F21" s="79" t="s">
        <v>352</v>
      </c>
      <c r="G21" s="79">
        <v>1</v>
      </c>
      <c r="H21" s="80">
        <v>10</v>
      </c>
      <c r="I21" s="106" t="e">
        <f ca="1">TEXT(DATE(INDIRECT("決済代行業務に関する届出書!I28"),INDIRECT("決済代行業務に関する届出書!O28"),INDIRECT("決済代行業務に関する届出書!U28")),"YYYYMMDD")</f>
        <v>#NUM!</v>
      </c>
      <c r="J21" s="107"/>
      <c r="K21" s="78" t="s">
        <v>83</v>
      </c>
      <c r="L21" s="79"/>
      <c r="M21" s="110" t="s">
        <v>82</v>
      </c>
      <c r="N21" s="112"/>
      <c r="O21" s="81">
        <v>8</v>
      </c>
      <c r="P21" s="76" t="s">
        <v>89</v>
      </c>
      <c r="Q21" s="76" t="s">
        <v>8</v>
      </c>
      <c r="R21" s="76" t="s">
        <v>89</v>
      </c>
      <c r="S21" s="76">
        <v>8</v>
      </c>
      <c r="T21" s="76">
        <v>9</v>
      </c>
      <c r="U21" s="82"/>
      <c r="V21" s="113">
        <v>1</v>
      </c>
      <c r="W21" s="113"/>
      <c r="X21" s="62"/>
    </row>
    <row r="22" spans="2:24" ht="56.25" x14ac:dyDescent="0.4">
      <c r="B22" s="99">
        <v>11</v>
      </c>
      <c r="C22" s="79" t="s">
        <v>92</v>
      </c>
      <c r="D22" s="80" t="s">
        <v>173</v>
      </c>
      <c r="E22" s="105" t="s">
        <v>174</v>
      </c>
      <c r="F22" s="79" t="s">
        <v>352</v>
      </c>
      <c r="G22" s="79">
        <v>1</v>
      </c>
      <c r="H22" s="80">
        <v>11</v>
      </c>
      <c r="I22" s="106" t="str">
        <f ca="1">IF(INDIRECT("決済代行業務に関する届出書!I27")="新規",1,IF(INDIRECT("決済代行業務に関する届出書!I27")="変更",2,""))</f>
        <v/>
      </c>
      <c r="J22" s="107"/>
      <c r="K22" s="78" t="s">
        <v>83</v>
      </c>
      <c r="L22" s="82" t="s">
        <v>93</v>
      </c>
      <c r="M22" s="110" t="s">
        <v>148</v>
      </c>
      <c r="N22" s="112"/>
      <c r="O22" s="81">
        <v>1</v>
      </c>
      <c r="P22" s="76" t="s">
        <v>89</v>
      </c>
      <c r="Q22" s="76" t="s">
        <v>94</v>
      </c>
      <c r="R22" s="76" t="s">
        <v>89</v>
      </c>
      <c r="S22" s="76">
        <v>1</v>
      </c>
      <c r="T22" s="76">
        <v>9</v>
      </c>
      <c r="U22" s="5"/>
      <c r="V22" s="77">
        <v>1</v>
      </c>
      <c r="W22" s="77"/>
      <c r="X22" s="62"/>
    </row>
    <row r="23" spans="2:24" x14ac:dyDescent="0.4">
      <c r="B23" s="99">
        <v>12</v>
      </c>
      <c r="C23" s="99" t="s">
        <v>297</v>
      </c>
      <c r="D23" s="80" t="s">
        <v>173</v>
      </c>
      <c r="E23" s="105" t="s">
        <v>347</v>
      </c>
      <c r="F23" s="99" t="s">
        <v>352</v>
      </c>
      <c r="G23" s="99">
        <v>1</v>
      </c>
      <c r="H23" s="80">
        <v>12</v>
      </c>
      <c r="I23" s="106"/>
      <c r="J23" s="107"/>
      <c r="K23" s="78" t="s">
        <v>46</v>
      </c>
      <c r="L23" s="79" t="s">
        <v>72</v>
      </c>
      <c r="M23" s="80" t="s">
        <v>73</v>
      </c>
      <c r="N23" s="112"/>
      <c r="O23" s="81">
        <v>1</v>
      </c>
      <c r="P23" s="76" t="s">
        <v>89</v>
      </c>
      <c r="Q23" s="76" t="s">
        <v>348</v>
      </c>
      <c r="R23" s="76" t="s">
        <v>89</v>
      </c>
      <c r="S23" s="76">
        <v>1</v>
      </c>
      <c r="T23" s="76" t="s">
        <v>16</v>
      </c>
      <c r="U23" s="5"/>
      <c r="V23" s="77">
        <v>1</v>
      </c>
      <c r="W23" s="77"/>
      <c r="X23" s="62"/>
    </row>
    <row r="24" spans="2:24" ht="75" x14ac:dyDescent="0.4">
      <c r="B24" s="99">
        <v>13</v>
      </c>
      <c r="C24" s="79" t="s">
        <v>181</v>
      </c>
      <c r="D24" s="80" t="s">
        <v>176</v>
      </c>
      <c r="E24" s="105" t="s">
        <v>174</v>
      </c>
      <c r="F24" s="79" t="s">
        <v>352</v>
      </c>
      <c r="G24" s="79">
        <v>1</v>
      </c>
      <c r="H24" s="80">
        <v>13</v>
      </c>
      <c r="I24" s="106">
        <f ca="1">IF(INDIRECT("決済代行業務に関する届出書!K38")="利用する",1,0)</f>
        <v>0</v>
      </c>
      <c r="J24" s="107"/>
      <c r="K24" s="78" t="s">
        <v>182</v>
      </c>
      <c r="L24" s="82" t="s">
        <v>91</v>
      </c>
      <c r="M24" s="110" t="s">
        <v>361</v>
      </c>
      <c r="N24" s="82" t="s">
        <v>349</v>
      </c>
      <c r="O24" s="81">
        <v>1</v>
      </c>
      <c r="P24" s="76" t="s">
        <v>89</v>
      </c>
      <c r="Q24" s="76" t="s">
        <v>8</v>
      </c>
      <c r="R24" s="76" t="s">
        <v>89</v>
      </c>
      <c r="S24" s="76">
        <v>1</v>
      </c>
      <c r="T24" s="114">
        <v>9</v>
      </c>
      <c r="U24" s="82" t="s">
        <v>349</v>
      </c>
      <c r="V24" s="77">
        <v>1</v>
      </c>
      <c r="W24" s="77"/>
      <c r="X24" s="62"/>
    </row>
    <row r="25" spans="2:24" x14ac:dyDescent="0.4">
      <c r="B25" s="99">
        <v>14</v>
      </c>
      <c r="C25" s="99" t="s">
        <v>298</v>
      </c>
      <c r="D25" s="80" t="s">
        <v>173</v>
      </c>
      <c r="E25" s="105" t="s">
        <v>347</v>
      </c>
      <c r="F25" s="99" t="s">
        <v>352</v>
      </c>
      <c r="G25" s="99">
        <v>1</v>
      </c>
      <c r="H25" s="80">
        <v>14</v>
      </c>
      <c r="I25" s="106"/>
      <c r="J25" s="107"/>
      <c r="K25" s="78" t="s">
        <v>46</v>
      </c>
      <c r="L25" s="79" t="s">
        <v>72</v>
      </c>
      <c r="M25" s="80" t="s">
        <v>73</v>
      </c>
      <c r="N25" s="112"/>
      <c r="O25" s="81">
        <v>1</v>
      </c>
      <c r="P25" s="76" t="s">
        <v>89</v>
      </c>
      <c r="Q25" s="76" t="s">
        <v>348</v>
      </c>
      <c r="R25" s="76" t="s">
        <v>89</v>
      </c>
      <c r="S25" s="76">
        <v>1</v>
      </c>
      <c r="T25" s="76" t="s">
        <v>16</v>
      </c>
      <c r="U25" s="5"/>
      <c r="V25" s="77">
        <v>1</v>
      </c>
      <c r="W25" s="77"/>
      <c r="X25" s="62"/>
    </row>
    <row r="26" spans="2:24" ht="75" x14ac:dyDescent="0.4">
      <c r="B26" s="99">
        <v>15</v>
      </c>
      <c r="C26" s="79" t="s">
        <v>18</v>
      </c>
      <c r="D26" s="80" t="s">
        <v>176</v>
      </c>
      <c r="E26" s="105" t="s">
        <v>174</v>
      </c>
      <c r="F26" s="79" t="s">
        <v>352</v>
      </c>
      <c r="G26" s="79">
        <v>1</v>
      </c>
      <c r="H26" s="80">
        <v>15</v>
      </c>
      <c r="I26" s="106" t="str">
        <f ca="1">IF(I24=1,I21,"")</f>
        <v/>
      </c>
      <c r="J26" s="107"/>
      <c r="K26" s="78" t="s">
        <v>83</v>
      </c>
      <c r="L26" s="82"/>
      <c r="M26" s="110" t="s">
        <v>138</v>
      </c>
      <c r="N26" s="111" t="s">
        <v>350</v>
      </c>
      <c r="O26" s="81">
        <v>8</v>
      </c>
      <c r="P26" s="76" t="s">
        <v>89</v>
      </c>
      <c r="Q26" s="76" t="s">
        <v>45</v>
      </c>
      <c r="R26" s="76" t="s">
        <v>89</v>
      </c>
      <c r="S26" s="76">
        <v>8</v>
      </c>
      <c r="T26" s="76" t="s">
        <v>14</v>
      </c>
      <c r="U26" s="82" t="s">
        <v>350</v>
      </c>
      <c r="V26" s="77">
        <v>1</v>
      </c>
      <c r="W26" s="77"/>
      <c r="X26" s="62"/>
    </row>
    <row r="27" spans="2:24" x14ac:dyDescent="0.4">
      <c r="B27" s="99">
        <v>16</v>
      </c>
      <c r="C27" s="99" t="s">
        <v>299</v>
      </c>
      <c r="D27" s="80" t="s">
        <v>173</v>
      </c>
      <c r="E27" s="105" t="s">
        <v>347</v>
      </c>
      <c r="F27" s="99" t="s">
        <v>352</v>
      </c>
      <c r="G27" s="99">
        <v>1</v>
      </c>
      <c r="H27" s="80">
        <v>16</v>
      </c>
      <c r="I27" s="106"/>
      <c r="J27" s="107"/>
      <c r="K27" s="78" t="s">
        <v>46</v>
      </c>
      <c r="L27" s="79" t="s">
        <v>72</v>
      </c>
      <c r="M27" s="80" t="s">
        <v>73</v>
      </c>
      <c r="N27" s="112"/>
      <c r="O27" s="81">
        <v>1</v>
      </c>
      <c r="P27" s="76" t="s">
        <v>89</v>
      </c>
      <c r="Q27" s="76" t="s">
        <v>348</v>
      </c>
      <c r="R27" s="76" t="s">
        <v>89</v>
      </c>
      <c r="S27" s="76">
        <v>1</v>
      </c>
      <c r="T27" s="76" t="s">
        <v>16</v>
      </c>
      <c r="U27" s="5"/>
      <c r="V27" s="77">
        <v>1</v>
      </c>
      <c r="W27" s="77"/>
      <c r="X27" s="62"/>
    </row>
    <row r="28" spans="2:24" ht="148.5" customHeight="1" x14ac:dyDescent="0.4">
      <c r="B28" s="99">
        <v>17</v>
      </c>
      <c r="C28" s="79" t="s">
        <v>19</v>
      </c>
      <c r="D28" s="80" t="s">
        <v>176</v>
      </c>
      <c r="E28" s="105" t="s">
        <v>174</v>
      </c>
      <c r="F28" s="79" t="s">
        <v>352</v>
      </c>
      <c r="G28" s="79">
        <v>1</v>
      </c>
      <c r="H28" s="80">
        <v>17</v>
      </c>
      <c r="I28" s="106" t="str">
        <f ca="1">IF(I24=1,"29991231","")</f>
        <v/>
      </c>
      <c r="J28" s="107"/>
      <c r="K28" s="78" t="s">
        <v>83</v>
      </c>
      <c r="L28" s="82"/>
      <c r="M28" s="110" t="s">
        <v>183</v>
      </c>
      <c r="N28" s="111" t="s">
        <v>350</v>
      </c>
      <c r="O28" s="81">
        <v>8</v>
      </c>
      <c r="P28" s="76" t="s">
        <v>89</v>
      </c>
      <c r="Q28" s="76" t="s">
        <v>45</v>
      </c>
      <c r="R28" s="76" t="s">
        <v>89</v>
      </c>
      <c r="S28" s="76">
        <v>8</v>
      </c>
      <c r="T28" s="76" t="s">
        <v>14</v>
      </c>
      <c r="U28" s="82" t="s">
        <v>350</v>
      </c>
      <c r="V28" s="77">
        <v>1</v>
      </c>
      <c r="W28" s="77"/>
      <c r="X28" s="62"/>
    </row>
    <row r="29" spans="2:24" ht="18.75" customHeight="1" x14ac:dyDescent="0.4">
      <c r="B29" s="99">
        <v>18</v>
      </c>
      <c r="C29" s="79" t="s">
        <v>300</v>
      </c>
      <c r="D29" s="80" t="s">
        <v>173</v>
      </c>
      <c r="E29" s="105" t="s">
        <v>347</v>
      </c>
      <c r="F29" s="99" t="s">
        <v>352</v>
      </c>
      <c r="G29" s="99">
        <v>1</v>
      </c>
      <c r="H29" s="80">
        <v>18</v>
      </c>
      <c r="I29" s="106"/>
      <c r="J29" s="107"/>
      <c r="K29" s="78" t="s">
        <v>46</v>
      </c>
      <c r="L29" s="79" t="s">
        <v>72</v>
      </c>
      <c r="M29" s="80" t="s">
        <v>73</v>
      </c>
      <c r="N29" s="112"/>
      <c r="O29" s="81">
        <v>1</v>
      </c>
      <c r="P29" s="76" t="s">
        <v>89</v>
      </c>
      <c r="Q29" s="76" t="s">
        <v>348</v>
      </c>
      <c r="R29" s="76" t="s">
        <v>89</v>
      </c>
      <c r="S29" s="76">
        <v>1</v>
      </c>
      <c r="T29" s="76" t="s">
        <v>16</v>
      </c>
      <c r="U29" s="5"/>
      <c r="V29" s="77">
        <v>1</v>
      </c>
      <c r="W29" s="77"/>
      <c r="X29" s="62"/>
    </row>
    <row r="30" spans="2:24" ht="104.25" customHeight="1" x14ac:dyDescent="0.4">
      <c r="B30" s="99">
        <v>19</v>
      </c>
      <c r="C30" s="79" t="s">
        <v>20</v>
      </c>
      <c r="D30" s="80" t="s">
        <v>176</v>
      </c>
      <c r="E30" s="105" t="s">
        <v>174</v>
      </c>
      <c r="F30" s="79" t="s">
        <v>352</v>
      </c>
      <c r="G30" s="79">
        <v>1</v>
      </c>
      <c r="H30" s="80">
        <v>19</v>
      </c>
      <c r="I30" s="106" t="str">
        <f ca="1">IF(I24=1,IF(INDIRECT("決済代行業務に関する届出書!K39")="約定照合から代行",1,IF(INDIRECT("決済代行業務に関する届出書!K39")="決済照合から代行",2,"")),"")</f>
        <v/>
      </c>
      <c r="J30" s="107"/>
      <c r="K30" s="78" t="s">
        <v>83</v>
      </c>
      <c r="L30" s="82" t="s">
        <v>90</v>
      </c>
      <c r="M30" s="110" t="s">
        <v>363</v>
      </c>
      <c r="N30" s="111" t="s">
        <v>350</v>
      </c>
      <c r="O30" s="81">
        <v>1</v>
      </c>
      <c r="P30" s="76" t="s">
        <v>89</v>
      </c>
      <c r="Q30" s="76" t="s">
        <v>45</v>
      </c>
      <c r="R30" s="76" t="s">
        <v>89</v>
      </c>
      <c r="S30" s="76">
        <v>1</v>
      </c>
      <c r="T30" s="76">
        <v>9</v>
      </c>
      <c r="U30" s="82" t="s">
        <v>350</v>
      </c>
      <c r="V30" s="77">
        <v>1</v>
      </c>
      <c r="W30" s="77"/>
      <c r="X30" s="62"/>
    </row>
    <row r="31" spans="2:24" ht="37.5" x14ac:dyDescent="0.4">
      <c r="B31" s="99">
        <v>20</v>
      </c>
      <c r="C31" s="82" t="s">
        <v>301</v>
      </c>
      <c r="D31" s="80" t="s">
        <v>173</v>
      </c>
      <c r="E31" s="105" t="s">
        <v>347</v>
      </c>
      <c r="F31" s="99" t="s">
        <v>352</v>
      </c>
      <c r="G31" s="99">
        <v>1</v>
      </c>
      <c r="H31" s="80">
        <v>20</v>
      </c>
      <c r="I31" s="106"/>
      <c r="J31" s="107"/>
      <c r="K31" s="78" t="s">
        <v>46</v>
      </c>
      <c r="L31" s="79" t="s">
        <v>72</v>
      </c>
      <c r="M31" s="80" t="s">
        <v>73</v>
      </c>
      <c r="N31" s="112"/>
      <c r="O31" s="81">
        <v>1</v>
      </c>
      <c r="P31" s="76" t="s">
        <v>89</v>
      </c>
      <c r="Q31" s="76" t="s">
        <v>348</v>
      </c>
      <c r="R31" s="76" t="s">
        <v>89</v>
      </c>
      <c r="S31" s="76">
        <v>1</v>
      </c>
      <c r="T31" s="76" t="s">
        <v>16</v>
      </c>
      <c r="U31" s="5"/>
      <c r="V31" s="77">
        <v>1</v>
      </c>
      <c r="W31" s="77"/>
      <c r="X31" s="62"/>
    </row>
    <row r="32" spans="2:24" ht="128.25" customHeight="1" x14ac:dyDescent="0.4">
      <c r="B32" s="99">
        <v>21</v>
      </c>
      <c r="C32" s="79" t="s">
        <v>21</v>
      </c>
      <c r="D32" s="80" t="s">
        <v>176</v>
      </c>
      <c r="E32" s="105" t="s">
        <v>174</v>
      </c>
      <c r="F32" s="79" t="s">
        <v>352</v>
      </c>
      <c r="G32" s="79">
        <v>1</v>
      </c>
      <c r="H32" s="80">
        <v>21</v>
      </c>
      <c r="I32" s="106">
        <f ca="1">IF(I24=1,IF(INDIRECT("決済代行業務に関する届出書!K40")="利用する",1,0),0)</f>
        <v>0</v>
      </c>
      <c r="J32" s="107"/>
      <c r="K32" s="78" t="s">
        <v>83</v>
      </c>
      <c r="L32" s="82" t="s">
        <v>91</v>
      </c>
      <c r="M32" s="110" t="s">
        <v>362</v>
      </c>
      <c r="N32" s="82" t="s">
        <v>349</v>
      </c>
      <c r="O32" s="81">
        <v>1</v>
      </c>
      <c r="P32" s="76" t="s">
        <v>89</v>
      </c>
      <c r="Q32" s="76" t="s">
        <v>8</v>
      </c>
      <c r="R32" s="76" t="s">
        <v>89</v>
      </c>
      <c r="S32" s="76">
        <v>1</v>
      </c>
      <c r="T32" s="114">
        <v>9</v>
      </c>
      <c r="U32" s="82" t="s">
        <v>349</v>
      </c>
      <c r="V32" s="77">
        <v>1</v>
      </c>
      <c r="W32" s="77"/>
      <c r="X32" s="62"/>
    </row>
    <row r="33" spans="2:24" ht="18.75" customHeight="1" x14ac:dyDescent="0.4">
      <c r="B33" s="99">
        <v>22</v>
      </c>
      <c r="C33" s="99" t="s">
        <v>302</v>
      </c>
      <c r="D33" s="80" t="s">
        <v>173</v>
      </c>
      <c r="E33" s="105" t="s">
        <v>347</v>
      </c>
      <c r="F33" s="99" t="s">
        <v>352</v>
      </c>
      <c r="G33" s="99">
        <v>1</v>
      </c>
      <c r="H33" s="80">
        <v>22</v>
      </c>
      <c r="I33" s="106"/>
      <c r="J33" s="107"/>
      <c r="K33" s="78" t="s">
        <v>46</v>
      </c>
      <c r="L33" s="79" t="s">
        <v>72</v>
      </c>
      <c r="M33" s="80" t="s">
        <v>73</v>
      </c>
      <c r="N33" s="112"/>
      <c r="O33" s="81">
        <v>1</v>
      </c>
      <c r="P33" s="76" t="s">
        <v>89</v>
      </c>
      <c r="Q33" s="76" t="s">
        <v>348</v>
      </c>
      <c r="R33" s="76" t="s">
        <v>89</v>
      </c>
      <c r="S33" s="76">
        <v>1</v>
      </c>
      <c r="T33" s="76" t="s">
        <v>16</v>
      </c>
      <c r="U33" s="5"/>
      <c r="V33" s="77">
        <v>1</v>
      </c>
      <c r="W33" s="77"/>
      <c r="X33" s="62"/>
    </row>
    <row r="34" spans="2:24" ht="75" x14ac:dyDescent="0.4">
      <c r="B34" s="99">
        <v>23</v>
      </c>
      <c r="C34" s="79" t="s">
        <v>184</v>
      </c>
      <c r="D34" s="80" t="s">
        <v>176</v>
      </c>
      <c r="E34" s="105" t="s">
        <v>174</v>
      </c>
      <c r="F34" s="79" t="s">
        <v>352</v>
      </c>
      <c r="G34" s="79">
        <v>1</v>
      </c>
      <c r="H34" s="80">
        <v>23</v>
      </c>
      <c r="I34" s="106">
        <f ca="1">IF(INDIRECT("決済代行業務に関する届出書!K41")="利用する",1,0)</f>
        <v>0</v>
      </c>
      <c r="J34" s="107"/>
      <c r="K34" s="78" t="s">
        <v>182</v>
      </c>
      <c r="L34" s="82" t="s">
        <v>91</v>
      </c>
      <c r="M34" s="110" t="s">
        <v>361</v>
      </c>
      <c r="N34" s="82" t="s">
        <v>349</v>
      </c>
      <c r="O34" s="81">
        <v>1</v>
      </c>
      <c r="P34" s="76" t="s">
        <v>89</v>
      </c>
      <c r="Q34" s="76" t="s">
        <v>8</v>
      </c>
      <c r="R34" s="76" t="s">
        <v>89</v>
      </c>
      <c r="S34" s="76">
        <v>1</v>
      </c>
      <c r="T34" s="114">
        <v>9</v>
      </c>
      <c r="U34" s="82" t="s">
        <v>349</v>
      </c>
      <c r="V34" s="77">
        <v>1</v>
      </c>
      <c r="W34" s="77"/>
      <c r="X34" s="62"/>
    </row>
    <row r="35" spans="2:24" x14ac:dyDescent="0.4">
      <c r="B35" s="99">
        <v>24</v>
      </c>
      <c r="C35" s="99" t="s">
        <v>304</v>
      </c>
      <c r="D35" s="80" t="s">
        <v>173</v>
      </c>
      <c r="E35" s="105" t="s">
        <v>347</v>
      </c>
      <c r="F35" s="99" t="s">
        <v>352</v>
      </c>
      <c r="G35" s="99">
        <v>1</v>
      </c>
      <c r="H35" s="80">
        <v>24</v>
      </c>
      <c r="I35" s="106"/>
      <c r="J35" s="107"/>
      <c r="K35" s="78" t="s">
        <v>46</v>
      </c>
      <c r="L35" s="79" t="s">
        <v>72</v>
      </c>
      <c r="M35" s="80" t="s">
        <v>73</v>
      </c>
      <c r="N35" s="112"/>
      <c r="O35" s="81">
        <v>1</v>
      </c>
      <c r="P35" s="76" t="s">
        <v>89</v>
      </c>
      <c r="Q35" s="76" t="s">
        <v>348</v>
      </c>
      <c r="R35" s="76" t="s">
        <v>89</v>
      </c>
      <c r="S35" s="76">
        <v>1</v>
      </c>
      <c r="T35" s="76" t="s">
        <v>16</v>
      </c>
      <c r="U35" s="5"/>
      <c r="V35" s="77">
        <v>1</v>
      </c>
      <c r="W35" s="77"/>
      <c r="X35" s="62"/>
    </row>
    <row r="36" spans="2:24" ht="75" x14ac:dyDescent="0.4">
      <c r="B36" s="99">
        <v>25</v>
      </c>
      <c r="C36" s="79" t="s">
        <v>185</v>
      </c>
      <c r="D36" s="80" t="s">
        <v>176</v>
      </c>
      <c r="E36" s="105" t="s">
        <v>174</v>
      </c>
      <c r="F36" s="79" t="s">
        <v>352</v>
      </c>
      <c r="G36" s="79">
        <v>1</v>
      </c>
      <c r="H36" s="80">
        <v>25</v>
      </c>
      <c r="I36" s="106" t="str">
        <f ca="1">IF(I34=1,I$21,"")</f>
        <v/>
      </c>
      <c r="J36" s="107"/>
      <c r="K36" s="78" t="s">
        <v>83</v>
      </c>
      <c r="L36" s="82"/>
      <c r="M36" s="110" t="s">
        <v>139</v>
      </c>
      <c r="N36" s="111" t="s">
        <v>350</v>
      </c>
      <c r="O36" s="81">
        <v>8</v>
      </c>
      <c r="P36" s="76" t="s">
        <v>89</v>
      </c>
      <c r="Q36" s="76" t="s">
        <v>45</v>
      </c>
      <c r="R36" s="76" t="s">
        <v>89</v>
      </c>
      <c r="S36" s="76">
        <v>8</v>
      </c>
      <c r="T36" s="76" t="s">
        <v>14</v>
      </c>
      <c r="U36" s="82" t="s">
        <v>350</v>
      </c>
      <c r="V36" s="77">
        <v>1</v>
      </c>
      <c r="W36" s="77"/>
      <c r="X36" s="62"/>
    </row>
    <row r="37" spans="2:24" x14ac:dyDescent="0.4">
      <c r="B37" s="99">
        <v>26</v>
      </c>
      <c r="C37" s="99" t="s">
        <v>303</v>
      </c>
      <c r="D37" s="80" t="s">
        <v>173</v>
      </c>
      <c r="E37" s="105" t="s">
        <v>347</v>
      </c>
      <c r="F37" s="99" t="s">
        <v>352</v>
      </c>
      <c r="G37" s="79">
        <v>1</v>
      </c>
      <c r="H37" s="80">
        <v>26</v>
      </c>
      <c r="I37" s="106"/>
      <c r="J37" s="107"/>
      <c r="K37" s="78" t="s">
        <v>46</v>
      </c>
      <c r="L37" s="79" t="s">
        <v>72</v>
      </c>
      <c r="M37" s="80" t="s">
        <v>73</v>
      </c>
      <c r="N37" s="112"/>
      <c r="O37" s="81">
        <v>1</v>
      </c>
      <c r="P37" s="76" t="s">
        <v>89</v>
      </c>
      <c r="Q37" s="76" t="s">
        <v>348</v>
      </c>
      <c r="R37" s="76" t="s">
        <v>89</v>
      </c>
      <c r="S37" s="76">
        <v>1</v>
      </c>
      <c r="T37" s="76" t="s">
        <v>16</v>
      </c>
      <c r="U37" s="5"/>
      <c r="V37" s="77">
        <v>1</v>
      </c>
      <c r="W37" s="77"/>
      <c r="X37" s="62"/>
    </row>
    <row r="38" spans="2:24" ht="75" x14ac:dyDescent="0.4">
      <c r="B38" s="99">
        <v>27</v>
      </c>
      <c r="C38" s="79" t="s">
        <v>22</v>
      </c>
      <c r="D38" s="80" t="s">
        <v>176</v>
      </c>
      <c r="E38" s="105" t="s">
        <v>174</v>
      </c>
      <c r="F38" s="79" t="s">
        <v>352</v>
      </c>
      <c r="G38" s="79">
        <v>1</v>
      </c>
      <c r="H38" s="80">
        <v>27</v>
      </c>
      <c r="I38" s="106" t="str">
        <f ca="1">IF(I34=1,"29991231","")</f>
        <v/>
      </c>
      <c r="J38" s="107"/>
      <c r="K38" s="78" t="s">
        <v>83</v>
      </c>
      <c r="L38" s="82"/>
      <c r="M38" s="110" t="s">
        <v>186</v>
      </c>
      <c r="N38" s="111" t="s">
        <v>350</v>
      </c>
      <c r="O38" s="81">
        <v>8</v>
      </c>
      <c r="P38" s="76" t="s">
        <v>89</v>
      </c>
      <c r="Q38" s="76" t="s">
        <v>45</v>
      </c>
      <c r="R38" s="76" t="s">
        <v>89</v>
      </c>
      <c r="S38" s="76">
        <v>8</v>
      </c>
      <c r="T38" s="76" t="s">
        <v>14</v>
      </c>
      <c r="U38" s="82" t="s">
        <v>350</v>
      </c>
      <c r="V38" s="77">
        <v>1</v>
      </c>
      <c r="W38" s="77"/>
      <c r="X38" s="62"/>
    </row>
    <row r="39" spans="2:24" ht="37.5" x14ac:dyDescent="0.4">
      <c r="B39" s="99">
        <v>28</v>
      </c>
      <c r="C39" s="82" t="s">
        <v>305</v>
      </c>
      <c r="D39" s="80" t="s">
        <v>173</v>
      </c>
      <c r="E39" s="105" t="s">
        <v>347</v>
      </c>
      <c r="F39" s="99" t="s">
        <v>352</v>
      </c>
      <c r="G39" s="79">
        <v>1</v>
      </c>
      <c r="H39" s="80">
        <v>28</v>
      </c>
      <c r="I39" s="106"/>
      <c r="J39" s="107"/>
      <c r="K39" s="78" t="s">
        <v>46</v>
      </c>
      <c r="L39" s="79" t="s">
        <v>72</v>
      </c>
      <c r="M39" s="80" t="s">
        <v>73</v>
      </c>
      <c r="N39" s="112"/>
      <c r="O39" s="81">
        <v>1</v>
      </c>
      <c r="P39" s="76" t="s">
        <v>89</v>
      </c>
      <c r="Q39" s="76" t="s">
        <v>348</v>
      </c>
      <c r="R39" s="76" t="s">
        <v>89</v>
      </c>
      <c r="S39" s="76">
        <v>1</v>
      </c>
      <c r="T39" s="76" t="s">
        <v>16</v>
      </c>
      <c r="U39" s="5"/>
      <c r="V39" s="77">
        <v>1</v>
      </c>
      <c r="W39" s="77"/>
      <c r="X39" s="62"/>
    </row>
    <row r="40" spans="2:24" ht="147.75" customHeight="1" x14ac:dyDescent="0.4">
      <c r="B40" s="99">
        <v>29</v>
      </c>
      <c r="C40" s="79" t="s">
        <v>23</v>
      </c>
      <c r="D40" s="80" t="s">
        <v>176</v>
      </c>
      <c r="E40" s="105" t="s">
        <v>174</v>
      </c>
      <c r="F40" s="79" t="s">
        <v>352</v>
      </c>
      <c r="G40" s="79">
        <v>1</v>
      </c>
      <c r="H40" s="80">
        <v>29</v>
      </c>
      <c r="I40" s="106" t="str">
        <f ca="1">IF(I34=1,IF(INDIRECT("決済代行業務に関する届出書!K42")="約定照合から代行",1,IF(INDIRECT("決済代行業務に関する届出書!K42")="決済照合から代行",2,"")),"")</f>
        <v/>
      </c>
      <c r="J40" s="107"/>
      <c r="K40" s="78" t="s">
        <v>83</v>
      </c>
      <c r="L40" s="82" t="s">
        <v>90</v>
      </c>
      <c r="M40" s="110" t="s">
        <v>363</v>
      </c>
      <c r="N40" s="111" t="s">
        <v>350</v>
      </c>
      <c r="O40" s="81">
        <v>1</v>
      </c>
      <c r="P40" s="76" t="s">
        <v>89</v>
      </c>
      <c r="Q40" s="76" t="s">
        <v>45</v>
      </c>
      <c r="R40" s="76" t="s">
        <v>89</v>
      </c>
      <c r="S40" s="76">
        <v>1</v>
      </c>
      <c r="T40" s="76" t="s">
        <v>14</v>
      </c>
      <c r="U40" s="82" t="s">
        <v>350</v>
      </c>
      <c r="V40" s="115">
        <v>1</v>
      </c>
      <c r="W40" s="115"/>
      <c r="X40" s="62"/>
    </row>
    <row r="41" spans="2:24" ht="37.5" x14ac:dyDescent="0.4">
      <c r="B41" s="99">
        <v>30</v>
      </c>
      <c r="C41" s="82" t="s">
        <v>306</v>
      </c>
      <c r="D41" s="80" t="s">
        <v>173</v>
      </c>
      <c r="E41" s="105" t="s">
        <v>347</v>
      </c>
      <c r="F41" s="99" t="s">
        <v>352</v>
      </c>
      <c r="G41" s="79">
        <v>1</v>
      </c>
      <c r="H41" s="80">
        <v>30</v>
      </c>
      <c r="I41" s="106"/>
      <c r="J41" s="107"/>
      <c r="K41" s="78" t="s">
        <v>46</v>
      </c>
      <c r="L41" s="79" t="s">
        <v>72</v>
      </c>
      <c r="M41" s="80" t="s">
        <v>73</v>
      </c>
      <c r="N41" s="112"/>
      <c r="O41" s="81">
        <v>1</v>
      </c>
      <c r="P41" s="76" t="s">
        <v>89</v>
      </c>
      <c r="Q41" s="76" t="s">
        <v>348</v>
      </c>
      <c r="R41" s="76" t="s">
        <v>89</v>
      </c>
      <c r="S41" s="76">
        <v>1</v>
      </c>
      <c r="T41" s="76" t="s">
        <v>16</v>
      </c>
      <c r="U41" s="5"/>
      <c r="V41" s="77">
        <v>1</v>
      </c>
      <c r="W41" s="116"/>
      <c r="X41" s="62"/>
    </row>
    <row r="42" spans="2:24" ht="118.5" customHeight="1" x14ac:dyDescent="0.4">
      <c r="B42" s="99">
        <v>31</v>
      </c>
      <c r="C42" s="79" t="s">
        <v>24</v>
      </c>
      <c r="D42" s="80" t="s">
        <v>176</v>
      </c>
      <c r="E42" s="105" t="s">
        <v>174</v>
      </c>
      <c r="F42" s="79" t="s">
        <v>352</v>
      </c>
      <c r="G42" s="79">
        <v>1</v>
      </c>
      <c r="H42" s="80">
        <v>31</v>
      </c>
      <c r="I42" s="106">
        <f ca="1">IF(I34=1,IF(INDIRECT("決済代行業務に関する届出書!K43")="利用する",1,0),0)</f>
        <v>0</v>
      </c>
      <c r="J42" s="107"/>
      <c r="K42" s="78" t="s">
        <v>83</v>
      </c>
      <c r="L42" s="82" t="s">
        <v>91</v>
      </c>
      <c r="M42" s="110" t="s">
        <v>364</v>
      </c>
      <c r="N42" s="112" t="s">
        <v>351</v>
      </c>
      <c r="O42" s="81">
        <v>1</v>
      </c>
      <c r="P42" s="76" t="s">
        <v>89</v>
      </c>
      <c r="Q42" s="76" t="s">
        <v>8</v>
      </c>
      <c r="R42" s="76" t="s">
        <v>89</v>
      </c>
      <c r="S42" s="76">
        <v>1</v>
      </c>
      <c r="T42" s="114">
        <v>9</v>
      </c>
      <c r="U42" s="23" t="s">
        <v>351</v>
      </c>
      <c r="V42" s="77">
        <v>1</v>
      </c>
      <c r="W42" s="77"/>
      <c r="X42" s="62"/>
    </row>
    <row r="43" spans="2:24" ht="37.5" x14ac:dyDescent="0.4">
      <c r="B43" s="99">
        <v>32</v>
      </c>
      <c r="C43" s="82" t="s">
        <v>307</v>
      </c>
      <c r="D43" s="80" t="s">
        <v>173</v>
      </c>
      <c r="E43" s="105" t="s">
        <v>347</v>
      </c>
      <c r="F43" s="99" t="s">
        <v>352</v>
      </c>
      <c r="G43" s="79">
        <v>1</v>
      </c>
      <c r="H43" s="80">
        <v>32</v>
      </c>
      <c r="I43" s="106"/>
      <c r="J43" s="107"/>
      <c r="K43" s="78" t="s">
        <v>46</v>
      </c>
      <c r="L43" s="79" t="s">
        <v>72</v>
      </c>
      <c r="M43" s="80" t="s">
        <v>73</v>
      </c>
      <c r="N43" s="112"/>
      <c r="O43" s="81">
        <v>1</v>
      </c>
      <c r="P43" s="76" t="s">
        <v>89</v>
      </c>
      <c r="Q43" s="76" t="s">
        <v>348</v>
      </c>
      <c r="R43" s="76" t="s">
        <v>89</v>
      </c>
      <c r="S43" s="76">
        <v>1</v>
      </c>
      <c r="T43" s="76" t="s">
        <v>16</v>
      </c>
      <c r="U43" s="5"/>
      <c r="V43" s="77">
        <v>1</v>
      </c>
      <c r="W43" s="77"/>
      <c r="X43" s="62"/>
    </row>
    <row r="44" spans="2:24" ht="56.25" x14ac:dyDescent="0.4">
      <c r="B44" s="99">
        <v>33</v>
      </c>
      <c r="C44" s="79" t="s">
        <v>187</v>
      </c>
      <c r="D44" s="80" t="s">
        <v>176</v>
      </c>
      <c r="E44" s="105" t="s">
        <v>174</v>
      </c>
      <c r="F44" s="79" t="s">
        <v>352</v>
      </c>
      <c r="G44" s="79">
        <v>1</v>
      </c>
      <c r="H44" s="80">
        <v>33</v>
      </c>
      <c r="I44" s="106">
        <f ca="1">IF(INDIRECT("決済代行業務に関する届出書!K44")="利用する",1,0)</f>
        <v>0</v>
      </c>
      <c r="J44" s="107"/>
      <c r="K44" s="78" t="s">
        <v>182</v>
      </c>
      <c r="L44" s="82" t="s">
        <v>91</v>
      </c>
      <c r="M44" s="110" t="s">
        <v>188</v>
      </c>
      <c r="N44" s="112" t="s">
        <v>351</v>
      </c>
      <c r="O44" s="81">
        <v>1</v>
      </c>
      <c r="P44" s="76" t="s">
        <v>89</v>
      </c>
      <c r="Q44" s="76" t="s">
        <v>8</v>
      </c>
      <c r="R44" s="76" t="s">
        <v>89</v>
      </c>
      <c r="S44" s="76">
        <v>1</v>
      </c>
      <c r="T44" s="114">
        <v>9</v>
      </c>
      <c r="U44" s="82" t="s">
        <v>351</v>
      </c>
      <c r="V44" s="113">
        <v>1</v>
      </c>
      <c r="W44" s="113"/>
      <c r="X44" s="62"/>
    </row>
    <row r="45" spans="2:24" ht="37.5" x14ac:dyDescent="0.4">
      <c r="B45" s="99">
        <v>34</v>
      </c>
      <c r="C45" s="82" t="s">
        <v>308</v>
      </c>
      <c r="D45" s="80" t="s">
        <v>173</v>
      </c>
      <c r="E45" s="105" t="s">
        <v>347</v>
      </c>
      <c r="F45" s="99" t="s">
        <v>352</v>
      </c>
      <c r="G45" s="79">
        <v>1</v>
      </c>
      <c r="H45" s="80">
        <v>34</v>
      </c>
      <c r="I45" s="106"/>
      <c r="J45" s="107"/>
      <c r="K45" s="78" t="s">
        <v>46</v>
      </c>
      <c r="L45" s="79" t="s">
        <v>72</v>
      </c>
      <c r="M45" s="80" t="s">
        <v>73</v>
      </c>
      <c r="N45" s="112"/>
      <c r="O45" s="81">
        <v>1</v>
      </c>
      <c r="P45" s="76" t="s">
        <v>89</v>
      </c>
      <c r="Q45" s="76" t="s">
        <v>348</v>
      </c>
      <c r="R45" s="76" t="s">
        <v>89</v>
      </c>
      <c r="S45" s="76">
        <v>1</v>
      </c>
      <c r="T45" s="76" t="s">
        <v>16</v>
      </c>
      <c r="U45" s="5"/>
      <c r="V45" s="77">
        <v>1</v>
      </c>
      <c r="W45" s="77"/>
      <c r="X45" s="62"/>
    </row>
    <row r="46" spans="2:24" ht="75" x14ac:dyDescent="0.4">
      <c r="B46" s="99">
        <v>35</v>
      </c>
      <c r="C46" s="79" t="s">
        <v>189</v>
      </c>
      <c r="D46" s="80" t="s">
        <v>176</v>
      </c>
      <c r="E46" s="105" t="s">
        <v>174</v>
      </c>
      <c r="F46" s="79" t="s">
        <v>352</v>
      </c>
      <c r="G46" s="79">
        <v>1</v>
      </c>
      <c r="H46" s="80">
        <v>35</v>
      </c>
      <c r="I46" s="106" t="str">
        <f ca="1">IF(I44=1,I$21,"")</f>
        <v/>
      </c>
      <c r="J46" s="107"/>
      <c r="K46" s="78" t="s">
        <v>83</v>
      </c>
      <c r="L46" s="82"/>
      <c r="M46" s="110" t="s">
        <v>140</v>
      </c>
      <c r="N46" s="111" t="s">
        <v>350</v>
      </c>
      <c r="O46" s="81">
        <v>8</v>
      </c>
      <c r="P46" s="76" t="s">
        <v>89</v>
      </c>
      <c r="Q46" s="76" t="s">
        <v>45</v>
      </c>
      <c r="R46" s="76" t="s">
        <v>89</v>
      </c>
      <c r="S46" s="76">
        <v>8</v>
      </c>
      <c r="T46" s="76" t="s">
        <v>14</v>
      </c>
      <c r="U46" s="82" t="s">
        <v>350</v>
      </c>
      <c r="V46" s="77">
        <v>1</v>
      </c>
      <c r="W46" s="77"/>
      <c r="X46" s="62"/>
    </row>
    <row r="47" spans="2:24" ht="37.5" x14ac:dyDescent="0.4">
      <c r="B47" s="99">
        <v>36</v>
      </c>
      <c r="C47" s="82" t="s">
        <v>309</v>
      </c>
      <c r="D47" s="80" t="s">
        <v>173</v>
      </c>
      <c r="E47" s="105" t="s">
        <v>347</v>
      </c>
      <c r="F47" s="99" t="s">
        <v>352</v>
      </c>
      <c r="G47" s="79">
        <v>1</v>
      </c>
      <c r="H47" s="80">
        <v>36</v>
      </c>
      <c r="I47" s="106"/>
      <c r="J47" s="107"/>
      <c r="K47" s="78" t="s">
        <v>46</v>
      </c>
      <c r="L47" s="79" t="s">
        <v>72</v>
      </c>
      <c r="M47" s="80" t="s">
        <v>73</v>
      </c>
      <c r="N47" s="112"/>
      <c r="O47" s="81">
        <v>1</v>
      </c>
      <c r="P47" s="76" t="s">
        <v>89</v>
      </c>
      <c r="Q47" s="76" t="s">
        <v>348</v>
      </c>
      <c r="R47" s="76" t="s">
        <v>89</v>
      </c>
      <c r="S47" s="76">
        <v>1</v>
      </c>
      <c r="T47" s="76" t="s">
        <v>16</v>
      </c>
      <c r="U47" s="5"/>
      <c r="V47" s="77">
        <v>1</v>
      </c>
      <c r="W47" s="77"/>
      <c r="X47" s="62"/>
    </row>
    <row r="48" spans="2:24" ht="176.25" customHeight="1" x14ac:dyDescent="0.4">
      <c r="B48" s="99">
        <v>37</v>
      </c>
      <c r="C48" s="79" t="s">
        <v>25</v>
      </c>
      <c r="D48" s="80" t="s">
        <v>176</v>
      </c>
      <c r="E48" s="105" t="s">
        <v>174</v>
      </c>
      <c r="F48" s="79" t="s">
        <v>352</v>
      </c>
      <c r="G48" s="79">
        <v>1</v>
      </c>
      <c r="H48" s="80">
        <v>37</v>
      </c>
      <c r="I48" s="106" t="str">
        <f ca="1">IF(I44=1,"29991231","")</f>
        <v/>
      </c>
      <c r="J48" s="107"/>
      <c r="K48" s="78" t="s">
        <v>83</v>
      </c>
      <c r="L48" s="82"/>
      <c r="M48" s="110" t="s">
        <v>190</v>
      </c>
      <c r="N48" s="111" t="s">
        <v>350</v>
      </c>
      <c r="O48" s="81">
        <v>8</v>
      </c>
      <c r="P48" s="76" t="s">
        <v>89</v>
      </c>
      <c r="Q48" s="76" t="s">
        <v>45</v>
      </c>
      <c r="R48" s="76" t="s">
        <v>89</v>
      </c>
      <c r="S48" s="76">
        <v>8</v>
      </c>
      <c r="T48" s="76" t="s">
        <v>14</v>
      </c>
      <c r="U48" s="82" t="s">
        <v>350</v>
      </c>
      <c r="V48" s="113">
        <v>1</v>
      </c>
      <c r="W48" s="113"/>
      <c r="X48" s="62"/>
    </row>
    <row r="49" spans="2:24" ht="37.5" x14ac:dyDescent="0.4">
      <c r="B49" s="99">
        <v>38</v>
      </c>
      <c r="C49" s="82" t="s">
        <v>310</v>
      </c>
      <c r="D49" s="80" t="s">
        <v>173</v>
      </c>
      <c r="E49" s="105" t="s">
        <v>347</v>
      </c>
      <c r="F49" s="99" t="s">
        <v>352</v>
      </c>
      <c r="G49" s="79">
        <v>1</v>
      </c>
      <c r="H49" s="80">
        <v>38</v>
      </c>
      <c r="I49" s="106"/>
      <c r="J49" s="107"/>
      <c r="K49" s="78" t="s">
        <v>46</v>
      </c>
      <c r="L49" s="79" t="s">
        <v>72</v>
      </c>
      <c r="M49" s="80" t="s">
        <v>73</v>
      </c>
      <c r="N49" s="112"/>
      <c r="O49" s="81">
        <v>1</v>
      </c>
      <c r="P49" s="76" t="s">
        <v>89</v>
      </c>
      <c r="Q49" s="76" t="s">
        <v>348</v>
      </c>
      <c r="R49" s="76" t="s">
        <v>89</v>
      </c>
      <c r="S49" s="76">
        <v>1</v>
      </c>
      <c r="T49" s="76" t="s">
        <v>16</v>
      </c>
      <c r="U49" s="5"/>
      <c r="V49" s="77">
        <v>1</v>
      </c>
      <c r="W49" s="77"/>
      <c r="X49" s="62"/>
    </row>
    <row r="50" spans="2:24" ht="107.25" customHeight="1" x14ac:dyDescent="0.4">
      <c r="B50" s="99">
        <v>39</v>
      </c>
      <c r="C50" s="79" t="s">
        <v>26</v>
      </c>
      <c r="D50" s="80" t="s">
        <v>176</v>
      </c>
      <c r="E50" s="105" t="s">
        <v>174</v>
      </c>
      <c r="F50" s="79" t="s">
        <v>352</v>
      </c>
      <c r="G50" s="79">
        <v>1</v>
      </c>
      <c r="H50" s="80">
        <v>39</v>
      </c>
      <c r="I50" s="106" t="str">
        <f ca="1">IF(I44=1,IF(INDIRECT("決済代行業務に関する届出書!K45")="約定照合から代行",1,IF(INDIRECT("決済代行業務に関する届出書!K45")="決済照合から代行",2,"")),"")</f>
        <v/>
      </c>
      <c r="J50" s="107"/>
      <c r="K50" s="78" t="s">
        <v>83</v>
      </c>
      <c r="L50" s="82" t="s">
        <v>90</v>
      </c>
      <c r="M50" s="110" t="s">
        <v>363</v>
      </c>
      <c r="N50" s="111" t="s">
        <v>350</v>
      </c>
      <c r="O50" s="81">
        <v>1</v>
      </c>
      <c r="P50" s="76" t="s">
        <v>89</v>
      </c>
      <c r="Q50" s="76" t="s">
        <v>45</v>
      </c>
      <c r="R50" s="76" t="s">
        <v>89</v>
      </c>
      <c r="S50" s="76">
        <v>1</v>
      </c>
      <c r="T50" s="76" t="s">
        <v>14</v>
      </c>
      <c r="U50" s="82" t="s">
        <v>350</v>
      </c>
      <c r="V50" s="77">
        <v>1</v>
      </c>
      <c r="W50" s="77"/>
      <c r="X50" s="62"/>
    </row>
    <row r="51" spans="2:24" ht="56.25" x14ac:dyDescent="0.4">
      <c r="B51" s="99">
        <v>40</v>
      </c>
      <c r="C51" s="82" t="s">
        <v>311</v>
      </c>
      <c r="D51" s="80" t="s">
        <v>173</v>
      </c>
      <c r="E51" s="105" t="s">
        <v>347</v>
      </c>
      <c r="F51" s="99" t="s">
        <v>352</v>
      </c>
      <c r="G51" s="79">
        <v>1</v>
      </c>
      <c r="H51" s="80">
        <v>40</v>
      </c>
      <c r="I51" s="106"/>
      <c r="J51" s="107"/>
      <c r="K51" s="78" t="s">
        <v>46</v>
      </c>
      <c r="L51" s="79" t="s">
        <v>72</v>
      </c>
      <c r="M51" s="80" t="s">
        <v>73</v>
      </c>
      <c r="N51" s="112"/>
      <c r="O51" s="81">
        <v>1</v>
      </c>
      <c r="P51" s="76" t="s">
        <v>89</v>
      </c>
      <c r="Q51" s="76" t="s">
        <v>348</v>
      </c>
      <c r="R51" s="76" t="s">
        <v>89</v>
      </c>
      <c r="S51" s="76">
        <v>1</v>
      </c>
      <c r="T51" s="76" t="s">
        <v>16</v>
      </c>
      <c r="U51" s="5"/>
      <c r="V51" s="77">
        <v>1</v>
      </c>
      <c r="W51" s="77"/>
      <c r="X51" s="62"/>
    </row>
    <row r="52" spans="2:24" ht="121.5" customHeight="1" x14ac:dyDescent="0.4">
      <c r="B52" s="99">
        <v>41</v>
      </c>
      <c r="C52" s="79" t="s">
        <v>27</v>
      </c>
      <c r="D52" s="80" t="s">
        <v>176</v>
      </c>
      <c r="E52" s="105" t="s">
        <v>174</v>
      </c>
      <c r="F52" s="79" t="s">
        <v>352</v>
      </c>
      <c r="G52" s="79">
        <v>1</v>
      </c>
      <c r="H52" s="80">
        <v>41</v>
      </c>
      <c r="I52" s="106">
        <f ca="1">IF(I44=1,IF(INDIRECT("決済代行業務に関する届出書!K46")="利用する",1,0),0)</f>
        <v>0</v>
      </c>
      <c r="J52" s="107"/>
      <c r="K52" s="78" t="s">
        <v>83</v>
      </c>
      <c r="L52" s="82" t="s">
        <v>91</v>
      </c>
      <c r="M52" s="110" t="s">
        <v>364</v>
      </c>
      <c r="N52" s="112" t="s">
        <v>351</v>
      </c>
      <c r="O52" s="117">
        <v>1</v>
      </c>
      <c r="P52" s="114" t="s">
        <v>89</v>
      </c>
      <c r="Q52" s="76" t="s">
        <v>8</v>
      </c>
      <c r="R52" s="76" t="s">
        <v>89</v>
      </c>
      <c r="S52" s="76">
        <v>1</v>
      </c>
      <c r="T52" s="114">
        <v>9</v>
      </c>
      <c r="U52" s="82" t="s">
        <v>351</v>
      </c>
      <c r="V52" s="115">
        <v>1</v>
      </c>
      <c r="W52" s="115"/>
      <c r="X52" s="62"/>
    </row>
    <row r="53" spans="2:24" ht="37.5" x14ac:dyDescent="0.4">
      <c r="B53" s="99">
        <v>42</v>
      </c>
      <c r="C53" s="82" t="s">
        <v>312</v>
      </c>
      <c r="D53" s="80" t="s">
        <v>173</v>
      </c>
      <c r="E53" s="105" t="s">
        <v>347</v>
      </c>
      <c r="F53" s="99" t="s">
        <v>352</v>
      </c>
      <c r="G53" s="79">
        <v>1</v>
      </c>
      <c r="H53" s="80">
        <v>42</v>
      </c>
      <c r="I53" s="106"/>
      <c r="J53" s="107"/>
      <c r="K53" s="78" t="s">
        <v>46</v>
      </c>
      <c r="L53" s="79" t="s">
        <v>72</v>
      </c>
      <c r="M53" s="80" t="s">
        <v>73</v>
      </c>
      <c r="N53" s="112"/>
      <c r="O53" s="81">
        <v>1</v>
      </c>
      <c r="P53" s="76" t="s">
        <v>89</v>
      </c>
      <c r="Q53" s="76" t="s">
        <v>348</v>
      </c>
      <c r="R53" s="76" t="s">
        <v>89</v>
      </c>
      <c r="S53" s="76">
        <v>1</v>
      </c>
      <c r="T53" s="76" t="s">
        <v>16</v>
      </c>
      <c r="U53" s="5"/>
      <c r="V53" s="77">
        <v>1</v>
      </c>
      <c r="W53" s="116"/>
      <c r="X53" s="62"/>
    </row>
    <row r="54" spans="2:24" ht="99" customHeight="1" x14ac:dyDescent="0.4">
      <c r="B54" s="99">
        <v>43</v>
      </c>
      <c r="C54" s="79" t="s">
        <v>191</v>
      </c>
      <c r="D54" s="80" t="s">
        <v>176</v>
      </c>
      <c r="E54" s="105" t="s">
        <v>174</v>
      </c>
      <c r="F54" s="79" t="s">
        <v>352</v>
      </c>
      <c r="G54" s="79">
        <v>1</v>
      </c>
      <c r="H54" s="80">
        <v>43</v>
      </c>
      <c r="I54" s="106">
        <f ca="1">I62</f>
        <v>0</v>
      </c>
      <c r="J54" s="107"/>
      <c r="K54" s="78" t="s">
        <v>182</v>
      </c>
      <c r="L54" s="82" t="s">
        <v>91</v>
      </c>
      <c r="M54" s="110" t="s">
        <v>353</v>
      </c>
      <c r="N54" s="112" t="s">
        <v>351</v>
      </c>
      <c r="O54" s="81">
        <v>1</v>
      </c>
      <c r="P54" s="76" t="s">
        <v>89</v>
      </c>
      <c r="Q54" s="76" t="s">
        <v>8</v>
      </c>
      <c r="R54" s="76" t="s">
        <v>89</v>
      </c>
      <c r="S54" s="76">
        <v>1</v>
      </c>
      <c r="T54" s="114">
        <v>9</v>
      </c>
      <c r="U54" s="82" t="s">
        <v>351</v>
      </c>
      <c r="V54" s="77">
        <v>1</v>
      </c>
      <c r="W54" s="77"/>
      <c r="X54" s="62"/>
    </row>
    <row r="55" spans="2:24" ht="37.5" x14ac:dyDescent="0.4">
      <c r="B55" s="99">
        <v>44</v>
      </c>
      <c r="C55" s="82" t="s">
        <v>313</v>
      </c>
      <c r="D55" s="80" t="s">
        <v>173</v>
      </c>
      <c r="E55" s="105" t="s">
        <v>347</v>
      </c>
      <c r="F55" s="99" t="s">
        <v>352</v>
      </c>
      <c r="G55" s="79">
        <v>1</v>
      </c>
      <c r="H55" s="80">
        <v>44</v>
      </c>
      <c r="I55" s="106"/>
      <c r="J55" s="107"/>
      <c r="K55" s="78" t="s">
        <v>46</v>
      </c>
      <c r="L55" s="79" t="s">
        <v>72</v>
      </c>
      <c r="M55" s="80" t="s">
        <v>73</v>
      </c>
      <c r="N55" s="112"/>
      <c r="O55" s="81">
        <v>1</v>
      </c>
      <c r="P55" s="76" t="s">
        <v>89</v>
      </c>
      <c r="Q55" s="76" t="s">
        <v>348</v>
      </c>
      <c r="R55" s="76" t="s">
        <v>89</v>
      </c>
      <c r="S55" s="76">
        <v>1</v>
      </c>
      <c r="T55" s="76" t="s">
        <v>16</v>
      </c>
      <c r="U55" s="5"/>
      <c r="V55" s="77">
        <v>1</v>
      </c>
      <c r="W55" s="77"/>
      <c r="X55" s="62"/>
    </row>
    <row r="56" spans="2:24" ht="75" x14ac:dyDescent="0.4">
      <c r="B56" s="99">
        <v>45</v>
      </c>
      <c r="C56" s="79" t="s">
        <v>28</v>
      </c>
      <c r="D56" s="80" t="s">
        <v>176</v>
      </c>
      <c r="E56" s="105" t="s">
        <v>174</v>
      </c>
      <c r="F56" s="79" t="s">
        <v>352</v>
      </c>
      <c r="G56" s="79">
        <v>1</v>
      </c>
      <c r="H56" s="80">
        <v>45</v>
      </c>
      <c r="I56" s="106" t="str">
        <f ca="1">IF(I62=1,I21,"")</f>
        <v/>
      </c>
      <c r="J56" s="107"/>
      <c r="K56" s="78" t="s">
        <v>83</v>
      </c>
      <c r="L56" s="82"/>
      <c r="M56" s="110" t="s">
        <v>141</v>
      </c>
      <c r="N56" s="111" t="s">
        <v>350</v>
      </c>
      <c r="O56" s="81">
        <v>8</v>
      </c>
      <c r="P56" s="76" t="s">
        <v>89</v>
      </c>
      <c r="Q56" s="76" t="s">
        <v>45</v>
      </c>
      <c r="R56" s="76" t="s">
        <v>89</v>
      </c>
      <c r="S56" s="76">
        <v>8</v>
      </c>
      <c r="T56" s="76" t="s">
        <v>14</v>
      </c>
      <c r="U56" s="82" t="s">
        <v>350</v>
      </c>
      <c r="V56" s="113">
        <v>1</v>
      </c>
      <c r="W56" s="113"/>
      <c r="X56" s="62"/>
    </row>
    <row r="57" spans="2:24" ht="37.5" x14ac:dyDescent="0.4">
      <c r="B57" s="99">
        <v>46</v>
      </c>
      <c r="C57" s="82" t="s">
        <v>314</v>
      </c>
      <c r="D57" s="80" t="s">
        <v>173</v>
      </c>
      <c r="E57" s="105" t="s">
        <v>347</v>
      </c>
      <c r="F57" s="99" t="s">
        <v>352</v>
      </c>
      <c r="G57" s="79">
        <v>1</v>
      </c>
      <c r="H57" s="80">
        <v>46</v>
      </c>
      <c r="I57" s="106"/>
      <c r="J57" s="107"/>
      <c r="K57" s="78" t="s">
        <v>46</v>
      </c>
      <c r="L57" s="79" t="s">
        <v>72</v>
      </c>
      <c r="M57" s="80" t="s">
        <v>73</v>
      </c>
      <c r="N57" s="112"/>
      <c r="O57" s="81">
        <v>1</v>
      </c>
      <c r="P57" s="76" t="s">
        <v>89</v>
      </c>
      <c r="Q57" s="76" t="s">
        <v>348</v>
      </c>
      <c r="R57" s="76" t="s">
        <v>89</v>
      </c>
      <c r="S57" s="76">
        <v>1</v>
      </c>
      <c r="T57" s="76" t="s">
        <v>16</v>
      </c>
      <c r="U57" s="5"/>
      <c r="V57" s="77">
        <v>1</v>
      </c>
      <c r="W57" s="77"/>
      <c r="X57" s="62"/>
    </row>
    <row r="58" spans="2:24" ht="75" x14ac:dyDescent="0.4">
      <c r="B58" s="99">
        <v>47</v>
      </c>
      <c r="C58" s="79" t="s">
        <v>29</v>
      </c>
      <c r="D58" s="80" t="s">
        <v>176</v>
      </c>
      <c r="E58" s="105" t="s">
        <v>174</v>
      </c>
      <c r="F58" s="79" t="s">
        <v>352</v>
      </c>
      <c r="G58" s="79">
        <v>1</v>
      </c>
      <c r="H58" s="80">
        <v>47</v>
      </c>
      <c r="I58" s="106" t="str">
        <f ca="1">IF(I62=1,"29991231","")</f>
        <v/>
      </c>
      <c r="J58" s="107"/>
      <c r="K58" s="78" t="s">
        <v>83</v>
      </c>
      <c r="L58" s="82"/>
      <c r="M58" s="110" t="s">
        <v>142</v>
      </c>
      <c r="N58" s="111" t="s">
        <v>350</v>
      </c>
      <c r="O58" s="81">
        <v>8</v>
      </c>
      <c r="P58" s="76" t="s">
        <v>89</v>
      </c>
      <c r="Q58" s="76" t="s">
        <v>45</v>
      </c>
      <c r="R58" s="76" t="s">
        <v>89</v>
      </c>
      <c r="S58" s="76">
        <v>8</v>
      </c>
      <c r="T58" s="76" t="s">
        <v>14</v>
      </c>
      <c r="U58" s="82" t="s">
        <v>350</v>
      </c>
      <c r="V58" s="77">
        <v>1</v>
      </c>
      <c r="W58" s="77"/>
      <c r="X58" s="62"/>
    </row>
    <row r="59" spans="2:24" ht="37.5" x14ac:dyDescent="0.4">
      <c r="B59" s="99">
        <v>48</v>
      </c>
      <c r="C59" s="82" t="s">
        <v>315</v>
      </c>
      <c r="D59" s="80" t="s">
        <v>173</v>
      </c>
      <c r="E59" s="105" t="s">
        <v>347</v>
      </c>
      <c r="F59" s="99" t="s">
        <v>352</v>
      </c>
      <c r="G59" s="79">
        <v>1</v>
      </c>
      <c r="H59" s="80">
        <v>48</v>
      </c>
      <c r="I59" s="106"/>
      <c r="J59" s="107"/>
      <c r="K59" s="78" t="s">
        <v>46</v>
      </c>
      <c r="L59" s="79" t="s">
        <v>72</v>
      </c>
      <c r="M59" s="80" t="s">
        <v>73</v>
      </c>
      <c r="N59" s="112"/>
      <c r="O59" s="81">
        <v>1</v>
      </c>
      <c r="P59" s="76" t="s">
        <v>89</v>
      </c>
      <c r="Q59" s="76" t="s">
        <v>348</v>
      </c>
      <c r="R59" s="76" t="s">
        <v>89</v>
      </c>
      <c r="S59" s="76">
        <v>1</v>
      </c>
      <c r="T59" s="76" t="s">
        <v>16</v>
      </c>
      <c r="U59" s="5"/>
      <c r="V59" s="77">
        <v>1</v>
      </c>
      <c r="W59" s="77"/>
      <c r="X59" s="62"/>
    </row>
    <row r="60" spans="2:24" ht="144.75" customHeight="1" x14ac:dyDescent="0.4">
      <c r="B60" s="99">
        <v>49</v>
      </c>
      <c r="C60" s="79" t="s">
        <v>30</v>
      </c>
      <c r="D60" s="80" t="s">
        <v>176</v>
      </c>
      <c r="E60" s="105" t="s">
        <v>174</v>
      </c>
      <c r="F60" s="79" t="s">
        <v>352</v>
      </c>
      <c r="G60" s="79">
        <v>1</v>
      </c>
      <c r="H60" s="80">
        <v>49</v>
      </c>
      <c r="I60" s="106" t="str">
        <f ca="1">IF(I62=1,IF(INDIRECT("決済代行業務に関する届出書!K48")="約定照合から代行",1,IF(INDIRECT("決済代行業務に関する届出書!K48")="決済のみ代行",3,"")),"")</f>
        <v/>
      </c>
      <c r="J60" s="107"/>
      <c r="K60" s="78" t="s">
        <v>83</v>
      </c>
      <c r="L60" s="82" t="s">
        <v>354</v>
      </c>
      <c r="M60" s="110" t="s">
        <v>365</v>
      </c>
      <c r="N60" s="111" t="s">
        <v>350</v>
      </c>
      <c r="O60" s="117">
        <v>1</v>
      </c>
      <c r="P60" s="114" t="s">
        <v>89</v>
      </c>
      <c r="Q60" s="76" t="s">
        <v>45</v>
      </c>
      <c r="R60" s="76" t="s">
        <v>89</v>
      </c>
      <c r="S60" s="76">
        <v>1</v>
      </c>
      <c r="T60" s="76" t="s">
        <v>14</v>
      </c>
      <c r="U60" s="82" t="s">
        <v>350</v>
      </c>
      <c r="V60" s="115">
        <v>1</v>
      </c>
      <c r="W60" s="115"/>
      <c r="X60" s="62"/>
    </row>
    <row r="61" spans="2:24" ht="37.5" x14ac:dyDescent="0.4">
      <c r="B61" s="99">
        <v>50</v>
      </c>
      <c r="C61" s="82" t="s">
        <v>316</v>
      </c>
      <c r="D61" s="80" t="s">
        <v>173</v>
      </c>
      <c r="E61" s="105" t="s">
        <v>347</v>
      </c>
      <c r="F61" s="99" t="s">
        <v>352</v>
      </c>
      <c r="G61" s="79">
        <v>1</v>
      </c>
      <c r="H61" s="80">
        <v>50</v>
      </c>
      <c r="I61" s="106"/>
      <c r="J61" s="107"/>
      <c r="K61" s="78" t="s">
        <v>46</v>
      </c>
      <c r="L61" s="79" t="s">
        <v>72</v>
      </c>
      <c r="M61" s="80" t="s">
        <v>73</v>
      </c>
      <c r="N61" s="112"/>
      <c r="O61" s="81">
        <v>1</v>
      </c>
      <c r="P61" s="76" t="s">
        <v>89</v>
      </c>
      <c r="Q61" s="76" t="s">
        <v>348</v>
      </c>
      <c r="R61" s="76" t="s">
        <v>89</v>
      </c>
      <c r="S61" s="76">
        <v>1</v>
      </c>
      <c r="T61" s="76" t="s">
        <v>16</v>
      </c>
      <c r="U61" s="5"/>
      <c r="V61" s="77">
        <v>1</v>
      </c>
      <c r="W61" s="116"/>
      <c r="X61" s="62"/>
    </row>
    <row r="62" spans="2:24" ht="151.5" customHeight="1" x14ac:dyDescent="0.4">
      <c r="B62" s="99">
        <v>51</v>
      </c>
      <c r="C62" s="79" t="s">
        <v>31</v>
      </c>
      <c r="D62" s="80" t="s">
        <v>176</v>
      </c>
      <c r="E62" s="105" t="s">
        <v>174</v>
      </c>
      <c r="F62" s="79" t="s">
        <v>352</v>
      </c>
      <c r="G62" s="79">
        <v>1</v>
      </c>
      <c r="H62" s="80">
        <v>51</v>
      </c>
      <c r="I62" s="106">
        <f ca="1">IF(INDIRECT("決済代行業務に関する届出書!K49")="利用する",1,0)</f>
        <v>0</v>
      </c>
      <c r="J62" s="107"/>
      <c r="K62" s="78" t="s">
        <v>83</v>
      </c>
      <c r="L62" s="82" t="s">
        <v>91</v>
      </c>
      <c r="M62" s="110" t="s">
        <v>355</v>
      </c>
      <c r="N62" s="112" t="s">
        <v>351</v>
      </c>
      <c r="O62" s="81">
        <v>1</v>
      </c>
      <c r="P62" s="76" t="s">
        <v>89</v>
      </c>
      <c r="Q62" s="76" t="s">
        <v>8</v>
      </c>
      <c r="R62" s="76" t="s">
        <v>89</v>
      </c>
      <c r="S62" s="76">
        <v>1</v>
      </c>
      <c r="T62" s="114">
        <v>9</v>
      </c>
      <c r="U62" s="23" t="s">
        <v>351</v>
      </c>
      <c r="V62" s="77">
        <v>1</v>
      </c>
      <c r="W62" s="77"/>
      <c r="X62" s="62"/>
    </row>
    <row r="63" spans="2:24" ht="37.5" x14ac:dyDescent="0.4">
      <c r="B63" s="99">
        <v>52</v>
      </c>
      <c r="C63" s="82" t="s">
        <v>317</v>
      </c>
      <c r="D63" s="80" t="s">
        <v>173</v>
      </c>
      <c r="E63" s="105" t="s">
        <v>347</v>
      </c>
      <c r="F63" s="99" t="s">
        <v>352</v>
      </c>
      <c r="G63" s="79">
        <v>1</v>
      </c>
      <c r="H63" s="80">
        <v>52</v>
      </c>
      <c r="I63" s="106"/>
      <c r="J63" s="107"/>
      <c r="K63" s="78" t="s">
        <v>46</v>
      </c>
      <c r="L63" s="79" t="s">
        <v>72</v>
      </c>
      <c r="M63" s="80" t="s">
        <v>73</v>
      </c>
      <c r="N63" s="112"/>
      <c r="O63" s="81">
        <v>1</v>
      </c>
      <c r="P63" s="76" t="s">
        <v>89</v>
      </c>
      <c r="Q63" s="76" t="s">
        <v>348</v>
      </c>
      <c r="R63" s="76" t="s">
        <v>89</v>
      </c>
      <c r="S63" s="76">
        <v>1</v>
      </c>
      <c r="T63" s="76" t="s">
        <v>16</v>
      </c>
      <c r="U63" s="5"/>
      <c r="V63" s="77">
        <v>1</v>
      </c>
      <c r="W63" s="77"/>
      <c r="X63" s="62"/>
    </row>
    <row r="64" spans="2:24" ht="135.75" customHeight="1" x14ac:dyDescent="0.4">
      <c r="B64" s="99">
        <v>53</v>
      </c>
      <c r="C64" s="79" t="s">
        <v>192</v>
      </c>
      <c r="D64" s="80" t="s">
        <v>176</v>
      </c>
      <c r="E64" s="105" t="s">
        <v>174</v>
      </c>
      <c r="F64" s="79" t="s">
        <v>352</v>
      </c>
      <c r="G64" s="79">
        <v>1</v>
      </c>
      <c r="H64" s="80">
        <v>53</v>
      </c>
      <c r="I64" s="106">
        <f ca="1">IF(AND(I62=0,INDIRECT("決済代行業務に関する届出書!K50")="JSCC取引あり"),1,0)</f>
        <v>0</v>
      </c>
      <c r="J64" s="107"/>
      <c r="K64" s="78" t="s">
        <v>182</v>
      </c>
      <c r="L64" s="82" t="s">
        <v>91</v>
      </c>
      <c r="M64" s="110" t="s">
        <v>356</v>
      </c>
      <c r="N64" s="112" t="s">
        <v>351</v>
      </c>
      <c r="O64" s="81">
        <v>1</v>
      </c>
      <c r="P64" s="76" t="s">
        <v>89</v>
      </c>
      <c r="Q64" s="76" t="s">
        <v>8</v>
      </c>
      <c r="R64" s="76" t="s">
        <v>89</v>
      </c>
      <c r="S64" s="76">
        <v>1</v>
      </c>
      <c r="T64" s="114">
        <v>9</v>
      </c>
      <c r="U64" s="82" t="s">
        <v>351</v>
      </c>
      <c r="V64" s="113">
        <v>1</v>
      </c>
      <c r="W64" s="113"/>
      <c r="X64" s="62"/>
    </row>
    <row r="65" spans="2:24" ht="37.5" x14ac:dyDescent="0.4">
      <c r="B65" s="99">
        <v>54</v>
      </c>
      <c r="C65" s="82" t="s">
        <v>318</v>
      </c>
      <c r="D65" s="80" t="s">
        <v>173</v>
      </c>
      <c r="E65" s="105" t="s">
        <v>347</v>
      </c>
      <c r="F65" s="99" t="s">
        <v>352</v>
      </c>
      <c r="G65" s="79">
        <v>1</v>
      </c>
      <c r="H65" s="80">
        <v>54</v>
      </c>
      <c r="I65" s="106"/>
      <c r="J65" s="107"/>
      <c r="K65" s="78" t="s">
        <v>46</v>
      </c>
      <c r="L65" s="79" t="s">
        <v>72</v>
      </c>
      <c r="M65" s="80" t="s">
        <v>73</v>
      </c>
      <c r="N65" s="112"/>
      <c r="O65" s="81">
        <v>1</v>
      </c>
      <c r="P65" s="76" t="s">
        <v>89</v>
      </c>
      <c r="Q65" s="76" t="s">
        <v>348</v>
      </c>
      <c r="R65" s="76" t="s">
        <v>89</v>
      </c>
      <c r="S65" s="76">
        <v>1</v>
      </c>
      <c r="T65" s="76" t="s">
        <v>16</v>
      </c>
      <c r="U65" s="5"/>
      <c r="V65" s="77">
        <v>1</v>
      </c>
      <c r="W65" s="77"/>
      <c r="X65" s="62"/>
    </row>
    <row r="66" spans="2:24" ht="93.75" x14ac:dyDescent="0.4">
      <c r="B66" s="99">
        <v>55</v>
      </c>
      <c r="C66" s="79" t="s">
        <v>193</v>
      </c>
      <c r="D66" s="80" t="s">
        <v>176</v>
      </c>
      <c r="E66" s="105" t="s">
        <v>174</v>
      </c>
      <c r="F66" s="79" t="s">
        <v>352</v>
      </c>
      <c r="G66" s="79">
        <v>1</v>
      </c>
      <c r="H66" s="80">
        <v>55</v>
      </c>
      <c r="I66" s="106" t="str">
        <f ca="1">IF(I64=1,I21,"")</f>
        <v/>
      </c>
      <c r="J66" s="107"/>
      <c r="K66" s="78" t="s">
        <v>83</v>
      </c>
      <c r="L66" s="82"/>
      <c r="M66" s="110" t="s">
        <v>357</v>
      </c>
      <c r="N66" s="111" t="s">
        <v>350</v>
      </c>
      <c r="O66" s="81">
        <v>8</v>
      </c>
      <c r="P66" s="76" t="s">
        <v>89</v>
      </c>
      <c r="Q66" s="76" t="s">
        <v>45</v>
      </c>
      <c r="R66" s="76" t="s">
        <v>89</v>
      </c>
      <c r="S66" s="76">
        <v>8</v>
      </c>
      <c r="T66" s="76" t="s">
        <v>14</v>
      </c>
      <c r="U66" s="82" t="s">
        <v>350</v>
      </c>
      <c r="V66" s="77"/>
      <c r="W66" s="77"/>
      <c r="X66" s="62"/>
    </row>
    <row r="67" spans="2:24" ht="37.5" x14ac:dyDescent="0.4">
      <c r="B67" s="99">
        <v>56</v>
      </c>
      <c r="C67" s="118" t="s">
        <v>319</v>
      </c>
      <c r="D67" s="80" t="s">
        <v>173</v>
      </c>
      <c r="E67" s="105" t="s">
        <v>347</v>
      </c>
      <c r="F67" s="99" t="s">
        <v>352</v>
      </c>
      <c r="G67" s="79">
        <v>1</v>
      </c>
      <c r="H67" s="80">
        <v>56</v>
      </c>
      <c r="I67" s="106"/>
      <c r="J67" s="107"/>
      <c r="K67" s="78" t="s">
        <v>46</v>
      </c>
      <c r="L67" s="79" t="s">
        <v>72</v>
      </c>
      <c r="M67" s="80" t="s">
        <v>73</v>
      </c>
      <c r="N67" s="112"/>
      <c r="O67" s="81">
        <v>1</v>
      </c>
      <c r="P67" s="76" t="s">
        <v>89</v>
      </c>
      <c r="Q67" s="76" t="s">
        <v>348</v>
      </c>
      <c r="R67" s="76" t="s">
        <v>89</v>
      </c>
      <c r="S67" s="76">
        <v>1</v>
      </c>
      <c r="T67" s="76" t="s">
        <v>16</v>
      </c>
      <c r="U67" s="5"/>
      <c r="V67" s="77">
        <v>1</v>
      </c>
      <c r="W67" s="77"/>
      <c r="X67" s="62"/>
    </row>
    <row r="68" spans="2:24" ht="93.75" x14ac:dyDescent="0.4">
      <c r="B68" s="99">
        <v>57</v>
      </c>
      <c r="C68" s="79" t="s">
        <v>32</v>
      </c>
      <c r="D68" s="80" t="s">
        <v>176</v>
      </c>
      <c r="E68" s="105" t="s">
        <v>174</v>
      </c>
      <c r="F68" s="79" t="s">
        <v>352</v>
      </c>
      <c r="G68" s="79">
        <v>1</v>
      </c>
      <c r="H68" s="80">
        <v>57</v>
      </c>
      <c r="I68" s="106" t="str">
        <f ca="1">IF(I64=1,"29991231","")</f>
        <v/>
      </c>
      <c r="J68" s="107"/>
      <c r="K68" s="78" t="s">
        <v>83</v>
      </c>
      <c r="L68" s="82"/>
      <c r="M68" s="110" t="s">
        <v>358</v>
      </c>
      <c r="N68" s="111" t="s">
        <v>350</v>
      </c>
      <c r="O68" s="81">
        <v>8</v>
      </c>
      <c r="P68" s="76" t="s">
        <v>89</v>
      </c>
      <c r="Q68" s="76" t="s">
        <v>45</v>
      </c>
      <c r="R68" s="76" t="s">
        <v>89</v>
      </c>
      <c r="S68" s="76">
        <v>8</v>
      </c>
      <c r="T68" s="76" t="s">
        <v>14</v>
      </c>
      <c r="U68" s="82" t="s">
        <v>350</v>
      </c>
      <c r="V68" s="77">
        <v>1</v>
      </c>
      <c r="W68" s="77"/>
      <c r="X68" s="62"/>
    </row>
    <row r="69" spans="2:24" ht="37.5" x14ac:dyDescent="0.4">
      <c r="B69" s="99">
        <v>58</v>
      </c>
      <c r="C69" s="82" t="s">
        <v>320</v>
      </c>
      <c r="D69" s="80" t="s">
        <v>173</v>
      </c>
      <c r="E69" s="105" t="s">
        <v>347</v>
      </c>
      <c r="F69" s="99" t="s">
        <v>352</v>
      </c>
      <c r="G69" s="79">
        <v>1</v>
      </c>
      <c r="H69" s="80">
        <v>58</v>
      </c>
      <c r="I69" s="106"/>
      <c r="J69" s="107"/>
      <c r="K69" s="78" t="s">
        <v>46</v>
      </c>
      <c r="L69" s="79" t="s">
        <v>72</v>
      </c>
      <c r="M69" s="80" t="s">
        <v>73</v>
      </c>
      <c r="N69" s="112"/>
      <c r="O69" s="81">
        <v>1</v>
      </c>
      <c r="P69" s="76" t="s">
        <v>89</v>
      </c>
      <c r="Q69" s="76" t="s">
        <v>348</v>
      </c>
      <c r="R69" s="76" t="s">
        <v>89</v>
      </c>
      <c r="S69" s="76">
        <v>1</v>
      </c>
      <c r="T69" s="76" t="s">
        <v>16</v>
      </c>
      <c r="U69" s="5"/>
      <c r="V69" s="77">
        <v>1</v>
      </c>
      <c r="W69" s="77"/>
      <c r="X69" s="62"/>
    </row>
    <row r="70" spans="2:24" ht="190.5" customHeight="1" x14ac:dyDescent="0.4">
      <c r="B70" s="99">
        <v>59</v>
      </c>
      <c r="C70" s="79" t="s">
        <v>33</v>
      </c>
      <c r="D70" s="80" t="s">
        <v>176</v>
      </c>
      <c r="E70" s="105" t="s">
        <v>174</v>
      </c>
      <c r="F70" s="79" t="s">
        <v>352</v>
      </c>
      <c r="G70" s="79">
        <v>1</v>
      </c>
      <c r="H70" s="80">
        <v>59</v>
      </c>
      <c r="I70" s="106" t="str">
        <f ca="1">IF(I64=1,IF(INDIRECT("決済代行業務に関する届出書!K48")="約定照合から代行",1,IF(INDIRECT("決済代行業務に関する届出書!K48")="決済のみ代行",3,"")),"")</f>
        <v/>
      </c>
      <c r="J70" s="107"/>
      <c r="K70" s="78" t="s">
        <v>83</v>
      </c>
      <c r="L70" s="82" t="s">
        <v>354</v>
      </c>
      <c r="M70" s="110" t="s">
        <v>366</v>
      </c>
      <c r="N70" s="111" t="s">
        <v>350</v>
      </c>
      <c r="O70" s="81">
        <v>1</v>
      </c>
      <c r="P70" s="76" t="s">
        <v>89</v>
      </c>
      <c r="Q70" s="76" t="s">
        <v>45</v>
      </c>
      <c r="R70" s="76" t="s">
        <v>89</v>
      </c>
      <c r="S70" s="76">
        <v>1</v>
      </c>
      <c r="T70" s="76" t="s">
        <v>14</v>
      </c>
      <c r="U70" s="82" t="s">
        <v>350</v>
      </c>
      <c r="V70" s="115">
        <v>1</v>
      </c>
      <c r="W70" s="115"/>
      <c r="X70" s="62"/>
    </row>
    <row r="71" spans="2:24" ht="37.5" x14ac:dyDescent="0.4">
      <c r="B71" s="99">
        <v>60</v>
      </c>
      <c r="C71" s="82" t="s">
        <v>321</v>
      </c>
      <c r="D71" s="80" t="s">
        <v>173</v>
      </c>
      <c r="E71" s="105" t="s">
        <v>347</v>
      </c>
      <c r="F71" s="99" t="s">
        <v>352</v>
      </c>
      <c r="G71" s="79">
        <v>1</v>
      </c>
      <c r="H71" s="80">
        <v>60</v>
      </c>
      <c r="I71" s="106"/>
      <c r="J71" s="107"/>
      <c r="K71" s="78" t="s">
        <v>46</v>
      </c>
      <c r="L71" s="79" t="s">
        <v>72</v>
      </c>
      <c r="M71" s="80" t="s">
        <v>73</v>
      </c>
      <c r="N71" s="112"/>
      <c r="O71" s="81">
        <v>1</v>
      </c>
      <c r="P71" s="76" t="s">
        <v>89</v>
      </c>
      <c r="Q71" s="76" t="s">
        <v>348</v>
      </c>
      <c r="R71" s="76" t="s">
        <v>89</v>
      </c>
      <c r="S71" s="76">
        <v>1</v>
      </c>
      <c r="T71" s="76" t="s">
        <v>16</v>
      </c>
      <c r="U71" s="5"/>
      <c r="V71" s="77">
        <v>1</v>
      </c>
      <c r="W71" s="116"/>
      <c r="X71" s="62"/>
    </row>
    <row r="72" spans="2:24" ht="69.75" customHeight="1" x14ac:dyDescent="0.4">
      <c r="B72" s="99">
        <v>61</v>
      </c>
      <c r="C72" s="82" t="s">
        <v>34</v>
      </c>
      <c r="D72" s="80" t="s">
        <v>176</v>
      </c>
      <c r="E72" s="105" t="s">
        <v>174</v>
      </c>
      <c r="F72" s="79" t="s">
        <v>352</v>
      </c>
      <c r="G72" s="79">
        <v>1</v>
      </c>
      <c r="H72" s="80">
        <v>61</v>
      </c>
      <c r="I72" s="106">
        <v>0</v>
      </c>
      <c r="J72" s="107"/>
      <c r="K72" s="78" t="s">
        <v>83</v>
      </c>
      <c r="L72" s="82" t="s">
        <v>91</v>
      </c>
      <c r="M72" s="110" t="s">
        <v>359</v>
      </c>
      <c r="N72" s="112" t="s">
        <v>351</v>
      </c>
      <c r="O72" s="81">
        <v>1</v>
      </c>
      <c r="P72" s="76" t="s">
        <v>89</v>
      </c>
      <c r="Q72" s="76" t="s">
        <v>8</v>
      </c>
      <c r="R72" s="76" t="s">
        <v>89</v>
      </c>
      <c r="S72" s="76">
        <v>1</v>
      </c>
      <c r="T72" s="114">
        <v>9</v>
      </c>
      <c r="U72" s="23" t="s">
        <v>351</v>
      </c>
      <c r="V72" s="77">
        <v>1</v>
      </c>
      <c r="W72" s="77"/>
      <c r="X72" s="62"/>
    </row>
    <row r="73" spans="2:24" ht="37.5" x14ac:dyDescent="0.4">
      <c r="B73" s="99">
        <v>62</v>
      </c>
      <c r="C73" s="82" t="s">
        <v>322</v>
      </c>
      <c r="D73" s="80" t="s">
        <v>173</v>
      </c>
      <c r="E73" s="105" t="s">
        <v>347</v>
      </c>
      <c r="F73" s="99" t="s">
        <v>352</v>
      </c>
      <c r="G73" s="79">
        <v>1</v>
      </c>
      <c r="H73" s="80">
        <v>62</v>
      </c>
      <c r="I73" s="106"/>
      <c r="J73" s="107"/>
      <c r="K73" s="78" t="s">
        <v>46</v>
      </c>
      <c r="L73" s="79" t="s">
        <v>72</v>
      </c>
      <c r="M73" s="80" t="s">
        <v>73</v>
      </c>
      <c r="N73" s="112"/>
      <c r="O73" s="81">
        <v>1</v>
      </c>
      <c r="P73" s="76" t="s">
        <v>89</v>
      </c>
      <c r="Q73" s="76" t="s">
        <v>348</v>
      </c>
      <c r="R73" s="76" t="s">
        <v>89</v>
      </c>
      <c r="S73" s="76">
        <v>1</v>
      </c>
      <c r="T73" s="76" t="s">
        <v>16</v>
      </c>
      <c r="U73" s="5"/>
      <c r="V73" s="77">
        <v>1</v>
      </c>
      <c r="W73" s="77"/>
      <c r="X73" s="62"/>
    </row>
    <row r="74" spans="2:24" ht="115.5" customHeight="1" x14ac:dyDescent="0.4">
      <c r="B74" s="99">
        <v>63</v>
      </c>
      <c r="C74" s="79" t="s">
        <v>35</v>
      </c>
      <c r="D74" s="80" t="s">
        <v>176</v>
      </c>
      <c r="E74" s="105" t="s">
        <v>174</v>
      </c>
      <c r="F74" s="79" t="s">
        <v>352</v>
      </c>
      <c r="G74" s="79">
        <v>1</v>
      </c>
      <c r="H74" s="80">
        <v>63</v>
      </c>
      <c r="I74" s="106">
        <f ca="1">IF(INDIRECT("決済代行業務に関する届出書!K49")="利用しない",1,0)</f>
        <v>0</v>
      </c>
      <c r="J74" s="107"/>
      <c r="K74" s="78" t="s">
        <v>182</v>
      </c>
      <c r="L74" s="82" t="s">
        <v>91</v>
      </c>
      <c r="M74" s="110" t="s">
        <v>367</v>
      </c>
      <c r="N74" s="112" t="s">
        <v>351</v>
      </c>
      <c r="O74" s="81">
        <v>1</v>
      </c>
      <c r="P74" s="76" t="s">
        <v>89</v>
      </c>
      <c r="Q74" s="76" t="s">
        <v>8</v>
      </c>
      <c r="R74" s="76" t="s">
        <v>89</v>
      </c>
      <c r="S74" s="76">
        <v>1</v>
      </c>
      <c r="T74" s="114">
        <v>9</v>
      </c>
      <c r="U74" s="82" t="s">
        <v>351</v>
      </c>
      <c r="V74" s="115">
        <v>1</v>
      </c>
      <c r="W74" s="115"/>
      <c r="X74" s="62"/>
    </row>
    <row r="75" spans="2:24" ht="37.5" x14ac:dyDescent="0.4">
      <c r="B75" s="99">
        <v>64</v>
      </c>
      <c r="C75" s="82" t="s">
        <v>323</v>
      </c>
      <c r="D75" s="80" t="s">
        <v>173</v>
      </c>
      <c r="E75" s="105" t="s">
        <v>347</v>
      </c>
      <c r="F75" s="99" t="s">
        <v>352</v>
      </c>
      <c r="G75" s="79">
        <v>1</v>
      </c>
      <c r="H75" s="80">
        <v>64</v>
      </c>
      <c r="I75" s="106"/>
      <c r="J75" s="107"/>
      <c r="K75" s="78" t="s">
        <v>46</v>
      </c>
      <c r="L75" s="79" t="s">
        <v>72</v>
      </c>
      <c r="M75" s="80" t="s">
        <v>73</v>
      </c>
      <c r="N75" s="112"/>
      <c r="O75" s="81">
        <v>1</v>
      </c>
      <c r="P75" s="76" t="s">
        <v>89</v>
      </c>
      <c r="Q75" s="76" t="s">
        <v>348</v>
      </c>
      <c r="R75" s="76" t="s">
        <v>89</v>
      </c>
      <c r="S75" s="76">
        <v>1</v>
      </c>
      <c r="T75" s="76" t="s">
        <v>16</v>
      </c>
      <c r="U75" s="5"/>
      <c r="V75" s="77">
        <v>1</v>
      </c>
      <c r="W75" s="116"/>
      <c r="X75" s="62"/>
    </row>
    <row r="76" spans="2:24" ht="97.5" customHeight="1" x14ac:dyDescent="0.4">
      <c r="B76" s="99">
        <v>65</v>
      </c>
      <c r="C76" s="79" t="s">
        <v>36</v>
      </c>
      <c r="D76" s="80" t="s">
        <v>176</v>
      </c>
      <c r="E76" s="105" t="s">
        <v>174</v>
      </c>
      <c r="F76" s="79" t="s">
        <v>352</v>
      </c>
      <c r="G76" s="79">
        <v>1</v>
      </c>
      <c r="H76" s="80">
        <v>65</v>
      </c>
      <c r="I76" s="106" t="str">
        <f ca="1">IF(I74=1,I21,"")</f>
        <v/>
      </c>
      <c r="J76" s="107"/>
      <c r="K76" s="78" t="s">
        <v>83</v>
      </c>
      <c r="L76" s="82"/>
      <c r="M76" s="110" t="s">
        <v>194</v>
      </c>
      <c r="N76" s="111" t="s">
        <v>350</v>
      </c>
      <c r="O76" s="81">
        <v>8</v>
      </c>
      <c r="P76" s="76" t="s">
        <v>89</v>
      </c>
      <c r="Q76" s="76" t="s">
        <v>45</v>
      </c>
      <c r="R76" s="76" t="s">
        <v>89</v>
      </c>
      <c r="S76" s="76">
        <v>8</v>
      </c>
      <c r="T76" s="76" t="s">
        <v>14</v>
      </c>
      <c r="U76" s="24" t="s">
        <v>350</v>
      </c>
      <c r="V76" s="77">
        <v>1</v>
      </c>
      <c r="W76" s="77"/>
      <c r="X76" s="62"/>
    </row>
    <row r="77" spans="2:24" ht="37.5" x14ac:dyDescent="0.4">
      <c r="B77" s="99">
        <v>66</v>
      </c>
      <c r="C77" s="82" t="s">
        <v>324</v>
      </c>
      <c r="D77" s="80" t="s">
        <v>173</v>
      </c>
      <c r="E77" s="105" t="s">
        <v>347</v>
      </c>
      <c r="F77" s="99" t="s">
        <v>352</v>
      </c>
      <c r="G77" s="79">
        <v>1</v>
      </c>
      <c r="H77" s="80">
        <v>66</v>
      </c>
      <c r="I77" s="106"/>
      <c r="J77" s="107"/>
      <c r="K77" s="78" t="s">
        <v>46</v>
      </c>
      <c r="L77" s="79" t="s">
        <v>72</v>
      </c>
      <c r="M77" s="80" t="s">
        <v>73</v>
      </c>
      <c r="N77" s="112"/>
      <c r="O77" s="81">
        <v>1</v>
      </c>
      <c r="P77" s="76" t="s">
        <v>89</v>
      </c>
      <c r="Q77" s="76" t="s">
        <v>348</v>
      </c>
      <c r="R77" s="76" t="s">
        <v>89</v>
      </c>
      <c r="S77" s="76">
        <v>1</v>
      </c>
      <c r="T77" s="76" t="s">
        <v>16</v>
      </c>
      <c r="U77" s="24"/>
      <c r="V77" s="77">
        <v>1</v>
      </c>
      <c r="W77" s="77"/>
      <c r="X77" s="62"/>
    </row>
    <row r="78" spans="2:24" ht="75" x14ac:dyDescent="0.4">
      <c r="B78" s="99">
        <v>67</v>
      </c>
      <c r="C78" s="79" t="s">
        <v>37</v>
      </c>
      <c r="D78" s="80" t="s">
        <v>176</v>
      </c>
      <c r="E78" s="105" t="s">
        <v>174</v>
      </c>
      <c r="F78" s="79" t="s">
        <v>352</v>
      </c>
      <c r="G78" s="79">
        <v>1</v>
      </c>
      <c r="H78" s="80">
        <v>67</v>
      </c>
      <c r="I78" s="106" t="str">
        <f ca="1">IF(I74=1,"29991231","")</f>
        <v/>
      </c>
      <c r="J78" s="107"/>
      <c r="K78" s="78" t="s">
        <v>83</v>
      </c>
      <c r="L78" s="82"/>
      <c r="M78" s="110" t="s">
        <v>195</v>
      </c>
      <c r="N78" s="111" t="s">
        <v>350</v>
      </c>
      <c r="O78" s="81">
        <v>8</v>
      </c>
      <c r="P78" s="76" t="s">
        <v>89</v>
      </c>
      <c r="Q78" s="76" t="s">
        <v>45</v>
      </c>
      <c r="R78" s="76" t="s">
        <v>89</v>
      </c>
      <c r="S78" s="76">
        <v>8</v>
      </c>
      <c r="T78" s="76" t="s">
        <v>14</v>
      </c>
      <c r="U78" s="82" t="s">
        <v>350</v>
      </c>
      <c r="V78" s="113">
        <v>1</v>
      </c>
      <c r="W78" s="113"/>
      <c r="X78" s="62"/>
    </row>
    <row r="79" spans="2:24" ht="37.5" x14ac:dyDescent="0.4">
      <c r="B79" s="99">
        <v>68</v>
      </c>
      <c r="C79" s="82" t="s">
        <v>325</v>
      </c>
      <c r="D79" s="80" t="s">
        <v>173</v>
      </c>
      <c r="E79" s="105" t="s">
        <v>347</v>
      </c>
      <c r="F79" s="99" t="s">
        <v>352</v>
      </c>
      <c r="G79" s="79">
        <v>1</v>
      </c>
      <c r="H79" s="80">
        <v>68</v>
      </c>
      <c r="I79" s="106"/>
      <c r="J79" s="107"/>
      <c r="K79" s="78" t="s">
        <v>46</v>
      </c>
      <c r="L79" s="79" t="s">
        <v>72</v>
      </c>
      <c r="M79" s="80" t="s">
        <v>73</v>
      </c>
      <c r="N79" s="112"/>
      <c r="O79" s="81">
        <v>1</v>
      </c>
      <c r="P79" s="76" t="s">
        <v>89</v>
      </c>
      <c r="Q79" s="76" t="s">
        <v>348</v>
      </c>
      <c r="R79" s="76" t="s">
        <v>89</v>
      </c>
      <c r="S79" s="76">
        <v>1</v>
      </c>
      <c r="T79" s="76" t="s">
        <v>16</v>
      </c>
      <c r="U79" s="5"/>
      <c r="V79" s="77">
        <v>1</v>
      </c>
      <c r="W79" s="77"/>
      <c r="X79" s="62"/>
    </row>
    <row r="80" spans="2:24" ht="166.5" customHeight="1" x14ac:dyDescent="0.4">
      <c r="B80" s="99">
        <v>69</v>
      </c>
      <c r="C80" s="79" t="s">
        <v>38</v>
      </c>
      <c r="D80" s="80" t="s">
        <v>176</v>
      </c>
      <c r="E80" s="105" t="s">
        <v>174</v>
      </c>
      <c r="F80" s="79" t="s">
        <v>352</v>
      </c>
      <c r="G80" s="79">
        <v>1</v>
      </c>
      <c r="H80" s="80">
        <v>69</v>
      </c>
      <c r="I80" s="106" t="str">
        <f ca="1">IF(I74=1,IF(INDIRECT("決済代行業務に関する届出書!K48")="約定照合から代行",1,IF(INDIRECT("決済代行業務に関する届出書!K48")="決済のみ代行",3,"")),"")</f>
        <v/>
      </c>
      <c r="J80" s="107"/>
      <c r="K80" s="78" t="s">
        <v>83</v>
      </c>
      <c r="L80" s="82" t="s">
        <v>354</v>
      </c>
      <c r="M80" s="110" t="s">
        <v>360</v>
      </c>
      <c r="N80" s="111" t="s">
        <v>350</v>
      </c>
      <c r="O80" s="81">
        <v>1</v>
      </c>
      <c r="P80" s="76" t="s">
        <v>89</v>
      </c>
      <c r="Q80" s="76" t="s">
        <v>45</v>
      </c>
      <c r="R80" s="76" t="s">
        <v>89</v>
      </c>
      <c r="S80" s="76">
        <v>1</v>
      </c>
      <c r="T80" s="76" t="s">
        <v>14</v>
      </c>
      <c r="U80" s="82" t="s">
        <v>350</v>
      </c>
      <c r="V80" s="77">
        <v>1</v>
      </c>
      <c r="W80" s="77"/>
      <c r="X80" s="62"/>
    </row>
    <row r="81" spans="2:24" ht="37.5" x14ac:dyDescent="0.4">
      <c r="B81" s="99">
        <v>70</v>
      </c>
      <c r="C81" s="82" t="s">
        <v>326</v>
      </c>
      <c r="D81" s="80" t="s">
        <v>173</v>
      </c>
      <c r="E81" s="105" t="s">
        <v>347</v>
      </c>
      <c r="F81" s="99" t="s">
        <v>352</v>
      </c>
      <c r="G81" s="79">
        <v>1</v>
      </c>
      <c r="H81" s="80">
        <v>70</v>
      </c>
      <c r="I81" s="106"/>
      <c r="J81" s="107"/>
      <c r="K81" s="78" t="s">
        <v>46</v>
      </c>
      <c r="L81" s="79" t="s">
        <v>72</v>
      </c>
      <c r="M81" s="80" t="s">
        <v>73</v>
      </c>
      <c r="N81" s="112"/>
      <c r="O81" s="81">
        <v>1</v>
      </c>
      <c r="P81" s="76" t="s">
        <v>89</v>
      </c>
      <c r="Q81" s="76" t="s">
        <v>348</v>
      </c>
      <c r="R81" s="76" t="s">
        <v>89</v>
      </c>
      <c r="S81" s="76">
        <v>1</v>
      </c>
      <c r="T81" s="76" t="s">
        <v>16</v>
      </c>
      <c r="U81" s="5"/>
      <c r="V81" s="77">
        <v>1</v>
      </c>
      <c r="W81" s="77"/>
      <c r="X81" s="62"/>
    </row>
    <row r="82" spans="2:24" ht="78.75" customHeight="1" x14ac:dyDescent="0.4">
      <c r="B82" s="99">
        <v>71</v>
      </c>
      <c r="C82" s="82" t="s">
        <v>196</v>
      </c>
      <c r="D82" s="80" t="s">
        <v>176</v>
      </c>
      <c r="E82" s="105" t="s">
        <v>174</v>
      </c>
      <c r="F82" s="79" t="s">
        <v>352</v>
      </c>
      <c r="G82" s="79">
        <v>1</v>
      </c>
      <c r="H82" s="80">
        <v>71</v>
      </c>
      <c r="I82" s="106">
        <v>0</v>
      </c>
      <c r="J82" s="107"/>
      <c r="K82" s="78" t="s">
        <v>83</v>
      </c>
      <c r="L82" s="82" t="s">
        <v>91</v>
      </c>
      <c r="M82" s="110" t="s">
        <v>359</v>
      </c>
      <c r="N82" s="112" t="s">
        <v>351</v>
      </c>
      <c r="O82" s="81">
        <v>1</v>
      </c>
      <c r="P82" s="76" t="s">
        <v>89</v>
      </c>
      <c r="Q82" s="76" t="s">
        <v>8</v>
      </c>
      <c r="R82" s="76" t="s">
        <v>89</v>
      </c>
      <c r="S82" s="76">
        <v>1</v>
      </c>
      <c r="T82" s="114">
        <v>9</v>
      </c>
      <c r="U82" s="82" t="s">
        <v>351</v>
      </c>
      <c r="V82" s="113">
        <v>1</v>
      </c>
      <c r="W82" s="113"/>
      <c r="X82" s="62"/>
    </row>
    <row r="83" spans="2:24" x14ac:dyDescent="0.4">
      <c r="B83" s="99">
        <v>72</v>
      </c>
      <c r="C83" s="82" t="s">
        <v>327</v>
      </c>
      <c r="D83" s="80" t="s">
        <v>173</v>
      </c>
      <c r="E83" s="105" t="s">
        <v>347</v>
      </c>
      <c r="F83" s="99" t="s">
        <v>352</v>
      </c>
      <c r="G83" s="79">
        <v>1</v>
      </c>
      <c r="H83" s="80">
        <v>72</v>
      </c>
      <c r="I83" s="106"/>
      <c r="J83" s="107"/>
      <c r="K83" s="78" t="s">
        <v>46</v>
      </c>
      <c r="L83" s="79" t="s">
        <v>72</v>
      </c>
      <c r="M83" s="80" t="s">
        <v>73</v>
      </c>
      <c r="N83" s="112"/>
      <c r="O83" s="81">
        <v>1</v>
      </c>
      <c r="P83" s="76" t="s">
        <v>89</v>
      </c>
      <c r="Q83" s="76" t="s">
        <v>348</v>
      </c>
      <c r="R83" s="76" t="s">
        <v>89</v>
      </c>
      <c r="S83" s="76">
        <v>1</v>
      </c>
      <c r="T83" s="76" t="s">
        <v>16</v>
      </c>
      <c r="U83" s="5"/>
      <c r="V83" s="77">
        <v>1</v>
      </c>
      <c r="W83" s="77"/>
      <c r="X83" s="62"/>
    </row>
    <row r="84" spans="2:24" ht="110.25" customHeight="1" x14ac:dyDescent="0.4">
      <c r="B84" s="99">
        <v>73</v>
      </c>
      <c r="C84" s="79" t="s">
        <v>197</v>
      </c>
      <c r="D84" s="80" t="s">
        <v>176</v>
      </c>
      <c r="E84" s="105" t="s">
        <v>174</v>
      </c>
      <c r="F84" s="79" t="s">
        <v>352</v>
      </c>
      <c r="G84" s="79">
        <v>1</v>
      </c>
      <c r="H84" s="80">
        <v>73</v>
      </c>
      <c r="I84" s="106">
        <f ca="1">IF(INDIRECT("決済代行業務に関する届出書!K51")="利用する",1,0)</f>
        <v>0</v>
      </c>
      <c r="J84" s="107"/>
      <c r="K84" s="78" t="s">
        <v>182</v>
      </c>
      <c r="L84" s="82" t="s">
        <v>91</v>
      </c>
      <c r="M84" s="110" t="s">
        <v>368</v>
      </c>
      <c r="N84" s="112" t="s">
        <v>351</v>
      </c>
      <c r="O84" s="81">
        <v>1</v>
      </c>
      <c r="P84" s="76" t="s">
        <v>89</v>
      </c>
      <c r="Q84" s="76" t="s">
        <v>8</v>
      </c>
      <c r="R84" s="76" t="s">
        <v>89</v>
      </c>
      <c r="S84" s="76">
        <v>1</v>
      </c>
      <c r="T84" s="114">
        <v>9</v>
      </c>
      <c r="U84" s="82" t="s">
        <v>351</v>
      </c>
      <c r="V84" s="77">
        <v>1</v>
      </c>
      <c r="W84" s="77"/>
      <c r="X84" s="62"/>
    </row>
    <row r="85" spans="2:24" x14ac:dyDescent="0.4">
      <c r="B85" s="99">
        <v>74</v>
      </c>
      <c r="C85" s="99" t="s">
        <v>329</v>
      </c>
      <c r="D85" s="80" t="s">
        <v>173</v>
      </c>
      <c r="E85" s="105" t="s">
        <v>347</v>
      </c>
      <c r="F85" s="99" t="s">
        <v>352</v>
      </c>
      <c r="G85" s="79">
        <v>1</v>
      </c>
      <c r="H85" s="80">
        <v>74</v>
      </c>
      <c r="I85" s="106"/>
      <c r="J85" s="107"/>
      <c r="K85" s="78" t="s">
        <v>46</v>
      </c>
      <c r="L85" s="79" t="s">
        <v>72</v>
      </c>
      <c r="M85" s="80" t="s">
        <v>73</v>
      </c>
      <c r="N85" s="112"/>
      <c r="O85" s="81">
        <v>1</v>
      </c>
      <c r="P85" s="76" t="s">
        <v>89</v>
      </c>
      <c r="Q85" s="76" t="s">
        <v>348</v>
      </c>
      <c r="R85" s="76" t="s">
        <v>89</v>
      </c>
      <c r="S85" s="76">
        <v>1</v>
      </c>
      <c r="T85" s="76" t="s">
        <v>16</v>
      </c>
      <c r="U85" s="5"/>
      <c r="V85" s="77">
        <v>1</v>
      </c>
      <c r="W85" s="77"/>
      <c r="X85" s="62"/>
    </row>
    <row r="86" spans="2:24" ht="75" x14ac:dyDescent="0.4">
      <c r="B86" s="99">
        <v>75</v>
      </c>
      <c r="C86" s="79" t="s">
        <v>198</v>
      </c>
      <c r="D86" s="80" t="s">
        <v>176</v>
      </c>
      <c r="E86" s="105" t="s">
        <v>174</v>
      </c>
      <c r="F86" s="79" t="s">
        <v>352</v>
      </c>
      <c r="G86" s="79">
        <v>1</v>
      </c>
      <c r="H86" s="80">
        <v>75</v>
      </c>
      <c r="I86" s="106" t="str">
        <f ca="1">IF(I84=1,I$21,"")</f>
        <v/>
      </c>
      <c r="J86" s="107"/>
      <c r="K86" s="78" t="s">
        <v>83</v>
      </c>
      <c r="L86" s="82"/>
      <c r="M86" s="110" t="s">
        <v>143</v>
      </c>
      <c r="N86" s="111" t="s">
        <v>350</v>
      </c>
      <c r="O86" s="81">
        <v>8</v>
      </c>
      <c r="P86" s="76" t="s">
        <v>89</v>
      </c>
      <c r="Q86" s="76" t="s">
        <v>45</v>
      </c>
      <c r="R86" s="76" t="s">
        <v>89</v>
      </c>
      <c r="S86" s="76">
        <v>8</v>
      </c>
      <c r="T86" s="76" t="s">
        <v>14</v>
      </c>
      <c r="U86" s="82" t="s">
        <v>350</v>
      </c>
      <c r="V86" s="113">
        <v>1</v>
      </c>
      <c r="W86" s="113"/>
      <c r="X86" s="62"/>
    </row>
    <row r="87" spans="2:24" x14ac:dyDescent="0.4">
      <c r="B87" s="99">
        <v>76</v>
      </c>
      <c r="C87" s="79" t="s">
        <v>328</v>
      </c>
      <c r="D87" s="80" t="s">
        <v>173</v>
      </c>
      <c r="E87" s="105" t="s">
        <v>347</v>
      </c>
      <c r="F87" s="99" t="s">
        <v>352</v>
      </c>
      <c r="G87" s="79">
        <v>1</v>
      </c>
      <c r="H87" s="80">
        <v>76</v>
      </c>
      <c r="I87" s="106"/>
      <c r="J87" s="107"/>
      <c r="K87" s="78" t="s">
        <v>46</v>
      </c>
      <c r="L87" s="79" t="s">
        <v>72</v>
      </c>
      <c r="M87" s="80" t="s">
        <v>73</v>
      </c>
      <c r="N87" s="112"/>
      <c r="O87" s="81">
        <v>1</v>
      </c>
      <c r="P87" s="76" t="s">
        <v>89</v>
      </c>
      <c r="Q87" s="76" t="s">
        <v>348</v>
      </c>
      <c r="R87" s="76" t="s">
        <v>89</v>
      </c>
      <c r="S87" s="76">
        <v>1</v>
      </c>
      <c r="T87" s="76" t="s">
        <v>16</v>
      </c>
      <c r="U87" s="5"/>
      <c r="V87" s="77">
        <v>1</v>
      </c>
      <c r="W87" s="77"/>
      <c r="X87" s="62"/>
    </row>
    <row r="88" spans="2:24" ht="75" x14ac:dyDescent="0.4">
      <c r="B88" s="99">
        <v>77</v>
      </c>
      <c r="C88" s="79" t="s">
        <v>39</v>
      </c>
      <c r="D88" s="80" t="s">
        <v>176</v>
      </c>
      <c r="E88" s="105" t="s">
        <v>174</v>
      </c>
      <c r="F88" s="79" t="s">
        <v>352</v>
      </c>
      <c r="G88" s="79">
        <v>1</v>
      </c>
      <c r="H88" s="80">
        <v>77</v>
      </c>
      <c r="I88" s="106" t="str">
        <f ca="1">IF(I84=1,"29991231","")</f>
        <v/>
      </c>
      <c r="J88" s="107"/>
      <c r="K88" s="78" t="s">
        <v>83</v>
      </c>
      <c r="L88" s="82"/>
      <c r="M88" s="110" t="s">
        <v>199</v>
      </c>
      <c r="N88" s="111" t="s">
        <v>350</v>
      </c>
      <c r="O88" s="81">
        <v>8</v>
      </c>
      <c r="P88" s="76" t="s">
        <v>89</v>
      </c>
      <c r="Q88" s="76" t="s">
        <v>45</v>
      </c>
      <c r="R88" s="76" t="s">
        <v>89</v>
      </c>
      <c r="S88" s="76">
        <v>8</v>
      </c>
      <c r="T88" s="76" t="s">
        <v>14</v>
      </c>
      <c r="U88" s="82" t="s">
        <v>350</v>
      </c>
      <c r="V88" s="77">
        <v>1</v>
      </c>
      <c r="W88" s="77"/>
      <c r="X88" s="62"/>
    </row>
    <row r="89" spans="2:24" x14ac:dyDescent="0.4">
      <c r="B89" s="99">
        <v>78</v>
      </c>
      <c r="C89" s="99" t="s">
        <v>330</v>
      </c>
      <c r="D89" s="80" t="s">
        <v>173</v>
      </c>
      <c r="E89" s="105" t="s">
        <v>347</v>
      </c>
      <c r="F89" s="99" t="s">
        <v>352</v>
      </c>
      <c r="G89" s="79">
        <v>1</v>
      </c>
      <c r="H89" s="80">
        <v>78</v>
      </c>
      <c r="I89" s="106"/>
      <c r="J89" s="107"/>
      <c r="K89" s="78" t="s">
        <v>46</v>
      </c>
      <c r="L89" s="79" t="s">
        <v>72</v>
      </c>
      <c r="M89" s="80" t="s">
        <v>73</v>
      </c>
      <c r="N89" s="112"/>
      <c r="O89" s="81">
        <v>1</v>
      </c>
      <c r="P89" s="76" t="s">
        <v>89</v>
      </c>
      <c r="Q89" s="76" t="s">
        <v>348</v>
      </c>
      <c r="R89" s="76" t="s">
        <v>89</v>
      </c>
      <c r="S89" s="76">
        <v>1</v>
      </c>
      <c r="T89" s="76" t="s">
        <v>16</v>
      </c>
      <c r="U89" s="5"/>
      <c r="V89" s="77">
        <v>1</v>
      </c>
      <c r="W89" s="77"/>
      <c r="X89" s="62"/>
    </row>
    <row r="90" spans="2:24" ht="132" customHeight="1" x14ac:dyDescent="0.4">
      <c r="B90" s="99">
        <v>79</v>
      </c>
      <c r="C90" s="79" t="s">
        <v>40</v>
      </c>
      <c r="D90" s="80" t="s">
        <v>176</v>
      </c>
      <c r="E90" s="105" t="s">
        <v>174</v>
      </c>
      <c r="F90" s="79" t="s">
        <v>352</v>
      </c>
      <c r="G90" s="79">
        <v>1</v>
      </c>
      <c r="H90" s="80">
        <v>79</v>
      </c>
      <c r="I90" s="106" t="str">
        <f ca="1">IF(I84=1,IF(INDIRECT("決済代行業務に関する届出書!K52")="約定照合から代行",1,IF(INDIRECT("決済代行業務に関する届出書!K52")="決済照合から代行",2,"")),"")</f>
        <v/>
      </c>
      <c r="J90" s="107"/>
      <c r="K90" s="78" t="s">
        <v>83</v>
      </c>
      <c r="L90" s="82" t="s">
        <v>90</v>
      </c>
      <c r="M90" s="110" t="s">
        <v>363</v>
      </c>
      <c r="N90" s="111" t="s">
        <v>350</v>
      </c>
      <c r="O90" s="81">
        <v>1</v>
      </c>
      <c r="P90" s="76" t="s">
        <v>89</v>
      </c>
      <c r="Q90" s="76" t="s">
        <v>45</v>
      </c>
      <c r="R90" s="76" t="s">
        <v>89</v>
      </c>
      <c r="S90" s="76">
        <v>1</v>
      </c>
      <c r="T90" s="76" t="s">
        <v>14</v>
      </c>
      <c r="U90" s="82" t="s">
        <v>350</v>
      </c>
      <c r="V90" s="115">
        <v>1</v>
      </c>
      <c r="W90" s="115"/>
      <c r="X90" s="62"/>
    </row>
    <row r="91" spans="2:24" ht="37.5" x14ac:dyDescent="0.4">
      <c r="B91" s="99">
        <v>80</v>
      </c>
      <c r="C91" s="82" t="s">
        <v>331</v>
      </c>
      <c r="D91" s="80" t="s">
        <v>173</v>
      </c>
      <c r="E91" s="105" t="s">
        <v>347</v>
      </c>
      <c r="F91" s="99" t="s">
        <v>352</v>
      </c>
      <c r="G91" s="79">
        <v>1</v>
      </c>
      <c r="H91" s="80">
        <v>80</v>
      </c>
      <c r="I91" s="106"/>
      <c r="J91" s="107"/>
      <c r="K91" s="78" t="s">
        <v>46</v>
      </c>
      <c r="L91" s="79" t="s">
        <v>72</v>
      </c>
      <c r="M91" s="80" t="s">
        <v>73</v>
      </c>
      <c r="N91" s="112"/>
      <c r="O91" s="81">
        <v>1</v>
      </c>
      <c r="P91" s="76" t="s">
        <v>89</v>
      </c>
      <c r="Q91" s="76" t="s">
        <v>348</v>
      </c>
      <c r="R91" s="76" t="s">
        <v>89</v>
      </c>
      <c r="S91" s="76">
        <v>1</v>
      </c>
      <c r="T91" s="76" t="s">
        <v>16</v>
      </c>
      <c r="U91" s="5"/>
      <c r="V91" s="77">
        <v>1</v>
      </c>
      <c r="W91" s="116"/>
      <c r="X91" s="62"/>
    </row>
    <row r="92" spans="2:24" ht="138" customHeight="1" x14ac:dyDescent="0.4">
      <c r="B92" s="99">
        <v>81</v>
      </c>
      <c r="C92" s="79" t="s">
        <v>200</v>
      </c>
      <c r="D92" s="80" t="s">
        <v>176</v>
      </c>
      <c r="E92" s="105" t="s">
        <v>174</v>
      </c>
      <c r="F92" s="79" t="s">
        <v>352</v>
      </c>
      <c r="G92" s="79">
        <v>1</v>
      </c>
      <c r="H92" s="80">
        <v>81</v>
      </c>
      <c r="I92" s="106">
        <f ca="1">IF(I84=1,IF(INDIRECT("決済代行業務に関する届出書!K53")="利用する",1,0),0)</f>
        <v>0</v>
      </c>
      <c r="J92" s="107"/>
      <c r="K92" s="78" t="s">
        <v>83</v>
      </c>
      <c r="L92" s="82" t="s">
        <v>91</v>
      </c>
      <c r="M92" s="110" t="s">
        <v>364</v>
      </c>
      <c r="N92" s="112" t="s">
        <v>351</v>
      </c>
      <c r="O92" s="81">
        <v>1</v>
      </c>
      <c r="P92" s="76" t="s">
        <v>89</v>
      </c>
      <c r="Q92" s="76" t="s">
        <v>8</v>
      </c>
      <c r="R92" s="76" t="s">
        <v>89</v>
      </c>
      <c r="S92" s="76">
        <v>1</v>
      </c>
      <c r="T92" s="114">
        <v>9</v>
      </c>
      <c r="U92" s="23" t="s">
        <v>351</v>
      </c>
      <c r="V92" s="77">
        <v>1</v>
      </c>
      <c r="W92" s="77"/>
      <c r="X92" s="62"/>
    </row>
    <row r="93" spans="2:24" ht="18.75" customHeight="1" x14ac:dyDescent="0.4">
      <c r="B93" s="99">
        <v>82</v>
      </c>
      <c r="C93" s="99" t="s">
        <v>332</v>
      </c>
      <c r="D93" s="80" t="s">
        <v>173</v>
      </c>
      <c r="E93" s="105" t="s">
        <v>347</v>
      </c>
      <c r="F93" s="99" t="s">
        <v>352</v>
      </c>
      <c r="G93" s="79">
        <v>1</v>
      </c>
      <c r="H93" s="80">
        <v>82</v>
      </c>
      <c r="I93" s="106"/>
      <c r="J93" s="107"/>
      <c r="K93" s="78" t="s">
        <v>46</v>
      </c>
      <c r="L93" s="79" t="s">
        <v>72</v>
      </c>
      <c r="M93" s="80" t="s">
        <v>73</v>
      </c>
      <c r="N93" s="112"/>
      <c r="O93" s="81">
        <v>1</v>
      </c>
      <c r="P93" s="76" t="s">
        <v>89</v>
      </c>
      <c r="Q93" s="76" t="s">
        <v>348</v>
      </c>
      <c r="R93" s="76" t="s">
        <v>89</v>
      </c>
      <c r="S93" s="76">
        <v>1</v>
      </c>
      <c r="T93" s="76" t="s">
        <v>16</v>
      </c>
      <c r="U93" s="5"/>
      <c r="V93" s="77">
        <v>1</v>
      </c>
      <c r="W93" s="77"/>
      <c r="X93" s="62"/>
    </row>
    <row r="94" spans="2:24" ht="85.5" customHeight="1" x14ac:dyDescent="0.4">
      <c r="B94" s="99">
        <v>83</v>
      </c>
      <c r="C94" s="79" t="s">
        <v>201</v>
      </c>
      <c r="D94" s="80" t="s">
        <v>176</v>
      </c>
      <c r="E94" s="105" t="s">
        <v>174</v>
      </c>
      <c r="F94" s="79" t="s">
        <v>352</v>
      </c>
      <c r="G94" s="79">
        <v>1</v>
      </c>
      <c r="H94" s="80">
        <v>83</v>
      </c>
      <c r="I94" s="106">
        <f ca="1">IF(INDIRECT("決済代行業務に関する届出書!K54")="利用する",1,0)</f>
        <v>0</v>
      </c>
      <c r="J94" s="107"/>
      <c r="K94" s="78" t="s">
        <v>182</v>
      </c>
      <c r="L94" s="82" t="s">
        <v>91</v>
      </c>
      <c r="M94" s="110" t="s">
        <v>368</v>
      </c>
      <c r="N94" s="112" t="s">
        <v>351</v>
      </c>
      <c r="O94" s="81">
        <v>1</v>
      </c>
      <c r="P94" s="76" t="s">
        <v>89</v>
      </c>
      <c r="Q94" s="76" t="s">
        <v>8</v>
      </c>
      <c r="R94" s="76" t="s">
        <v>89</v>
      </c>
      <c r="S94" s="76">
        <v>1</v>
      </c>
      <c r="T94" s="114">
        <v>9</v>
      </c>
      <c r="U94" s="82" t="s">
        <v>351</v>
      </c>
      <c r="V94" s="113">
        <v>1</v>
      </c>
      <c r="W94" s="113"/>
      <c r="X94" s="62"/>
    </row>
    <row r="95" spans="2:24" ht="18.75" customHeight="1" x14ac:dyDescent="0.4">
      <c r="B95" s="99">
        <v>84</v>
      </c>
      <c r="C95" s="79" t="s">
        <v>333</v>
      </c>
      <c r="D95" s="80" t="s">
        <v>173</v>
      </c>
      <c r="E95" s="105" t="s">
        <v>347</v>
      </c>
      <c r="F95" s="99" t="s">
        <v>352</v>
      </c>
      <c r="G95" s="79">
        <v>1</v>
      </c>
      <c r="H95" s="80">
        <v>84</v>
      </c>
      <c r="I95" s="106"/>
      <c r="J95" s="107"/>
      <c r="K95" s="78" t="s">
        <v>46</v>
      </c>
      <c r="L95" s="79" t="s">
        <v>72</v>
      </c>
      <c r="M95" s="80" t="s">
        <v>73</v>
      </c>
      <c r="N95" s="112"/>
      <c r="O95" s="81">
        <v>1</v>
      </c>
      <c r="P95" s="76" t="s">
        <v>89</v>
      </c>
      <c r="Q95" s="76" t="s">
        <v>348</v>
      </c>
      <c r="R95" s="76" t="s">
        <v>89</v>
      </c>
      <c r="S95" s="76">
        <v>1</v>
      </c>
      <c r="T95" s="76" t="s">
        <v>16</v>
      </c>
      <c r="U95" s="5"/>
      <c r="V95" s="77">
        <v>1</v>
      </c>
      <c r="W95" s="113"/>
      <c r="X95" s="62"/>
    </row>
    <row r="96" spans="2:24" ht="75" x14ac:dyDescent="0.4">
      <c r="B96" s="99">
        <v>85</v>
      </c>
      <c r="C96" s="79" t="s">
        <v>202</v>
      </c>
      <c r="D96" s="80" t="s">
        <v>176</v>
      </c>
      <c r="E96" s="105" t="s">
        <v>174</v>
      </c>
      <c r="F96" s="79" t="s">
        <v>352</v>
      </c>
      <c r="G96" s="79">
        <v>1</v>
      </c>
      <c r="H96" s="80">
        <v>85</v>
      </c>
      <c r="I96" s="106" t="str">
        <f ca="1">IF(I94=1,I$21,"")</f>
        <v/>
      </c>
      <c r="J96" s="107"/>
      <c r="K96" s="78" t="s">
        <v>83</v>
      </c>
      <c r="L96" s="82"/>
      <c r="M96" s="110" t="s">
        <v>144</v>
      </c>
      <c r="N96" s="111" t="s">
        <v>350</v>
      </c>
      <c r="O96" s="81">
        <v>8</v>
      </c>
      <c r="P96" s="76" t="s">
        <v>89</v>
      </c>
      <c r="Q96" s="76" t="s">
        <v>45</v>
      </c>
      <c r="R96" s="76" t="s">
        <v>89</v>
      </c>
      <c r="S96" s="76">
        <v>8</v>
      </c>
      <c r="T96" s="76" t="s">
        <v>14</v>
      </c>
      <c r="U96" s="82" t="s">
        <v>350</v>
      </c>
      <c r="V96" s="115">
        <v>1</v>
      </c>
      <c r="W96" s="115"/>
      <c r="X96" s="62"/>
    </row>
    <row r="97" spans="2:24" x14ac:dyDescent="0.4">
      <c r="B97" s="99">
        <v>86</v>
      </c>
      <c r="C97" s="79" t="s">
        <v>334</v>
      </c>
      <c r="D97" s="80" t="s">
        <v>173</v>
      </c>
      <c r="E97" s="105" t="s">
        <v>347</v>
      </c>
      <c r="F97" s="99" t="s">
        <v>352</v>
      </c>
      <c r="G97" s="79">
        <v>1</v>
      </c>
      <c r="H97" s="80">
        <v>86</v>
      </c>
      <c r="I97" s="106"/>
      <c r="J97" s="107"/>
      <c r="K97" s="78" t="s">
        <v>46</v>
      </c>
      <c r="L97" s="79" t="s">
        <v>72</v>
      </c>
      <c r="M97" s="80" t="s">
        <v>73</v>
      </c>
      <c r="N97" s="112"/>
      <c r="O97" s="81">
        <v>1</v>
      </c>
      <c r="P97" s="76" t="s">
        <v>89</v>
      </c>
      <c r="Q97" s="76" t="s">
        <v>348</v>
      </c>
      <c r="R97" s="76" t="s">
        <v>89</v>
      </c>
      <c r="S97" s="76">
        <v>1</v>
      </c>
      <c r="T97" s="76" t="s">
        <v>16</v>
      </c>
      <c r="U97" s="5"/>
      <c r="V97" s="77">
        <v>1</v>
      </c>
      <c r="W97" s="116"/>
      <c r="X97" s="62"/>
    </row>
    <row r="98" spans="2:24" ht="75" x14ac:dyDescent="0.4">
      <c r="B98" s="99">
        <v>87</v>
      </c>
      <c r="C98" s="82" t="s">
        <v>41</v>
      </c>
      <c r="D98" s="80" t="s">
        <v>176</v>
      </c>
      <c r="E98" s="105" t="s">
        <v>174</v>
      </c>
      <c r="F98" s="79" t="s">
        <v>352</v>
      </c>
      <c r="G98" s="79">
        <v>1</v>
      </c>
      <c r="H98" s="80">
        <v>87</v>
      </c>
      <c r="I98" s="106" t="str">
        <f ca="1">IF(I94=1,"29991231","")</f>
        <v/>
      </c>
      <c r="J98" s="107"/>
      <c r="K98" s="78" t="s">
        <v>83</v>
      </c>
      <c r="L98" s="82"/>
      <c r="M98" s="110" t="s">
        <v>203</v>
      </c>
      <c r="N98" s="111" t="s">
        <v>350</v>
      </c>
      <c r="O98" s="81">
        <v>8</v>
      </c>
      <c r="P98" s="76" t="s">
        <v>89</v>
      </c>
      <c r="Q98" s="76" t="s">
        <v>45</v>
      </c>
      <c r="R98" s="76" t="s">
        <v>89</v>
      </c>
      <c r="S98" s="76">
        <v>8</v>
      </c>
      <c r="T98" s="76" t="s">
        <v>14</v>
      </c>
      <c r="U98" s="82" t="s">
        <v>350</v>
      </c>
      <c r="V98" s="77">
        <v>1</v>
      </c>
      <c r="W98" s="77"/>
      <c r="X98" s="62"/>
    </row>
    <row r="99" spans="2:24" ht="37.5" x14ac:dyDescent="0.4">
      <c r="B99" s="99">
        <v>88</v>
      </c>
      <c r="C99" s="82" t="s">
        <v>335</v>
      </c>
      <c r="D99" s="80" t="s">
        <v>173</v>
      </c>
      <c r="E99" s="105" t="s">
        <v>347</v>
      </c>
      <c r="F99" s="99" t="s">
        <v>352</v>
      </c>
      <c r="G99" s="79">
        <v>1</v>
      </c>
      <c r="H99" s="80">
        <v>88</v>
      </c>
      <c r="I99" s="106"/>
      <c r="J99" s="107"/>
      <c r="K99" s="78" t="s">
        <v>46</v>
      </c>
      <c r="L99" s="79" t="s">
        <v>72</v>
      </c>
      <c r="M99" s="80" t="s">
        <v>73</v>
      </c>
      <c r="N99" s="112"/>
      <c r="O99" s="81">
        <v>1</v>
      </c>
      <c r="P99" s="76" t="s">
        <v>89</v>
      </c>
      <c r="Q99" s="76" t="s">
        <v>348</v>
      </c>
      <c r="R99" s="76" t="s">
        <v>89</v>
      </c>
      <c r="S99" s="76">
        <v>1</v>
      </c>
      <c r="T99" s="76" t="s">
        <v>16</v>
      </c>
      <c r="U99" s="5"/>
      <c r="V99" s="77">
        <v>1</v>
      </c>
      <c r="W99" s="77"/>
      <c r="X99" s="62"/>
    </row>
    <row r="100" spans="2:24" ht="105" customHeight="1" x14ac:dyDescent="0.4">
      <c r="B100" s="99">
        <v>89</v>
      </c>
      <c r="C100" s="79" t="s">
        <v>42</v>
      </c>
      <c r="D100" s="80" t="s">
        <v>176</v>
      </c>
      <c r="E100" s="105" t="s">
        <v>174</v>
      </c>
      <c r="F100" s="79" t="s">
        <v>352</v>
      </c>
      <c r="G100" s="79">
        <v>1</v>
      </c>
      <c r="H100" s="80">
        <v>89</v>
      </c>
      <c r="I100" s="106" t="str">
        <f ca="1">IF(I94=1,IF(INDIRECT("決済代行業務に関する届出書!K55")="約定照合から代行",1,IF(INDIRECT("決済代行業務に関する届出書!K55")="決済照合から代行",2,"")),"")</f>
        <v/>
      </c>
      <c r="J100" s="107"/>
      <c r="K100" s="78" t="s">
        <v>83</v>
      </c>
      <c r="L100" s="82" t="s">
        <v>90</v>
      </c>
      <c r="M100" s="110" t="s">
        <v>363</v>
      </c>
      <c r="N100" s="111" t="s">
        <v>350</v>
      </c>
      <c r="O100" s="81">
        <v>1</v>
      </c>
      <c r="P100" s="76" t="s">
        <v>89</v>
      </c>
      <c r="Q100" s="76" t="s">
        <v>45</v>
      </c>
      <c r="R100" s="76" t="s">
        <v>89</v>
      </c>
      <c r="S100" s="76">
        <v>1</v>
      </c>
      <c r="T100" s="76" t="s">
        <v>14</v>
      </c>
      <c r="U100" s="82" t="s">
        <v>350</v>
      </c>
      <c r="V100" s="113">
        <v>1</v>
      </c>
      <c r="W100" s="113"/>
      <c r="X100" s="62"/>
    </row>
    <row r="101" spans="2:24" ht="37.5" x14ac:dyDescent="0.4">
      <c r="B101" s="99">
        <v>90</v>
      </c>
      <c r="C101" s="82" t="s">
        <v>336</v>
      </c>
      <c r="D101" s="80" t="s">
        <v>173</v>
      </c>
      <c r="E101" s="105" t="s">
        <v>347</v>
      </c>
      <c r="F101" s="99" t="s">
        <v>352</v>
      </c>
      <c r="G101" s="79">
        <v>1</v>
      </c>
      <c r="H101" s="80">
        <v>90</v>
      </c>
      <c r="I101" s="106"/>
      <c r="J101" s="107"/>
      <c r="K101" s="78" t="s">
        <v>46</v>
      </c>
      <c r="L101" s="79" t="s">
        <v>72</v>
      </c>
      <c r="M101" s="80" t="s">
        <v>73</v>
      </c>
      <c r="N101" s="112"/>
      <c r="O101" s="81">
        <v>1</v>
      </c>
      <c r="P101" s="76" t="s">
        <v>89</v>
      </c>
      <c r="Q101" s="76" t="s">
        <v>348</v>
      </c>
      <c r="R101" s="76" t="s">
        <v>89</v>
      </c>
      <c r="S101" s="76">
        <v>1</v>
      </c>
      <c r="T101" s="76" t="s">
        <v>16</v>
      </c>
      <c r="U101" s="5"/>
      <c r="V101" s="77">
        <v>1</v>
      </c>
      <c r="W101" s="77"/>
      <c r="X101" s="62"/>
    </row>
    <row r="102" spans="2:24" ht="123" customHeight="1" x14ac:dyDescent="0.4">
      <c r="B102" s="99">
        <v>91</v>
      </c>
      <c r="C102" s="79" t="s">
        <v>43</v>
      </c>
      <c r="D102" s="80" t="s">
        <v>176</v>
      </c>
      <c r="E102" s="105" t="s">
        <v>174</v>
      </c>
      <c r="F102" s="79" t="s">
        <v>352</v>
      </c>
      <c r="G102" s="79">
        <v>1</v>
      </c>
      <c r="H102" s="80">
        <v>91</v>
      </c>
      <c r="I102" s="106">
        <f ca="1">IF(I94=1,IF(INDIRECT("決済代行業務に関する届出書!K40")="利用する",1,0),0)</f>
        <v>0</v>
      </c>
      <c r="J102" s="107"/>
      <c r="K102" s="78" t="s">
        <v>83</v>
      </c>
      <c r="L102" s="82" t="s">
        <v>91</v>
      </c>
      <c r="M102" s="110" t="s">
        <v>364</v>
      </c>
      <c r="N102" s="112" t="s">
        <v>351</v>
      </c>
      <c r="O102" s="81">
        <v>1</v>
      </c>
      <c r="P102" s="76" t="s">
        <v>89</v>
      </c>
      <c r="Q102" s="76" t="s">
        <v>8</v>
      </c>
      <c r="R102" s="76" t="s">
        <v>89</v>
      </c>
      <c r="S102" s="76">
        <v>1</v>
      </c>
      <c r="T102" s="114">
        <v>9</v>
      </c>
      <c r="U102" s="23" t="s">
        <v>351</v>
      </c>
      <c r="V102" s="77">
        <v>1</v>
      </c>
      <c r="W102" s="77"/>
      <c r="X102" s="62"/>
    </row>
    <row r="103" spans="2:24" ht="37.5" x14ac:dyDescent="0.4">
      <c r="B103" s="99">
        <v>92</v>
      </c>
      <c r="C103" s="82" t="s">
        <v>337</v>
      </c>
      <c r="D103" s="80" t="s">
        <v>173</v>
      </c>
      <c r="E103" s="105" t="s">
        <v>347</v>
      </c>
      <c r="F103" s="99" t="s">
        <v>352</v>
      </c>
      <c r="G103" s="79">
        <v>1</v>
      </c>
      <c r="H103" s="80">
        <v>92</v>
      </c>
      <c r="I103" s="106"/>
      <c r="J103" s="107"/>
      <c r="K103" s="78" t="s">
        <v>46</v>
      </c>
      <c r="L103" s="79" t="s">
        <v>72</v>
      </c>
      <c r="M103" s="80" t="s">
        <v>73</v>
      </c>
      <c r="N103" s="112"/>
      <c r="O103" s="81">
        <v>1</v>
      </c>
      <c r="P103" s="76" t="s">
        <v>89</v>
      </c>
      <c r="Q103" s="76" t="s">
        <v>348</v>
      </c>
      <c r="R103" s="76" t="s">
        <v>89</v>
      </c>
      <c r="S103" s="76">
        <v>1</v>
      </c>
      <c r="T103" s="76" t="s">
        <v>16</v>
      </c>
      <c r="U103" s="5"/>
      <c r="V103" s="77">
        <v>1</v>
      </c>
      <c r="W103" s="77"/>
      <c r="X103" s="62"/>
    </row>
    <row r="104" spans="2:24" ht="81" customHeight="1" x14ac:dyDescent="0.4">
      <c r="B104" s="99">
        <v>93</v>
      </c>
      <c r="C104" s="79" t="s">
        <v>204</v>
      </c>
      <c r="D104" s="80" t="s">
        <v>176</v>
      </c>
      <c r="E104" s="105" t="s">
        <v>174</v>
      </c>
      <c r="F104" s="79" t="s">
        <v>352</v>
      </c>
      <c r="G104" s="79">
        <v>1</v>
      </c>
      <c r="H104" s="80">
        <v>93</v>
      </c>
      <c r="I104" s="106">
        <f ca="1">IF(INDIRECT("決済代行業務に関する届出書!K57")="利用する",1,0)</f>
        <v>0</v>
      </c>
      <c r="J104" s="107"/>
      <c r="K104" s="78" t="s">
        <v>182</v>
      </c>
      <c r="L104" s="82" t="s">
        <v>205</v>
      </c>
      <c r="M104" s="110" t="s">
        <v>368</v>
      </c>
      <c r="N104" s="112" t="s">
        <v>351</v>
      </c>
      <c r="O104" s="81">
        <v>1</v>
      </c>
      <c r="P104" s="76" t="s">
        <v>89</v>
      </c>
      <c r="Q104" s="76" t="s">
        <v>8</v>
      </c>
      <c r="R104" s="76" t="s">
        <v>89</v>
      </c>
      <c r="S104" s="76">
        <v>1</v>
      </c>
      <c r="T104" s="114">
        <v>9</v>
      </c>
      <c r="U104" s="23" t="s">
        <v>351</v>
      </c>
      <c r="V104" s="115">
        <v>1</v>
      </c>
      <c r="W104" s="115"/>
      <c r="X104" s="62"/>
    </row>
    <row r="105" spans="2:24" ht="37.5" x14ac:dyDescent="0.4">
      <c r="B105" s="99">
        <v>94</v>
      </c>
      <c r="C105" s="82" t="s">
        <v>338</v>
      </c>
      <c r="D105" s="80" t="s">
        <v>173</v>
      </c>
      <c r="E105" s="105" t="s">
        <v>347</v>
      </c>
      <c r="F105" s="99" t="s">
        <v>352</v>
      </c>
      <c r="G105" s="79">
        <v>1</v>
      </c>
      <c r="H105" s="80">
        <v>94</v>
      </c>
      <c r="I105" s="106"/>
      <c r="J105" s="107"/>
      <c r="K105" s="78" t="s">
        <v>46</v>
      </c>
      <c r="L105" s="79" t="s">
        <v>72</v>
      </c>
      <c r="M105" s="80" t="s">
        <v>73</v>
      </c>
      <c r="N105" s="112"/>
      <c r="O105" s="81">
        <v>1</v>
      </c>
      <c r="P105" s="76" t="s">
        <v>89</v>
      </c>
      <c r="Q105" s="76" t="s">
        <v>348</v>
      </c>
      <c r="R105" s="76" t="s">
        <v>89</v>
      </c>
      <c r="S105" s="76">
        <v>1</v>
      </c>
      <c r="T105" s="76" t="s">
        <v>16</v>
      </c>
      <c r="U105" s="5"/>
      <c r="V105" s="77">
        <v>1</v>
      </c>
      <c r="W105" s="116"/>
      <c r="X105" s="62"/>
    </row>
    <row r="106" spans="2:24" ht="75" x14ac:dyDescent="0.4">
      <c r="B106" s="99">
        <v>95</v>
      </c>
      <c r="C106" s="79" t="s">
        <v>206</v>
      </c>
      <c r="D106" s="80" t="s">
        <v>176</v>
      </c>
      <c r="E106" s="105" t="s">
        <v>174</v>
      </c>
      <c r="F106" s="79" t="s">
        <v>352</v>
      </c>
      <c r="G106" s="79">
        <v>1</v>
      </c>
      <c r="H106" s="80">
        <v>95</v>
      </c>
      <c r="I106" s="106" t="str">
        <f ca="1">IF(I104=1,I$21,"")</f>
        <v/>
      </c>
      <c r="J106" s="107"/>
      <c r="K106" s="78" t="s">
        <v>83</v>
      </c>
      <c r="L106" s="82"/>
      <c r="M106" s="110" t="s">
        <v>145</v>
      </c>
      <c r="N106" s="111" t="s">
        <v>350</v>
      </c>
      <c r="O106" s="81">
        <v>8</v>
      </c>
      <c r="P106" s="76" t="s">
        <v>89</v>
      </c>
      <c r="Q106" s="76" t="s">
        <v>45</v>
      </c>
      <c r="R106" s="76" t="s">
        <v>89</v>
      </c>
      <c r="S106" s="76">
        <v>8</v>
      </c>
      <c r="T106" s="76" t="s">
        <v>14</v>
      </c>
      <c r="U106" s="82" t="s">
        <v>350</v>
      </c>
      <c r="V106" s="77">
        <v>1</v>
      </c>
      <c r="W106" s="77"/>
      <c r="X106" s="62"/>
    </row>
    <row r="107" spans="2:24" ht="37.5" x14ac:dyDescent="0.4">
      <c r="B107" s="99">
        <v>96</v>
      </c>
      <c r="C107" s="82" t="s">
        <v>339</v>
      </c>
      <c r="D107" s="80" t="s">
        <v>173</v>
      </c>
      <c r="E107" s="105" t="s">
        <v>347</v>
      </c>
      <c r="F107" s="99" t="s">
        <v>352</v>
      </c>
      <c r="G107" s="79">
        <v>1</v>
      </c>
      <c r="H107" s="80">
        <v>96</v>
      </c>
      <c r="I107" s="106"/>
      <c r="J107" s="107"/>
      <c r="K107" s="78" t="s">
        <v>46</v>
      </c>
      <c r="L107" s="79" t="s">
        <v>72</v>
      </c>
      <c r="M107" s="80" t="s">
        <v>73</v>
      </c>
      <c r="N107" s="112"/>
      <c r="O107" s="81">
        <v>1</v>
      </c>
      <c r="P107" s="76" t="s">
        <v>89</v>
      </c>
      <c r="Q107" s="76" t="s">
        <v>348</v>
      </c>
      <c r="R107" s="76" t="s">
        <v>89</v>
      </c>
      <c r="S107" s="76">
        <v>1</v>
      </c>
      <c r="T107" s="76" t="s">
        <v>16</v>
      </c>
      <c r="U107" s="5"/>
      <c r="V107" s="77">
        <v>1</v>
      </c>
      <c r="W107" s="77"/>
      <c r="X107" s="62"/>
    </row>
    <row r="108" spans="2:24" ht="75" x14ac:dyDescent="0.4">
      <c r="B108" s="99">
        <v>97</v>
      </c>
      <c r="C108" s="79" t="s">
        <v>207</v>
      </c>
      <c r="D108" s="80" t="s">
        <v>176</v>
      </c>
      <c r="E108" s="105" t="s">
        <v>174</v>
      </c>
      <c r="F108" s="79" t="s">
        <v>352</v>
      </c>
      <c r="G108" s="79">
        <v>1</v>
      </c>
      <c r="H108" s="80">
        <v>97</v>
      </c>
      <c r="I108" s="106" t="str">
        <f ca="1">IF(I104=1,"29991231","")</f>
        <v/>
      </c>
      <c r="J108" s="107"/>
      <c r="K108" s="78" t="s">
        <v>83</v>
      </c>
      <c r="L108" s="82"/>
      <c r="M108" s="110" t="s">
        <v>208</v>
      </c>
      <c r="N108" s="111" t="s">
        <v>350</v>
      </c>
      <c r="O108" s="81">
        <v>8</v>
      </c>
      <c r="P108" s="76" t="s">
        <v>89</v>
      </c>
      <c r="Q108" s="76" t="s">
        <v>45</v>
      </c>
      <c r="R108" s="76" t="s">
        <v>89</v>
      </c>
      <c r="S108" s="76">
        <v>8</v>
      </c>
      <c r="T108" s="76" t="s">
        <v>14</v>
      </c>
      <c r="U108" s="82" t="s">
        <v>350</v>
      </c>
      <c r="V108" s="113">
        <v>1</v>
      </c>
      <c r="W108" s="113"/>
      <c r="X108" s="62"/>
    </row>
    <row r="109" spans="2:24" s="133" customFormat="1" x14ac:dyDescent="0.4">
      <c r="B109" s="119">
        <v>98</v>
      </c>
      <c r="C109" s="120" t="s">
        <v>340</v>
      </c>
      <c r="D109" s="121" t="s">
        <v>173</v>
      </c>
      <c r="E109" s="122" t="s">
        <v>347</v>
      </c>
      <c r="F109" s="119" t="s">
        <v>352</v>
      </c>
      <c r="G109" s="120">
        <v>1</v>
      </c>
      <c r="H109" s="121">
        <v>98</v>
      </c>
      <c r="I109" s="123"/>
      <c r="J109" s="124"/>
      <c r="K109" s="125" t="s">
        <v>46</v>
      </c>
      <c r="L109" s="120" t="s">
        <v>72</v>
      </c>
      <c r="M109" s="121" t="s">
        <v>73</v>
      </c>
      <c r="N109" s="126"/>
      <c r="O109" s="127">
        <v>1</v>
      </c>
      <c r="P109" s="128" t="s">
        <v>89</v>
      </c>
      <c r="Q109" s="128" t="s">
        <v>348</v>
      </c>
      <c r="R109" s="128" t="s">
        <v>89</v>
      </c>
      <c r="S109" s="128">
        <v>1</v>
      </c>
      <c r="T109" s="128" t="s">
        <v>16</v>
      </c>
      <c r="U109" s="129"/>
      <c r="V109" s="130">
        <v>1</v>
      </c>
      <c r="W109" s="131"/>
      <c r="X109" s="132"/>
    </row>
    <row r="110" spans="2:24" s="133" customFormat="1" ht="138" customHeight="1" x14ac:dyDescent="0.4">
      <c r="B110" s="119">
        <v>99</v>
      </c>
      <c r="C110" s="120" t="s">
        <v>209</v>
      </c>
      <c r="D110" s="121" t="s">
        <v>176</v>
      </c>
      <c r="E110" s="122" t="s">
        <v>174</v>
      </c>
      <c r="F110" s="120" t="s">
        <v>352</v>
      </c>
      <c r="G110" s="120">
        <v>1</v>
      </c>
      <c r="H110" s="121">
        <v>99</v>
      </c>
      <c r="I110" s="123">
        <v>0</v>
      </c>
      <c r="J110" s="124"/>
      <c r="K110" s="134" t="s">
        <v>370</v>
      </c>
      <c r="L110" s="135" t="s">
        <v>371</v>
      </c>
      <c r="M110" s="136" t="s">
        <v>372</v>
      </c>
      <c r="N110" s="126" t="s">
        <v>373</v>
      </c>
      <c r="O110" s="127">
        <v>1</v>
      </c>
      <c r="P110" s="128" t="s">
        <v>89</v>
      </c>
      <c r="Q110" s="128" t="s">
        <v>8</v>
      </c>
      <c r="R110" s="128" t="s">
        <v>89</v>
      </c>
      <c r="S110" s="128">
        <v>1</v>
      </c>
      <c r="T110" s="137">
        <v>9</v>
      </c>
      <c r="U110" s="138" t="s">
        <v>351</v>
      </c>
      <c r="V110" s="139">
        <v>1</v>
      </c>
      <c r="W110" s="139"/>
      <c r="X110" s="132"/>
    </row>
    <row r="111" spans="2:24" s="133" customFormat="1" x14ac:dyDescent="0.4">
      <c r="B111" s="119">
        <v>100</v>
      </c>
      <c r="C111" s="120" t="s">
        <v>341</v>
      </c>
      <c r="D111" s="121" t="s">
        <v>173</v>
      </c>
      <c r="E111" s="122" t="s">
        <v>347</v>
      </c>
      <c r="F111" s="119" t="s">
        <v>352</v>
      </c>
      <c r="G111" s="120">
        <v>1</v>
      </c>
      <c r="H111" s="121">
        <v>100</v>
      </c>
      <c r="I111" s="123"/>
      <c r="J111" s="124"/>
      <c r="K111" s="125" t="s">
        <v>46</v>
      </c>
      <c r="L111" s="120" t="s">
        <v>72</v>
      </c>
      <c r="M111" s="121" t="s">
        <v>73</v>
      </c>
      <c r="N111" s="126"/>
      <c r="O111" s="127">
        <v>1</v>
      </c>
      <c r="P111" s="128" t="s">
        <v>89</v>
      </c>
      <c r="Q111" s="128" t="s">
        <v>348</v>
      </c>
      <c r="R111" s="128" t="s">
        <v>89</v>
      </c>
      <c r="S111" s="128">
        <v>1</v>
      </c>
      <c r="T111" s="128" t="s">
        <v>16</v>
      </c>
      <c r="U111" s="129"/>
      <c r="V111" s="130">
        <v>1</v>
      </c>
      <c r="W111" s="140"/>
      <c r="X111" s="132"/>
    </row>
    <row r="112" spans="2:24" s="133" customFormat="1" ht="125.25" customHeight="1" x14ac:dyDescent="0.4">
      <c r="B112" s="119">
        <v>101</v>
      </c>
      <c r="C112" s="135" t="s">
        <v>210</v>
      </c>
      <c r="D112" s="121" t="s">
        <v>176</v>
      </c>
      <c r="E112" s="122" t="s">
        <v>174</v>
      </c>
      <c r="F112" s="120" t="s">
        <v>352</v>
      </c>
      <c r="G112" s="120">
        <v>1</v>
      </c>
      <c r="H112" s="121">
        <v>101</v>
      </c>
      <c r="I112" s="123"/>
      <c r="J112" s="124"/>
      <c r="K112" s="134" t="s">
        <v>370</v>
      </c>
      <c r="L112" s="141" t="s">
        <v>374</v>
      </c>
      <c r="M112" s="136" t="s">
        <v>375</v>
      </c>
      <c r="N112" s="126" t="s">
        <v>376</v>
      </c>
      <c r="O112" s="127">
        <v>8</v>
      </c>
      <c r="P112" s="128" t="s">
        <v>89</v>
      </c>
      <c r="Q112" s="128" t="s">
        <v>45</v>
      </c>
      <c r="R112" s="128" t="s">
        <v>89</v>
      </c>
      <c r="S112" s="128">
        <v>8</v>
      </c>
      <c r="T112" s="128">
        <v>9</v>
      </c>
      <c r="U112" s="142" t="s">
        <v>350</v>
      </c>
      <c r="V112" s="130">
        <v>1</v>
      </c>
      <c r="W112" s="130"/>
      <c r="X112" s="132"/>
    </row>
    <row r="113" spans="2:24" s="133" customFormat="1" x14ac:dyDescent="0.4">
      <c r="B113" s="119">
        <v>102</v>
      </c>
      <c r="C113" s="135" t="s">
        <v>342</v>
      </c>
      <c r="D113" s="121" t="s">
        <v>173</v>
      </c>
      <c r="E113" s="122" t="s">
        <v>347</v>
      </c>
      <c r="F113" s="119" t="s">
        <v>352</v>
      </c>
      <c r="G113" s="120">
        <v>1</v>
      </c>
      <c r="H113" s="121">
        <v>102</v>
      </c>
      <c r="I113" s="123"/>
      <c r="J113" s="124"/>
      <c r="K113" s="125" t="s">
        <v>46</v>
      </c>
      <c r="L113" s="120" t="s">
        <v>72</v>
      </c>
      <c r="M113" s="121" t="s">
        <v>73</v>
      </c>
      <c r="N113" s="126"/>
      <c r="O113" s="127">
        <v>1</v>
      </c>
      <c r="P113" s="128" t="s">
        <v>89</v>
      </c>
      <c r="Q113" s="128" t="s">
        <v>348</v>
      </c>
      <c r="R113" s="128" t="s">
        <v>89</v>
      </c>
      <c r="S113" s="128">
        <v>1</v>
      </c>
      <c r="T113" s="128" t="s">
        <v>16</v>
      </c>
      <c r="U113" s="129"/>
      <c r="V113" s="130">
        <v>1</v>
      </c>
      <c r="W113" s="130"/>
      <c r="X113" s="132"/>
    </row>
    <row r="114" spans="2:24" s="133" customFormat="1" ht="124.5" customHeight="1" x14ac:dyDescent="0.4">
      <c r="B114" s="119">
        <v>103</v>
      </c>
      <c r="C114" s="120" t="s">
        <v>44</v>
      </c>
      <c r="D114" s="121" t="s">
        <v>176</v>
      </c>
      <c r="E114" s="122" t="s">
        <v>174</v>
      </c>
      <c r="F114" s="120" t="s">
        <v>352</v>
      </c>
      <c r="G114" s="120">
        <v>1</v>
      </c>
      <c r="H114" s="121">
        <v>103</v>
      </c>
      <c r="I114" s="123"/>
      <c r="J114" s="124"/>
      <c r="K114" s="134" t="s">
        <v>370</v>
      </c>
      <c r="L114" s="141" t="s">
        <v>374</v>
      </c>
      <c r="M114" s="136" t="s">
        <v>377</v>
      </c>
      <c r="N114" s="126" t="s">
        <v>376</v>
      </c>
      <c r="O114" s="127">
        <v>8</v>
      </c>
      <c r="P114" s="128" t="s">
        <v>89</v>
      </c>
      <c r="Q114" s="128" t="s">
        <v>45</v>
      </c>
      <c r="R114" s="128" t="s">
        <v>89</v>
      </c>
      <c r="S114" s="128">
        <v>8</v>
      </c>
      <c r="T114" s="128" t="s">
        <v>14</v>
      </c>
      <c r="U114" s="142" t="s">
        <v>350</v>
      </c>
      <c r="V114" s="131">
        <v>1</v>
      </c>
      <c r="W114" s="131"/>
      <c r="X114" s="132"/>
    </row>
    <row r="115" spans="2:24" ht="37.5" x14ac:dyDescent="0.4">
      <c r="B115" s="99">
        <v>104</v>
      </c>
      <c r="C115" s="79" t="s">
        <v>111</v>
      </c>
      <c r="D115" s="80"/>
      <c r="E115" s="105" t="s">
        <v>174</v>
      </c>
      <c r="F115" s="79" t="s">
        <v>352</v>
      </c>
      <c r="G115" s="79">
        <v>1</v>
      </c>
      <c r="H115" s="80">
        <v>104</v>
      </c>
      <c r="I115" s="106"/>
      <c r="J115" s="107"/>
      <c r="K115" s="78" t="s">
        <v>46</v>
      </c>
      <c r="L115" s="79" t="s">
        <v>72</v>
      </c>
      <c r="M115" s="80"/>
      <c r="N115" s="111"/>
      <c r="O115" s="117" t="s">
        <v>211</v>
      </c>
      <c r="P115" s="76" t="s">
        <v>89</v>
      </c>
      <c r="Q115" s="52" t="s">
        <v>75</v>
      </c>
      <c r="R115" s="52"/>
      <c r="S115" s="53"/>
      <c r="T115" s="52"/>
      <c r="U115" s="82"/>
      <c r="V115" s="113">
        <v>1</v>
      </c>
      <c r="W115" s="113"/>
      <c r="X115" s="62"/>
    </row>
    <row r="116" spans="2:24" ht="37.5" x14ac:dyDescent="0.4">
      <c r="B116" s="99">
        <v>105</v>
      </c>
      <c r="C116" s="79" t="s">
        <v>112</v>
      </c>
      <c r="D116" s="80" t="s">
        <v>173</v>
      </c>
      <c r="E116" s="105" t="s">
        <v>174</v>
      </c>
      <c r="F116" s="79" t="s">
        <v>352</v>
      </c>
      <c r="G116" s="79">
        <v>1</v>
      </c>
      <c r="H116" s="80">
        <v>105</v>
      </c>
      <c r="I116" s="106"/>
      <c r="J116" s="107"/>
      <c r="K116" s="78" t="s">
        <v>46</v>
      </c>
      <c r="L116" s="79" t="s">
        <v>72</v>
      </c>
      <c r="M116" s="80"/>
      <c r="N116" s="111"/>
      <c r="O116" s="117" t="s">
        <v>211</v>
      </c>
      <c r="P116" s="76" t="s">
        <v>89</v>
      </c>
      <c r="Q116" s="52" t="s">
        <v>75</v>
      </c>
      <c r="R116" s="52"/>
      <c r="S116" s="53"/>
      <c r="T116" s="52"/>
      <c r="U116" s="82"/>
      <c r="V116" s="113">
        <v>1</v>
      </c>
      <c r="W116" s="113"/>
      <c r="X116" s="62"/>
    </row>
    <row r="117" spans="2:24" x14ac:dyDescent="0.4">
      <c r="B117" s="99">
        <v>106</v>
      </c>
      <c r="C117" s="79" t="s">
        <v>88</v>
      </c>
      <c r="D117" s="80" t="s">
        <v>173</v>
      </c>
      <c r="E117" s="105" t="s">
        <v>174</v>
      </c>
      <c r="F117" s="79" t="s">
        <v>352</v>
      </c>
      <c r="G117" s="79">
        <v>1</v>
      </c>
      <c r="H117" s="80">
        <v>106</v>
      </c>
      <c r="I117" s="106">
        <f ca="1">INDIRECT("補記シート!D20")</f>
        <v>0</v>
      </c>
      <c r="J117" s="107"/>
      <c r="K117" s="143" t="s">
        <v>81</v>
      </c>
      <c r="L117" s="82" t="s">
        <v>72</v>
      </c>
      <c r="M117" s="110"/>
      <c r="N117" s="112"/>
      <c r="O117" s="81">
        <v>10</v>
      </c>
      <c r="P117" s="76" t="s">
        <v>89</v>
      </c>
      <c r="Q117" s="52" t="s">
        <v>75</v>
      </c>
      <c r="R117" s="52"/>
      <c r="S117" s="52"/>
      <c r="T117" s="52"/>
      <c r="U117" s="23"/>
      <c r="V117" s="113">
        <v>1</v>
      </c>
      <c r="W117" s="77"/>
      <c r="X117" s="62"/>
    </row>
    <row r="118" spans="2:24" ht="75" x14ac:dyDescent="0.4">
      <c r="B118" s="99">
        <v>107</v>
      </c>
      <c r="C118" s="79" t="s">
        <v>113</v>
      </c>
      <c r="D118" s="80" t="s">
        <v>173</v>
      </c>
      <c r="E118" s="105" t="s">
        <v>174</v>
      </c>
      <c r="F118" s="79" t="s">
        <v>352</v>
      </c>
      <c r="G118" s="79">
        <v>1</v>
      </c>
      <c r="H118" s="80">
        <v>107</v>
      </c>
      <c r="I118" s="106" t="e">
        <f ca="1">TEXT(DATE(INDIRECT("決済代行業務に関する届出書!I28"),INDIRECT("決済代行業務に関する届出書!O28"),INDIRECT("決済代行業務に関する届出書!U28")),"YYYY/MM/DD")</f>
        <v>#NUM!</v>
      </c>
      <c r="J118" s="107"/>
      <c r="K118" s="143" t="s">
        <v>84</v>
      </c>
      <c r="L118" s="82" t="s">
        <v>72</v>
      </c>
      <c r="M118" s="110" t="s">
        <v>284</v>
      </c>
      <c r="N118" s="112" t="s">
        <v>285</v>
      </c>
      <c r="O118" s="81">
        <v>10</v>
      </c>
      <c r="P118" s="76" t="s">
        <v>89</v>
      </c>
      <c r="Q118" s="52" t="s">
        <v>75</v>
      </c>
      <c r="R118" s="52"/>
      <c r="S118" s="52"/>
      <c r="T118" s="52"/>
      <c r="U118" s="5"/>
      <c r="V118" s="113">
        <v>1</v>
      </c>
      <c r="W118" s="77"/>
      <c r="X118" s="62"/>
    </row>
    <row r="119" spans="2:24" ht="56.25" x14ac:dyDescent="0.4">
      <c r="B119" s="99">
        <v>108</v>
      </c>
      <c r="C119" s="79" t="s">
        <v>114</v>
      </c>
      <c r="D119" s="80" t="s">
        <v>173</v>
      </c>
      <c r="E119" s="105" t="s">
        <v>174</v>
      </c>
      <c r="F119" s="79" t="s">
        <v>352</v>
      </c>
      <c r="G119" s="79">
        <v>1</v>
      </c>
      <c r="H119" s="80">
        <v>108</v>
      </c>
      <c r="I119" s="106" t="e">
        <f ca="1">I118</f>
        <v>#NUM!</v>
      </c>
      <c r="J119" s="107"/>
      <c r="K119" s="143" t="s">
        <v>84</v>
      </c>
      <c r="L119" s="82" t="s">
        <v>72</v>
      </c>
      <c r="M119" s="144" t="s">
        <v>135</v>
      </c>
      <c r="N119" s="145"/>
      <c r="O119" s="81">
        <v>10</v>
      </c>
      <c r="P119" s="76" t="s">
        <v>89</v>
      </c>
      <c r="Q119" s="52" t="s">
        <v>75</v>
      </c>
      <c r="R119" s="52"/>
      <c r="S119" s="52"/>
      <c r="T119" s="52"/>
      <c r="U119" s="25"/>
      <c r="V119" s="113">
        <v>1</v>
      </c>
      <c r="W119" s="146"/>
      <c r="X119" s="62"/>
    </row>
    <row r="120" spans="2:24" ht="56.25" x14ac:dyDescent="0.4">
      <c r="B120" s="99">
        <v>109</v>
      </c>
      <c r="C120" s="147" t="s">
        <v>115</v>
      </c>
      <c r="D120" s="148" t="s">
        <v>173</v>
      </c>
      <c r="E120" s="105" t="s">
        <v>174</v>
      </c>
      <c r="F120" s="79" t="s">
        <v>352</v>
      </c>
      <c r="G120" s="147">
        <v>1</v>
      </c>
      <c r="H120" s="80">
        <v>109</v>
      </c>
      <c r="I120" s="149">
        <v>401768</v>
      </c>
      <c r="J120" s="150"/>
      <c r="K120" s="151" t="s">
        <v>46</v>
      </c>
      <c r="L120" s="82" t="s">
        <v>72</v>
      </c>
      <c r="M120" s="110" t="s">
        <v>85</v>
      </c>
      <c r="N120" s="25" t="s">
        <v>86</v>
      </c>
      <c r="O120" s="81">
        <v>10</v>
      </c>
      <c r="P120" s="76" t="s">
        <v>89</v>
      </c>
      <c r="Q120" s="52" t="s">
        <v>75</v>
      </c>
      <c r="R120" s="52"/>
      <c r="S120" s="52"/>
      <c r="T120" s="52"/>
      <c r="U120" s="25"/>
      <c r="V120" s="113">
        <v>1</v>
      </c>
      <c r="W120" s="146"/>
      <c r="X120" s="62"/>
    </row>
    <row r="121" spans="2:24" ht="19.5" thickBot="1" x14ac:dyDescent="0.45">
      <c r="B121" s="99">
        <v>110</v>
      </c>
      <c r="C121" s="147" t="s">
        <v>116</v>
      </c>
      <c r="D121" s="148" t="s">
        <v>173</v>
      </c>
      <c r="E121" s="105" t="s">
        <v>174</v>
      </c>
      <c r="F121" s="79" t="s">
        <v>352</v>
      </c>
      <c r="G121" s="152">
        <v>1</v>
      </c>
      <c r="H121" s="80">
        <v>110</v>
      </c>
      <c r="I121" s="153">
        <v>401768</v>
      </c>
      <c r="J121" s="154"/>
      <c r="K121" s="155" t="s">
        <v>46</v>
      </c>
      <c r="L121" s="156" t="s">
        <v>72</v>
      </c>
      <c r="M121" s="110" t="s">
        <v>85</v>
      </c>
      <c r="N121" s="112"/>
      <c r="O121" s="157">
        <v>10</v>
      </c>
      <c r="P121" s="158" t="s">
        <v>89</v>
      </c>
      <c r="Q121" s="54" t="s">
        <v>75</v>
      </c>
      <c r="R121" s="54"/>
      <c r="S121" s="54"/>
      <c r="T121" s="54"/>
      <c r="U121" s="26"/>
      <c r="V121" s="113">
        <v>1</v>
      </c>
      <c r="W121" s="159"/>
      <c r="X121" s="62"/>
    </row>
    <row r="122" spans="2:24" ht="19.5" thickTop="1" x14ac:dyDescent="0.4">
      <c r="B122" s="99">
        <v>111</v>
      </c>
      <c r="C122" s="16" t="s">
        <v>87</v>
      </c>
      <c r="D122" s="16" t="s">
        <v>87</v>
      </c>
      <c r="E122" s="16" t="s">
        <v>87</v>
      </c>
      <c r="F122" s="16" t="s">
        <v>87</v>
      </c>
      <c r="G122" s="16" t="s">
        <v>87</v>
      </c>
      <c r="H122" s="16" t="s">
        <v>87</v>
      </c>
      <c r="I122" s="27" t="s">
        <v>87</v>
      </c>
      <c r="J122" s="16"/>
      <c r="K122" s="42" t="s">
        <v>46</v>
      </c>
      <c r="L122" s="42" t="s">
        <v>72</v>
      </c>
      <c r="M122" s="42" t="s">
        <v>85</v>
      </c>
      <c r="N122" s="42"/>
      <c r="O122" s="16" t="s">
        <v>87</v>
      </c>
      <c r="P122" s="16" t="s">
        <v>87</v>
      </c>
      <c r="Q122" s="16" t="s">
        <v>87</v>
      </c>
      <c r="R122" s="16" t="s">
        <v>87</v>
      </c>
      <c r="S122" s="16" t="s">
        <v>87</v>
      </c>
      <c r="T122" s="16" t="s">
        <v>87</v>
      </c>
      <c r="U122" s="16" t="s">
        <v>87</v>
      </c>
      <c r="V122" s="22" t="s">
        <v>87</v>
      </c>
      <c r="W122" s="16"/>
    </row>
    <row r="123" spans="2:24" x14ac:dyDescent="0.4">
      <c r="B123" s="99">
        <v>112</v>
      </c>
      <c r="C123" s="17"/>
      <c r="D123" s="17"/>
      <c r="E123" s="17"/>
      <c r="F123" s="17"/>
      <c r="G123" s="17"/>
      <c r="H123" s="17"/>
      <c r="I123" s="17"/>
      <c r="J123" s="17"/>
      <c r="K123" s="17"/>
      <c r="L123" s="17"/>
      <c r="M123" s="17"/>
      <c r="N123" s="17"/>
      <c r="O123" s="160"/>
      <c r="P123" s="160"/>
      <c r="Q123" s="160"/>
      <c r="R123" s="160"/>
      <c r="S123" s="160"/>
      <c r="T123" s="160"/>
      <c r="U123" s="161"/>
      <c r="V123" s="17"/>
      <c r="W123" s="17"/>
    </row>
  </sheetData>
  <mergeCells count="2">
    <mergeCell ref="O9:P9"/>
    <mergeCell ref="Q9:T9"/>
  </mergeCells>
  <phoneticPr fontId="1"/>
  <pageMargins left="0.7" right="0.7" top="0.75" bottom="0.75" header="0.3" footer="0.3"/>
  <pageSetup paperSize="8" scale="3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852A9-F0E3-4D23-ACDB-BD352B6B524E}">
  <dimension ref="A1:K218"/>
  <sheetViews>
    <sheetView topLeftCell="A11" zoomScale="85" zoomScaleNormal="85" workbookViewId="0">
      <selection activeCell="B51" sqref="B51"/>
    </sheetView>
  </sheetViews>
  <sheetFormatPr defaultRowHeight="18.75" x14ac:dyDescent="0.4"/>
  <cols>
    <col min="1" max="1" width="26.125" style="162" customWidth="1"/>
    <col min="2" max="2" width="23.5" style="162" bestFit="1" customWidth="1"/>
    <col min="3" max="3" width="12.25" style="162" customWidth="1"/>
    <col min="4" max="4" width="28.125" style="162" customWidth="1"/>
    <col min="5" max="5" width="62.625" customWidth="1"/>
    <col min="6" max="6" width="3" customWidth="1"/>
    <col min="7" max="7" width="43.875" style="162" customWidth="1"/>
    <col min="8" max="8" width="28.5" style="162" customWidth="1"/>
    <col min="9" max="9" width="3" customWidth="1"/>
    <col min="10" max="10" width="26.125" customWidth="1"/>
    <col min="11" max="11" width="28.125" customWidth="1"/>
  </cols>
  <sheetData>
    <row r="1" spans="1:6" s="162" customFormat="1" hidden="1" x14ac:dyDescent="0.4">
      <c r="E1"/>
      <c r="F1"/>
    </row>
    <row r="2" spans="1:6" s="162" customFormat="1" hidden="1" x14ac:dyDescent="0.4">
      <c r="E2"/>
      <c r="F2"/>
    </row>
    <row r="3" spans="1:6" s="162" customFormat="1" hidden="1" x14ac:dyDescent="0.4">
      <c r="E3"/>
      <c r="F3"/>
    </row>
    <row r="4" spans="1:6" s="162" customFormat="1" hidden="1" x14ac:dyDescent="0.4">
      <c r="E4"/>
      <c r="F4"/>
    </row>
    <row r="5" spans="1:6" s="162" customFormat="1" hidden="1" x14ac:dyDescent="0.4">
      <c r="E5"/>
      <c r="F5"/>
    </row>
    <row r="6" spans="1:6" s="162" customFormat="1" hidden="1" x14ac:dyDescent="0.4">
      <c r="E6"/>
      <c r="F6"/>
    </row>
    <row r="7" spans="1:6" s="162" customFormat="1" hidden="1" x14ac:dyDescent="0.4">
      <c r="E7"/>
      <c r="F7"/>
    </row>
    <row r="8" spans="1:6" s="162" customFormat="1" hidden="1" x14ac:dyDescent="0.4">
      <c r="E8"/>
      <c r="F8"/>
    </row>
    <row r="9" spans="1:6" s="162" customFormat="1" hidden="1" x14ac:dyDescent="0.4">
      <c r="E9"/>
      <c r="F9"/>
    </row>
    <row r="10" spans="1:6" s="162" customFormat="1" hidden="1" x14ac:dyDescent="0.4">
      <c r="E10"/>
      <c r="F10"/>
    </row>
    <row r="12" spans="1:6" s="162" customFormat="1" x14ac:dyDescent="0.4">
      <c r="A12" s="162" t="s">
        <v>213</v>
      </c>
      <c r="E12"/>
      <c r="F12"/>
    </row>
    <row r="17" spans="1:11" ht="36" x14ac:dyDescent="0.4">
      <c r="A17" s="163" t="s">
        <v>2</v>
      </c>
      <c r="B17" s="163" t="s">
        <v>214</v>
      </c>
      <c r="C17" s="59" t="s">
        <v>215</v>
      </c>
      <c r="D17" s="164" t="s">
        <v>216</v>
      </c>
      <c r="E17" s="164" t="s">
        <v>217</v>
      </c>
      <c r="G17" s="163" t="s">
        <v>218</v>
      </c>
      <c r="H17" s="164" t="s">
        <v>219</v>
      </c>
      <c r="J17" s="163" t="s">
        <v>2</v>
      </c>
      <c r="K17" s="164" t="s">
        <v>220</v>
      </c>
    </row>
    <row r="18" spans="1:11" ht="37.5" x14ac:dyDescent="0.4">
      <c r="A18" s="164" t="s">
        <v>282</v>
      </c>
      <c r="B18" s="164" t="s">
        <v>17</v>
      </c>
      <c r="C18" s="164" t="s">
        <v>369</v>
      </c>
      <c r="D18" s="165"/>
      <c r="E18" s="60" t="s">
        <v>221</v>
      </c>
      <c r="G18" s="164" t="s">
        <v>222</v>
      </c>
      <c r="H18" s="166"/>
      <c r="J18" s="164"/>
      <c r="K18" s="166"/>
    </row>
    <row r="19" spans="1:11" ht="37.5" x14ac:dyDescent="0.4">
      <c r="A19" s="164" t="s">
        <v>283</v>
      </c>
      <c r="B19" s="164" t="s">
        <v>17</v>
      </c>
      <c r="C19" s="164" t="s">
        <v>369</v>
      </c>
      <c r="D19" s="165"/>
      <c r="E19" s="60" t="s">
        <v>221</v>
      </c>
      <c r="G19" s="164" t="s">
        <v>223</v>
      </c>
      <c r="H19" s="166"/>
      <c r="J19" s="164"/>
      <c r="K19" s="166"/>
    </row>
    <row r="20" spans="1:11" x14ac:dyDescent="0.4">
      <c r="A20" s="164" t="s">
        <v>226</v>
      </c>
      <c r="B20" s="164" t="s">
        <v>17</v>
      </c>
      <c r="C20" s="164" t="s">
        <v>369</v>
      </c>
      <c r="D20" s="165"/>
      <c r="E20" s="167" t="s">
        <v>227</v>
      </c>
      <c r="G20" s="164" t="s">
        <v>224</v>
      </c>
      <c r="H20" s="166"/>
      <c r="J20" s="164"/>
      <c r="K20" s="166"/>
    </row>
    <row r="21" spans="1:11" x14ac:dyDescent="0.4">
      <c r="G21" s="164" t="s">
        <v>225</v>
      </c>
      <c r="H21" s="166"/>
      <c r="J21" s="164"/>
      <c r="K21" s="166"/>
    </row>
    <row r="22" spans="1:11" x14ac:dyDescent="0.4">
      <c r="J22" s="164"/>
      <c r="K22" s="166"/>
    </row>
    <row r="23" spans="1:11" x14ac:dyDescent="0.4">
      <c r="J23" s="164"/>
      <c r="K23" s="166"/>
    </row>
    <row r="24" spans="1:11" x14ac:dyDescent="0.4">
      <c r="G24" s="163" t="s">
        <v>228</v>
      </c>
      <c r="H24" s="164" t="s">
        <v>219</v>
      </c>
      <c r="J24" s="164"/>
      <c r="K24" s="166"/>
    </row>
    <row r="25" spans="1:11" x14ac:dyDescent="0.4">
      <c r="G25" s="164" t="s">
        <v>222</v>
      </c>
      <c r="H25" s="166"/>
      <c r="J25" s="164"/>
      <c r="K25" s="166"/>
    </row>
    <row r="26" spans="1:11" x14ac:dyDescent="0.4">
      <c r="G26" s="164" t="s">
        <v>223</v>
      </c>
      <c r="H26" s="166"/>
      <c r="J26" s="164"/>
      <c r="K26" s="166"/>
    </row>
    <row r="27" spans="1:11" x14ac:dyDescent="0.4">
      <c r="G27" s="164" t="s">
        <v>224</v>
      </c>
      <c r="H27" s="166"/>
      <c r="J27" s="164"/>
      <c r="K27" s="166"/>
    </row>
    <row r="28" spans="1:11" x14ac:dyDescent="0.4">
      <c r="G28" s="164" t="s">
        <v>225</v>
      </c>
      <c r="H28" s="166"/>
      <c r="J28" s="164"/>
      <c r="K28" s="166"/>
    </row>
    <row r="29" spans="1:11" x14ac:dyDescent="0.4">
      <c r="J29" s="164"/>
      <c r="K29" s="166"/>
    </row>
    <row r="30" spans="1:11" x14ac:dyDescent="0.4">
      <c r="J30" s="164"/>
      <c r="K30" s="166"/>
    </row>
    <row r="31" spans="1:11" x14ac:dyDescent="0.4">
      <c r="G31" s="163" t="s">
        <v>229</v>
      </c>
      <c r="H31" s="164" t="s">
        <v>219</v>
      </c>
      <c r="J31" s="164"/>
      <c r="K31" s="166"/>
    </row>
    <row r="32" spans="1:11" x14ac:dyDescent="0.4">
      <c r="G32" s="164" t="s">
        <v>222</v>
      </c>
      <c r="H32" s="166"/>
      <c r="J32" s="164"/>
      <c r="K32" s="166"/>
    </row>
    <row r="33" spans="7:8" x14ac:dyDescent="0.4">
      <c r="G33" s="164" t="s">
        <v>223</v>
      </c>
      <c r="H33" s="166"/>
    </row>
    <row r="34" spans="7:8" x14ac:dyDescent="0.4">
      <c r="G34" s="164" t="s">
        <v>230</v>
      </c>
      <c r="H34" s="166"/>
    </row>
    <row r="37" spans="7:8" x14ac:dyDescent="0.4">
      <c r="G37" s="163" t="s">
        <v>231</v>
      </c>
      <c r="H37" s="164" t="s">
        <v>219</v>
      </c>
    </row>
    <row r="38" spans="7:8" x14ac:dyDescent="0.4">
      <c r="G38" s="164" t="s">
        <v>222</v>
      </c>
      <c r="H38" s="166"/>
    </row>
    <row r="39" spans="7:8" x14ac:dyDescent="0.4">
      <c r="G39" s="164" t="s">
        <v>232</v>
      </c>
      <c r="H39" s="166"/>
    </row>
    <row r="40" spans="7:8" x14ac:dyDescent="0.4">
      <c r="G40" s="164" t="s">
        <v>223</v>
      </c>
      <c r="H40" s="166"/>
    </row>
    <row r="41" spans="7:8" x14ac:dyDescent="0.4">
      <c r="G41" s="164" t="s">
        <v>224</v>
      </c>
      <c r="H41" s="166"/>
    </row>
    <row r="42" spans="7:8" x14ac:dyDescent="0.4">
      <c r="G42" s="164" t="s">
        <v>225</v>
      </c>
      <c r="H42" s="166"/>
    </row>
    <row r="45" spans="7:8" x14ac:dyDescent="0.4">
      <c r="G45" s="163" t="s">
        <v>233</v>
      </c>
      <c r="H45" s="164" t="s">
        <v>219</v>
      </c>
    </row>
    <row r="46" spans="7:8" x14ac:dyDescent="0.4">
      <c r="G46" s="164" t="s">
        <v>222</v>
      </c>
      <c r="H46" s="166"/>
    </row>
    <row r="47" spans="7:8" x14ac:dyDescent="0.4">
      <c r="G47" s="164" t="s">
        <v>234</v>
      </c>
      <c r="H47" s="166"/>
    </row>
    <row r="48" spans="7:8" x14ac:dyDescent="0.4">
      <c r="G48" s="164" t="s">
        <v>223</v>
      </c>
      <c r="H48" s="166"/>
    </row>
    <row r="49" spans="7:8" x14ac:dyDescent="0.4">
      <c r="G49" s="164" t="s">
        <v>235</v>
      </c>
      <c r="H49" s="166"/>
    </row>
    <row r="50" spans="7:8" x14ac:dyDescent="0.4">
      <c r="G50" s="164" t="s">
        <v>236</v>
      </c>
      <c r="H50" s="166"/>
    </row>
    <row r="51" spans="7:8" x14ac:dyDescent="0.4">
      <c r="G51" s="164" t="s">
        <v>237</v>
      </c>
      <c r="H51" s="166"/>
    </row>
    <row r="52" spans="7:8" x14ac:dyDescent="0.4">
      <c r="G52" s="164" t="s">
        <v>238</v>
      </c>
      <c r="H52" s="166"/>
    </row>
    <row r="53" spans="7:8" x14ac:dyDescent="0.4">
      <c r="G53" s="164" t="s">
        <v>239</v>
      </c>
      <c r="H53" s="166"/>
    </row>
    <row r="54" spans="7:8" x14ac:dyDescent="0.4">
      <c r="G54" s="164" t="s">
        <v>240</v>
      </c>
      <c r="H54" s="166"/>
    </row>
    <row r="55" spans="7:8" x14ac:dyDescent="0.4">
      <c r="G55" s="164" t="s">
        <v>241</v>
      </c>
      <c r="H55" s="166"/>
    </row>
    <row r="56" spans="7:8" x14ac:dyDescent="0.4">
      <c r="G56" s="164" t="s">
        <v>242</v>
      </c>
      <c r="H56" s="166"/>
    </row>
    <row r="59" spans="7:8" x14ac:dyDescent="0.4">
      <c r="G59" s="163" t="s">
        <v>243</v>
      </c>
      <c r="H59" s="164" t="s">
        <v>219</v>
      </c>
    </row>
    <row r="60" spans="7:8" x14ac:dyDescent="0.4">
      <c r="G60" s="164" t="s">
        <v>222</v>
      </c>
      <c r="H60" s="166"/>
    </row>
    <row r="61" spans="7:8" x14ac:dyDescent="0.4">
      <c r="G61" s="164" t="s">
        <v>234</v>
      </c>
      <c r="H61" s="166"/>
    </row>
    <row r="62" spans="7:8" x14ac:dyDescent="0.4">
      <c r="G62" s="164" t="s">
        <v>223</v>
      </c>
      <c r="H62" s="166"/>
    </row>
    <row r="63" spans="7:8" x14ac:dyDescent="0.4">
      <c r="G63" s="164" t="s">
        <v>244</v>
      </c>
      <c r="H63" s="166"/>
    </row>
    <row r="66" spans="7:8" x14ac:dyDescent="0.4">
      <c r="G66" s="163" t="s">
        <v>245</v>
      </c>
      <c r="H66" s="164" t="s">
        <v>219</v>
      </c>
    </row>
    <row r="67" spans="7:8" x14ac:dyDescent="0.4">
      <c r="G67" s="164" t="s">
        <v>222</v>
      </c>
      <c r="H67" s="166"/>
    </row>
    <row r="68" spans="7:8" x14ac:dyDescent="0.4">
      <c r="G68" s="164" t="s">
        <v>234</v>
      </c>
      <c r="H68" s="166"/>
    </row>
    <row r="69" spans="7:8" x14ac:dyDescent="0.4">
      <c r="G69" s="164" t="s">
        <v>223</v>
      </c>
      <c r="H69" s="166"/>
    </row>
    <row r="70" spans="7:8" x14ac:dyDescent="0.4">
      <c r="G70" s="164" t="s">
        <v>235</v>
      </c>
      <c r="H70" s="166"/>
    </row>
    <row r="71" spans="7:8" x14ac:dyDescent="0.4">
      <c r="G71" s="164" t="s">
        <v>236</v>
      </c>
      <c r="H71" s="166"/>
    </row>
    <row r="72" spans="7:8" x14ac:dyDescent="0.4">
      <c r="G72" s="164" t="s">
        <v>237</v>
      </c>
      <c r="H72" s="166"/>
    </row>
    <row r="73" spans="7:8" x14ac:dyDescent="0.4">
      <c r="G73" s="164" t="s">
        <v>239</v>
      </c>
      <c r="H73" s="166"/>
    </row>
    <row r="74" spans="7:8" x14ac:dyDescent="0.4">
      <c r="G74" s="164" t="s">
        <v>246</v>
      </c>
      <c r="H74" s="166"/>
    </row>
    <row r="77" spans="7:8" x14ac:dyDescent="0.4">
      <c r="G77" s="163" t="s">
        <v>247</v>
      </c>
      <c r="H77" s="164" t="s">
        <v>219</v>
      </c>
    </row>
    <row r="78" spans="7:8" x14ac:dyDescent="0.4">
      <c r="G78" s="164" t="s">
        <v>222</v>
      </c>
      <c r="H78" s="166"/>
    </row>
    <row r="79" spans="7:8" x14ac:dyDescent="0.4">
      <c r="G79" s="164" t="s">
        <v>234</v>
      </c>
      <c r="H79" s="166"/>
    </row>
    <row r="80" spans="7:8" x14ac:dyDescent="0.4">
      <c r="G80" s="164" t="s">
        <v>223</v>
      </c>
      <c r="H80" s="166"/>
    </row>
    <row r="81" spans="7:8" x14ac:dyDescent="0.4">
      <c r="G81" s="164" t="s">
        <v>235</v>
      </c>
      <c r="H81" s="166"/>
    </row>
    <row r="82" spans="7:8" x14ac:dyDescent="0.4">
      <c r="G82" s="164" t="s">
        <v>236</v>
      </c>
      <c r="H82" s="166"/>
    </row>
    <row r="83" spans="7:8" x14ac:dyDescent="0.4">
      <c r="G83" s="164" t="s">
        <v>244</v>
      </c>
      <c r="H83" s="166"/>
    </row>
    <row r="86" spans="7:8" x14ac:dyDescent="0.4">
      <c r="G86" s="163" t="s">
        <v>248</v>
      </c>
      <c r="H86" s="164" t="s">
        <v>219</v>
      </c>
    </row>
    <row r="87" spans="7:8" x14ac:dyDescent="0.4">
      <c r="G87" s="164" t="s">
        <v>222</v>
      </c>
      <c r="H87" s="166"/>
    </row>
    <row r="88" spans="7:8" x14ac:dyDescent="0.4">
      <c r="G88" s="164" t="s">
        <v>234</v>
      </c>
      <c r="H88" s="166"/>
    </row>
    <row r="89" spans="7:8" x14ac:dyDescent="0.4">
      <c r="G89" s="164" t="s">
        <v>223</v>
      </c>
      <c r="H89" s="166"/>
    </row>
    <row r="90" spans="7:8" x14ac:dyDescent="0.4">
      <c r="G90" s="164" t="s">
        <v>235</v>
      </c>
      <c r="H90" s="166"/>
    </row>
    <row r="91" spans="7:8" x14ac:dyDescent="0.4">
      <c r="G91" s="164" t="s">
        <v>236</v>
      </c>
      <c r="H91" s="166"/>
    </row>
    <row r="92" spans="7:8" x14ac:dyDescent="0.4">
      <c r="G92" s="164" t="s">
        <v>237</v>
      </c>
      <c r="H92" s="166"/>
    </row>
    <row r="93" spans="7:8" x14ac:dyDescent="0.4">
      <c r="G93" s="164" t="s">
        <v>240</v>
      </c>
      <c r="H93" s="166"/>
    </row>
    <row r="94" spans="7:8" x14ac:dyDescent="0.4">
      <c r="G94" s="164" t="s">
        <v>241</v>
      </c>
      <c r="H94" s="166"/>
    </row>
    <row r="97" spans="7:8" x14ac:dyDescent="0.4">
      <c r="G97" s="163" t="s">
        <v>249</v>
      </c>
      <c r="H97" s="164" t="s">
        <v>219</v>
      </c>
    </row>
    <row r="98" spans="7:8" x14ac:dyDescent="0.4">
      <c r="G98" s="164" t="s">
        <v>222</v>
      </c>
      <c r="H98" s="166"/>
    </row>
    <row r="99" spans="7:8" x14ac:dyDescent="0.4">
      <c r="G99" s="164" t="s">
        <v>223</v>
      </c>
      <c r="H99" s="166"/>
    </row>
    <row r="100" spans="7:8" x14ac:dyDescent="0.4">
      <c r="G100" s="164" t="s">
        <v>235</v>
      </c>
      <c r="H100" s="166"/>
    </row>
    <row r="101" spans="7:8" x14ac:dyDescent="0.4">
      <c r="G101" s="164" t="s">
        <v>237</v>
      </c>
      <c r="H101" s="166"/>
    </row>
    <row r="102" spans="7:8" x14ac:dyDescent="0.4">
      <c r="G102" s="164" t="s">
        <v>250</v>
      </c>
      <c r="H102" s="166"/>
    </row>
    <row r="103" spans="7:8" x14ac:dyDescent="0.4">
      <c r="G103" s="164" t="s">
        <v>239</v>
      </c>
      <c r="H103" s="166"/>
    </row>
    <row r="104" spans="7:8" x14ac:dyDescent="0.4">
      <c r="G104" s="164" t="s">
        <v>240</v>
      </c>
      <c r="H104" s="166"/>
    </row>
    <row r="105" spans="7:8" x14ac:dyDescent="0.4">
      <c r="G105" s="164" t="s">
        <v>241</v>
      </c>
      <c r="H105" s="166"/>
    </row>
    <row r="108" spans="7:8" x14ac:dyDescent="0.4">
      <c r="G108" s="163" t="s">
        <v>251</v>
      </c>
      <c r="H108" s="164" t="s">
        <v>219</v>
      </c>
    </row>
    <row r="109" spans="7:8" x14ac:dyDescent="0.4">
      <c r="G109" s="164" t="s">
        <v>222</v>
      </c>
      <c r="H109" s="166"/>
    </row>
    <row r="110" spans="7:8" x14ac:dyDescent="0.4">
      <c r="G110" s="164" t="s">
        <v>223</v>
      </c>
      <c r="H110" s="166"/>
    </row>
    <row r="111" spans="7:8" x14ac:dyDescent="0.4">
      <c r="G111" s="164" t="s">
        <v>235</v>
      </c>
      <c r="H111" s="166"/>
    </row>
    <row r="112" spans="7:8" x14ac:dyDescent="0.4">
      <c r="G112" s="164" t="s">
        <v>239</v>
      </c>
      <c r="H112" s="166"/>
    </row>
    <row r="113" spans="7:8" x14ac:dyDescent="0.4">
      <c r="G113" s="164" t="s">
        <v>246</v>
      </c>
      <c r="H113" s="166"/>
    </row>
    <row r="114" spans="7:8" x14ac:dyDescent="0.4">
      <c r="G114" s="164" t="s">
        <v>240</v>
      </c>
      <c r="H114" s="166"/>
    </row>
    <row r="115" spans="7:8" x14ac:dyDescent="0.4">
      <c r="G115" s="164" t="s">
        <v>241</v>
      </c>
      <c r="H115" s="166"/>
    </row>
    <row r="118" spans="7:8" x14ac:dyDescent="0.4">
      <c r="G118" s="163" t="s">
        <v>252</v>
      </c>
      <c r="H118" s="164" t="s">
        <v>219</v>
      </c>
    </row>
    <row r="119" spans="7:8" x14ac:dyDescent="0.4">
      <c r="G119" s="164" t="s">
        <v>222</v>
      </c>
      <c r="H119" s="166"/>
    </row>
    <row r="120" spans="7:8" x14ac:dyDescent="0.4">
      <c r="G120" s="164" t="s">
        <v>223</v>
      </c>
      <c r="H120" s="166"/>
    </row>
    <row r="121" spans="7:8" x14ac:dyDescent="0.4">
      <c r="G121" s="164" t="s">
        <v>235</v>
      </c>
      <c r="H121" s="166"/>
    </row>
    <row r="124" spans="7:8" x14ac:dyDescent="0.4">
      <c r="G124" s="163" t="s">
        <v>253</v>
      </c>
      <c r="H124" s="164" t="s">
        <v>219</v>
      </c>
    </row>
    <row r="125" spans="7:8" x14ac:dyDescent="0.4">
      <c r="G125" s="164" t="s">
        <v>222</v>
      </c>
      <c r="H125" s="166"/>
    </row>
    <row r="126" spans="7:8" x14ac:dyDescent="0.4">
      <c r="G126" s="164" t="s">
        <v>223</v>
      </c>
      <c r="H126" s="166"/>
    </row>
    <row r="127" spans="7:8" x14ac:dyDescent="0.4">
      <c r="G127" s="164" t="s">
        <v>254</v>
      </c>
      <c r="H127" s="166"/>
    </row>
    <row r="128" spans="7:8" x14ac:dyDescent="0.4">
      <c r="G128" s="164" t="s">
        <v>255</v>
      </c>
      <c r="H128" s="166"/>
    </row>
    <row r="129" spans="7:8" x14ac:dyDescent="0.4">
      <c r="G129" s="164" t="s">
        <v>256</v>
      </c>
      <c r="H129" s="166"/>
    </row>
    <row r="130" spans="7:8" x14ac:dyDescent="0.4">
      <c r="G130" s="164" t="s">
        <v>257</v>
      </c>
      <c r="H130" s="166"/>
    </row>
    <row r="131" spans="7:8" x14ac:dyDescent="0.4">
      <c r="G131" s="164" t="s">
        <v>258</v>
      </c>
      <c r="H131" s="166"/>
    </row>
    <row r="132" spans="7:8" x14ac:dyDescent="0.4">
      <c r="G132" s="164" t="s">
        <v>259</v>
      </c>
      <c r="H132" s="166"/>
    </row>
    <row r="133" spans="7:8" x14ac:dyDescent="0.4">
      <c r="G133" s="164" t="s">
        <v>260</v>
      </c>
      <c r="H133" s="166"/>
    </row>
    <row r="136" spans="7:8" x14ac:dyDescent="0.4">
      <c r="G136" s="163" t="s">
        <v>261</v>
      </c>
      <c r="H136" s="164" t="s">
        <v>219</v>
      </c>
    </row>
    <row r="137" spans="7:8" x14ac:dyDescent="0.4">
      <c r="G137" s="164" t="s">
        <v>222</v>
      </c>
      <c r="H137" s="166"/>
    </row>
    <row r="138" spans="7:8" x14ac:dyDescent="0.4">
      <c r="G138" s="164" t="s">
        <v>223</v>
      </c>
      <c r="H138" s="166"/>
    </row>
    <row r="139" spans="7:8" x14ac:dyDescent="0.4">
      <c r="G139" s="164" t="s">
        <v>235</v>
      </c>
      <c r="H139" s="166"/>
    </row>
    <row r="140" spans="7:8" x14ac:dyDescent="0.4">
      <c r="G140" s="164" t="s">
        <v>244</v>
      </c>
      <c r="H140" s="166"/>
    </row>
    <row r="143" spans="7:8" x14ac:dyDescent="0.4">
      <c r="G143" s="163" t="s">
        <v>262</v>
      </c>
      <c r="H143" s="164" t="s">
        <v>219</v>
      </c>
    </row>
    <row r="144" spans="7:8" x14ac:dyDescent="0.4">
      <c r="G144" s="164" t="s">
        <v>222</v>
      </c>
      <c r="H144" s="166"/>
    </row>
    <row r="145" spans="7:8" x14ac:dyDescent="0.4">
      <c r="G145" s="164" t="s">
        <v>223</v>
      </c>
      <c r="H145" s="166"/>
    </row>
    <row r="146" spans="7:8" x14ac:dyDescent="0.4">
      <c r="G146" s="164" t="s">
        <v>235</v>
      </c>
      <c r="H146" s="166"/>
    </row>
    <row r="149" spans="7:8" x14ac:dyDescent="0.4">
      <c r="G149" s="163" t="s">
        <v>263</v>
      </c>
      <c r="H149" s="164" t="s">
        <v>219</v>
      </c>
    </row>
    <row r="150" spans="7:8" x14ac:dyDescent="0.4">
      <c r="G150" s="164" t="s">
        <v>222</v>
      </c>
      <c r="H150" s="166"/>
    </row>
    <row r="151" spans="7:8" x14ac:dyDescent="0.4">
      <c r="G151" s="164" t="s">
        <v>223</v>
      </c>
      <c r="H151" s="166"/>
    </row>
    <row r="152" spans="7:8" x14ac:dyDescent="0.4">
      <c r="G152" s="164" t="s">
        <v>235</v>
      </c>
      <c r="H152" s="166"/>
    </row>
    <row r="153" spans="7:8" x14ac:dyDescent="0.4">
      <c r="G153" s="164" t="s">
        <v>240</v>
      </c>
      <c r="H153" s="166"/>
    </row>
    <row r="154" spans="7:8" x14ac:dyDescent="0.4">
      <c r="G154" s="164" t="s">
        <v>241</v>
      </c>
      <c r="H154" s="166"/>
    </row>
    <row r="157" spans="7:8" x14ac:dyDescent="0.4">
      <c r="G157" s="163" t="s">
        <v>264</v>
      </c>
      <c r="H157" s="164" t="s">
        <v>219</v>
      </c>
    </row>
    <row r="158" spans="7:8" x14ac:dyDescent="0.4">
      <c r="G158" s="164" t="s">
        <v>222</v>
      </c>
      <c r="H158" s="166"/>
    </row>
    <row r="159" spans="7:8" x14ac:dyDescent="0.4">
      <c r="G159" s="164" t="s">
        <v>223</v>
      </c>
      <c r="H159" s="166"/>
    </row>
    <row r="160" spans="7:8" x14ac:dyDescent="0.4">
      <c r="G160" s="164" t="s">
        <v>235</v>
      </c>
      <c r="H160" s="166"/>
    </row>
    <row r="161" spans="7:8" x14ac:dyDescent="0.4">
      <c r="G161" s="164" t="s">
        <v>236</v>
      </c>
      <c r="H161" s="166"/>
    </row>
    <row r="162" spans="7:8" x14ac:dyDescent="0.4">
      <c r="G162" s="164" t="s">
        <v>255</v>
      </c>
      <c r="H162" s="166"/>
    </row>
    <row r="163" spans="7:8" x14ac:dyDescent="0.4">
      <c r="G163" s="164" t="s">
        <v>240</v>
      </c>
      <c r="H163" s="166"/>
    </row>
    <row r="164" spans="7:8" x14ac:dyDescent="0.4">
      <c r="G164" s="164" t="s">
        <v>241</v>
      </c>
      <c r="H164" s="166"/>
    </row>
    <row r="167" spans="7:8" x14ac:dyDescent="0.4">
      <c r="G167" s="163" t="s">
        <v>265</v>
      </c>
      <c r="H167" s="164" t="s">
        <v>219</v>
      </c>
    </row>
    <row r="168" spans="7:8" x14ac:dyDescent="0.4">
      <c r="G168" s="164" t="s">
        <v>222</v>
      </c>
      <c r="H168" s="166"/>
    </row>
    <row r="169" spans="7:8" x14ac:dyDescent="0.4">
      <c r="G169" s="164" t="s">
        <v>223</v>
      </c>
      <c r="H169" s="166"/>
    </row>
    <row r="170" spans="7:8" x14ac:dyDescent="0.4">
      <c r="G170" s="164" t="s">
        <v>240</v>
      </c>
      <c r="H170" s="166"/>
    </row>
    <row r="171" spans="7:8" x14ac:dyDescent="0.4">
      <c r="G171" s="164" t="s">
        <v>241</v>
      </c>
      <c r="H171" s="166"/>
    </row>
    <row r="174" spans="7:8" x14ac:dyDescent="0.4">
      <c r="G174" s="163" t="s">
        <v>266</v>
      </c>
      <c r="H174" s="164" t="s">
        <v>219</v>
      </c>
    </row>
    <row r="175" spans="7:8" x14ac:dyDescent="0.4">
      <c r="G175" s="164" t="s">
        <v>222</v>
      </c>
      <c r="H175" s="166"/>
    </row>
    <row r="176" spans="7:8" x14ac:dyDescent="0.4">
      <c r="G176" s="164" t="s">
        <v>223</v>
      </c>
      <c r="H176" s="166"/>
    </row>
    <row r="177" spans="7:8" x14ac:dyDescent="0.4">
      <c r="G177" s="164" t="s">
        <v>235</v>
      </c>
      <c r="H177" s="166"/>
    </row>
    <row r="180" spans="7:8" x14ac:dyDescent="0.4">
      <c r="G180" s="163" t="s">
        <v>267</v>
      </c>
      <c r="H180" s="164" t="s">
        <v>219</v>
      </c>
    </row>
    <row r="181" spans="7:8" x14ac:dyDescent="0.4">
      <c r="G181" s="164" t="s">
        <v>222</v>
      </c>
      <c r="H181" s="166"/>
    </row>
    <row r="182" spans="7:8" x14ac:dyDescent="0.4">
      <c r="G182" s="164" t="s">
        <v>223</v>
      </c>
      <c r="H182" s="166"/>
    </row>
    <row r="183" spans="7:8" x14ac:dyDescent="0.4">
      <c r="G183" s="164" t="s">
        <v>235</v>
      </c>
      <c r="H183" s="166"/>
    </row>
    <row r="184" spans="7:8" x14ac:dyDescent="0.4">
      <c r="G184" s="164" t="s">
        <v>236</v>
      </c>
      <c r="H184" s="166"/>
    </row>
    <row r="185" spans="7:8" x14ac:dyDescent="0.4">
      <c r="G185" s="164" t="s">
        <v>255</v>
      </c>
      <c r="H185" s="166"/>
    </row>
    <row r="186" spans="7:8" x14ac:dyDescent="0.4">
      <c r="G186" s="164" t="s">
        <v>240</v>
      </c>
      <c r="H186" s="166"/>
    </row>
    <row r="187" spans="7:8" x14ac:dyDescent="0.4">
      <c r="G187" s="164" t="s">
        <v>241</v>
      </c>
      <c r="H187" s="166"/>
    </row>
    <row r="190" spans="7:8" x14ac:dyDescent="0.4">
      <c r="G190" s="163" t="s">
        <v>268</v>
      </c>
      <c r="H190" s="164" t="s">
        <v>219</v>
      </c>
    </row>
    <row r="191" spans="7:8" x14ac:dyDescent="0.4">
      <c r="G191" s="164" t="s">
        <v>222</v>
      </c>
      <c r="H191" s="166"/>
    </row>
    <row r="192" spans="7:8" x14ac:dyDescent="0.4">
      <c r="G192" s="164" t="s">
        <v>223</v>
      </c>
      <c r="H192" s="166"/>
    </row>
    <row r="193" spans="7:8" x14ac:dyDescent="0.4">
      <c r="G193" s="164" t="s">
        <v>235</v>
      </c>
      <c r="H193" s="166"/>
    </row>
    <row r="194" spans="7:8" x14ac:dyDescent="0.4">
      <c r="G194" s="164" t="s">
        <v>255</v>
      </c>
      <c r="H194" s="166"/>
    </row>
    <row r="195" spans="7:8" x14ac:dyDescent="0.4">
      <c r="G195" s="164" t="s">
        <v>240</v>
      </c>
      <c r="H195" s="166"/>
    </row>
    <row r="196" spans="7:8" x14ac:dyDescent="0.4">
      <c r="G196" s="164" t="s">
        <v>241</v>
      </c>
      <c r="H196" s="166"/>
    </row>
    <row r="199" spans="7:8" x14ac:dyDescent="0.4">
      <c r="G199" s="163" t="s">
        <v>269</v>
      </c>
      <c r="H199" s="164" t="s">
        <v>219</v>
      </c>
    </row>
    <row r="200" spans="7:8" x14ac:dyDescent="0.4">
      <c r="G200" s="164" t="s">
        <v>222</v>
      </c>
      <c r="H200" s="166"/>
    </row>
    <row r="201" spans="7:8" x14ac:dyDescent="0.4">
      <c r="G201" s="164" t="s">
        <v>223</v>
      </c>
      <c r="H201" s="166"/>
    </row>
    <row r="202" spans="7:8" x14ac:dyDescent="0.4">
      <c r="G202" s="164" t="s">
        <v>244</v>
      </c>
      <c r="H202" s="166"/>
    </row>
    <row r="205" spans="7:8" x14ac:dyDescent="0.4">
      <c r="G205" s="163" t="s">
        <v>270</v>
      </c>
      <c r="H205" s="164" t="s">
        <v>219</v>
      </c>
    </row>
    <row r="206" spans="7:8" x14ac:dyDescent="0.4">
      <c r="G206" s="164" t="s">
        <v>222</v>
      </c>
      <c r="H206" s="166"/>
    </row>
    <row r="207" spans="7:8" x14ac:dyDescent="0.4">
      <c r="G207" s="164" t="s">
        <v>223</v>
      </c>
      <c r="H207" s="166"/>
    </row>
    <row r="208" spans="7:8" x14ac:dyDescent="0.4">
      <c r="G208" s="164" t="s">
        <v>271</v>
      </c>
      <c r="H208" s="166"/>
    </row>
    <row r="209" spans="7:8" x14ac:dyDescent="0.4">
      <c r="G209" s="164" t="s">
        <v>272</v>
      </c>
      <c r="H209" s="166"/>
    </row>
    <row r="210" spans="7:8" x14ac:dyDescent="0.4">
      <c r="G210" s="164" t="s">
        <v>273</v>
      </c>
      <c r="H210" s="166"/>
    </row>
    <row r="211" spans="7:8" x14ac:dyDescent="0.4">
      <c r="G211" s="164" t="s">
        <v>274</v>
      </c>
      <c r="H211" s="166"/>
    </row>
    <row r="212" spans="7:8" x14ac:dyDescent="0.4">
      <c r="G212" s="164" t="s">
        <v>275</v>
      </c>
      <c r="H212" s="166"/>
    </row>
    <row r="213" spans="7:8" x14ac:dyDescent="0.4">
      <c r="G213" s="164" t="s">
        <v>276</v>
      </c>
      <c r="H213" s="166"/>
    </row>
    <row r="214" spans="7:8" x14ac:dyDescent="0.4">
      <c r="G214" s="164" t="s">
        <v>277</v>
      </c>
      <c r="H214" s="166"/>
    </row>
    <row r="215" spans="7:8" x14ac:dyDescent="0.4">
      <c r="G215" s="164" t="s">
        <v>278</v>
      </c>
      <c r="H215" s="166"/>
    </row>
    <row r="216" spans="7:8" x14ac:dyDescent="0.4">
      <c r="G216" s="164" t="s">
        <v>279</v>
      </c>
      <c r="H216" s="166"/>
    </row>
    <row r="217" spans="7:8" x14ac:dyDescent="0.4">
      <c r="G217" s="164" t="s">
        <v>280</v>
      </c>
      <c r="H217" s="166"/>
    </row>
    <row r="218" spans="7:8" x14ac:dyDescent="0.4">
      <c r="G218" s="164" t="s">
        <v>281</v>
      </c>
      <c r="H218" s="166"/>
    </row>
  </sheetData>
  <phoneticPr fontId="1"/>
  <dataValidations count="2">
    <dataValidation type="custom" imeMode="disabled" allowBlank="1" showInputMessage="1" showErrorMessage="1" errorTitle="形式エラー" error="半角7桁で記入してください。_x000a_下2桁は&quot;00&quot;にしてください。" sqref="D18:D19" xr:uid="{E8097B42-5D4E-499F-9A7B-DDA8C2B73AA2}">
      <formula1>AND(LEN(D18)=LENB(D18),LEN(D18)=7,RIGHT(D18,2)="00")</formula1>
    </dataValidation>
    <dataValidation type="custom" imeMode="disabled" allowBlank="1" showInputMessage="1" showErrorMessage="1" errorTitle="形式エラー" error="YYYY/MM/DD形式で10桁で記入してください。" sqref="D20" xr:uid="{0B5FBF36-40B2-4CF1-A9CC-B546EC2DF8D9}">
      <formula1>AND(LEN(D20)=LENB(D20),LEN(D20)=10,MID(D20,5,1)="/",MID(D20,8,1)="/")</formula1>
    </dataValidation>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決済代行業務に関する届出書</vt:lpstr>
      <vt:lpstr>ツール処理シート</vt:lpstr>
      <vt:lpstr>補記シート</vt:lpstr>
      <vt:lpstr>ツール処理シート!Print_Area</vt:lpstr>
      <vt:lpstr>決済代行業務に関する届出書!Print_Area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2020-01-20T08:24:05Z</dcterms:created>
  <dcterms:modified xsi:type="dcterms:W3CDTF">2024-09-18T00:27:50Z</dcterms:modified>
</cp:coreProperties>
</file>