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1626ED0-BF13-46E9-ABF0-BC30CBA00F2C}" xr6:coauthVersionLast="47" xr6:coauthVersionMax="47" xr10:uidLastSave="{00000000-0000-0000-0000-000000000000}"/>
  <workbookProtection workbookAlgorithmName="SHA-512" workbookHashValue="MLq7ebiVHCDM3a0SqFrxyQcMTOExZD5/Ipl4QcBu1+10jWI8jJizADeuE2z0ENNWyZdkLQXapAbCe/Wg86xrFA==" workbookSaltValue="bJ+vW9MipDxdGHijUsWS/w==" workbookSpinCount="100000" lockStructure="1"/>
  <bookViews>
    <workbookView xWindow="4335" yWindow="3570" windowWidth="17235" windowHeight="15300" tabRatio="691" xr2:uid="{00000000-000D-0000-FFFF-FFFF00000000}"/>
  </bookViews>
  <sheets>
    <sheet name="参加形態別事項届出書" sheetId="11" r:id="rId1"/>
    <sheet name="ツール処理シート" sheetId="15" state="hidden" r:id="rId2"/>
    <sheet name="補記シート" sheetId="13" state="hidden" r:id="rId3"/>
  </sheets>
  <definedNames>
    <definedName name="_xlnm._FilterDatabase" localSheetId="1" hidden="1">ツール処理シート!$B$12:$W$225</definedName>
    <definedName name="_xlnm.Print_Area" localSheetId="0">参加形態別事項届出書!$A$1:$AC$101</definedName>
    <definedName name="_xlnm.Print_Titles" localSheetId="1">ツール処理シート!$B:$D,ツール処理シート!$2:$12</definedName>
    <definedName name="選択リスト" localSheetId="0">#REF!</definedName>
    <definedName name="選択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5" i="15" l="1"/>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I108" i="15"/>
  <c r="I114" i="15"/>
  <c r="I88" i="15"/>
  <c r="I20" i="15"/>
  <c r="I36" i="15"/>
  <c r="I100" i="15"/>
  <c r="I132" i="15"/>
  <c r="I118" i="15"/>
  <c r="I28" i="15"/>
  <c r="I98" i="15"/>
  <c r="I218" i="15"/>
  <c r="I217" i="15"/>
  <c r="I130" i="15"/>
  <c r="I81" i="15"/>
  <c r="I110" i="15"/>
  <c r="I80" i="15"/>
  <c r="I112" i="15"/>
  <c r="I124" i="15"/>
  <c r="I96" i="15"/>
  <c r="I21" i="15"/>
  <c r="I40" i="15"/>
  <c r="I65" i="15"/>
  <c r="I136" i="15"/>
  <c r="I122" i="15"/>
  <c r="I68" i="15"/>
  <c r="I102" i="15"/>
  <c r="I120" i="15"/>
  <c r="I104" i="15"/>
  <c r="I134" i="15"/>
  <c r="I82" i="15"/>
  <c r="I63" i="15"/>
  <c r="I32" i="15"/>
  <c r="I116" i="15"/>
  <c r="I128" i="15"/>
  <c r="I94" i="15"/>
  <c r="I22" i="15"/>
  <c r="I61" i="15"/>
  <c r="I92" i="15"/>
  <c r="I219" i="15"/>
  <c r="I126" i="15"/>
  <c r="I30" i="15"/>
  <c r="I106" i="15"/>
  <c r="I84" i="15" l="1"/>
  <c r="I70" i="15"/>
  <c r="I221" i="15"/>
  <c r="I216" i="15"/>
  <c r="I212" i="15"/>
  <c r="I208" i="15"/>
  <c r="I204" i="15"/>
  <c r="I200" i="15"/>
  <c r="I196" i="15"/>
  <c r="I192" i="15"/>
  <c r="I188" i="15"/>
  <c r="I184" i="15"/>
  <c r="I180" i="15"/>
  <c r="I176" i="15"/>
  <c r="I172" i="15"/>
  <c r="I168" i="15"/>
  <c r="I214" i="15"/>
  <c r="I210" i="15"/>
  <c r="I206" i="15"/>
  <c r="I202" i="15"/>
  <c r="I198" i="15"/>
  <c r="I194" i="15"/>
  <c r="I190" i="15"/>
  <c r="I186" i="15"/>
  <c r="I182" i="15"/>
  <c r="I178" i="15"/>
  <c r="I174" i="15"/>
  <c r="I170" i="15"/>
  <c r="I24" i="15"/>
  <c r="I162" i="15"/>
  <c r="I166" i="15"/>
  <c r="I160" i="15"/>
  <c r="I158" i="15"/>
  <c r="I164" i="15"/>
  <c r="I69" i="15" l="1"/>
  <c r="I220" i="15"/>
  <c r="I90" i="15"/>
</calcChain>
</file>

<file path=xl/sharedStrings.xml><?xml version="1.0" encoding="utf-8"?>
<sst xmlns="http://schemas.openxmlformats.org/spreadsheetml/2006/main" count="2981" uniqueCount="551">
  <si>
    <t>備考</t>
    <rPh sb="0" eb="2">
      <t>ビコウ</t>
    </rPh>
    <phoneticPr fontId="1"/>
  </si>
  <si>
    <t>年</t>
    <rPh sb="0" eb="1">
      <t>ネン</t>
    </rPh>
    <phoneticPr fontId="1"/>
  </si>
  <si>
    <t>月</t>
    <rPh sb="0" eb="1">
      <t>ガツ</t>
    </rPh>
    <phoneticPr fontId="1"/>
  </si>
  <si>
    <t>日</t>
    <rPh sb="0" eb="1">
      <t>ニチ</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</si>
  <si>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</si>
  <si>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</si>
  <si>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記</t>
    <rPh sb="0" eb="1">
      <t>キ</t>
    </rPh>
    <phoneticPr fontId="1"/>
  </si>
  <si>
    <t>届出事項</t>
    <rPh sb="0" eb="2">
      <t>トドケデ</t>
    </rPh>
    <rPh sb="2" eb="4">
      <t>ジコウ</t>
    </rPh>
    <phoneticPr fontId="1"/>
  </si>
  <si>
    <t>届出内容</t>
    <rPh sb="0" eb="1">
      <t>トド</t>
    </rPh>
    <rPh sb="1" eb="2">
      <t>デ</t>
    </rPh>
    <rPh sb="2" eb="4">
      <t>ナイヨウ</t>
    </rPh>
    <phoneticPr fontId="1"/>
  </si>
  <si>
    <t>以　上</t>
    <rPh sb="0" eb="1">
      <t>イ</t>
    </rPh>
    <rPh sb="2" eb="3">
      <t>ウエ</t>
    </rPh>
    <phoneticPr fontId="1"/>
  </si>
  <si>
    <t>＜備考＞</t>
    <rPh sb="1" eb="3">
      <t>ビコウ</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</si>
  <si>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</si>
  <si>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※4</t>
    <phoneticPr fontId="1"/>
  </si>
  <si>
    <t>※5</t>
    <phoneticPr fontId="1"/>
  </si>
  <si>
    <t>※6</t>
    <phoneticPr fontId="1"/>
  </si>
  <si>
    <t>-</t>
    <phoneticPr fontId="1"/>
  </si>
  <si>
    <t>提出日（Date of submission) ：</t>
  </si>
  <si>
    <t>(DD) / (MM) / (YYYY)</t>
    <phoneticPr fontId="1"/>
  </si>
  <si>
    <t>To: Japan Securities Depository Center, Inc.</t>
    <phoneticPr fontId="1"/>
  </si>
  <si>
    <t>◆新規の場合 / Initial registration</t>
  </si>
  <si>
    <t>Signature：</t>
    <phoneticPr fontId="1"/>
  </si>
  <si>
    <t>◆変更の場合 / Change</t>
  </si>
  <si>
    <t>1．届出基本情報</t>
    <rPh sb="2" eb="4">
      <t>トドケデ</t>
    </rPh>
    <rPh sb="4" eb="6">
      <t>キホン</t>
    </rPh>
    <rPh sb="6" eb="8">
      <t>ジョウホウ</t>
    </rPh>
    <phoneticPr fontId="1"/>
  </si>
  <si>
    <t>届出の別
/Status of Application</t>
    <rPh sb="3" eb="4">
      <t>ベツ</t>
    </rPh>
    <phoneticPr fontId="1"/>
  </si>
  <si>
    <t>※1</t>
    <phoneticPr fontId="1"/>
  </si>
  <si>
    <t>適用開始日
/Effective Date</t>
    <rPh sb="0" eb="2">
      <t>テキヨウ</t>
    </rPh>
    <rPh sb="2" eb="4">
      <t>カイシ</t>
    </rPh>
    <rPh sb="4" eb="5">
      <t>ビ</t>
    </rPh>
    <phoneticPr fontId="1"/>
  </si>
  <si>
    <t>日
DD</t>
    <rPh sb="0" eb="1">
      <t>ニチ</t>
    </rPh>
    <phoneticPr fontId="1"/>
  </si>
  <si>
    <t>月
MM</t>
    <rPh sb="0" eb="1">
      <t>ゲツ</t>
    </rPh>
    <phoneticPr fontId="1"/>
  </si>
  <si>
    <t>年
YYYY</t>
    <rPh sb="0" eb="1">
      <t>ネン</t>
    </rPh>
    <phoneticPr fontId="1"/>
  </si>
  <si>
    <t>※2</t>
    <phoneticPr fontId="1"/>
  </si>
  <si>
    <t>※3</t>
    <phoneticPr fontId="1"/>
  </si>
  <si>
    <t>2．法人基本情報</t>
    <rPh sb="2" eb="4">
      <t>ホウジン</t>
    </rPh>
    <rPh sb="4" eb="6">
      <t>キホン</t>
    </rPh>
    <rPh sb="6" eb="8">
      <t>ジョウホウ</t>
    </rPh>
    <phoneticPr fontId="1"/>
  </si>
  <si>
    <t>英語表記の商号又は名称/Trade name or name
 in English</t>
    <rPh sb="0" eb="2">
      <t>エイゴ</t>
    </rPh>
    <rPh sb="2" eb="4">
      <t>ヒョウキ</t>
    </rPh>
    <rPh sb="5" eb="7">
      <t>ショウゴウ</t>
    </rPh>
    <rPh sb="7" eb="8">
      <t>マタ</t>
    </rPh>
    <rPh sb="9" eb="11">
      <t>メイショウ</t>
    </rPh>
    <phoneticPr fontId="1"/>
  </si>
  <si>
    <t>本店所在地
/Registered address of Head Office</t>
    <rPh sb="0" eb="2">
      <t>ホンテン</t>
    </rPh>
    <rPh sb="2" eb="5">
      <t>ショザイチ</t>
    </rPh>
    <phoneticPr fontId="1"/>
  </si>
  <si>
    <t>英語表記の本店所在地
/Address of Head Office in English</t>
    <rPh sb="0" eb="2">
      <t>エイゴ</t>
    </rPh>
    <rPh sb="2" eb="4">
      <t>ヒョウキ</t>
    </rPh>
    <rPh sb="5" eb="7">
      <t>ホンテン</t>
    </rPh>
    <rPh sb="7" eb="10">
      <t>ショザイチ</t>
    </rPh>
    <phoneticPr fontId="1"/>
  </si>
  <si>
    <t>在日支店所在地
/Address of Japan Office</t>
    <rPh sb="0" eb="2">
      <t>ザイニチ</t>
    </rPh>
    <rPh sb="2" eb="4">
      <t>シテン</t>
    </rPh>
    <rPh sb="4" eb="7">
      <t>ショザイチ</t>
    </rPh>
    <phoneticPr fontId="1"/>
  </si>
  <si>
    <t>代表者役職名
/Title of the Authorized Signatory</t>
    <rPh sb="0" eb="3">
      <t>ダイヒョウシャ</t>
    </rPh>
    <rPh sb="3" eb="6">
      <t>ヤクショクメイ</t>
    </rPh>
    <phoneticPr fontId="1"/>
  </si>
  <si>
    <t>※1</t>
    <phoneticPr fontId="1"/>
  </si>
  <si>
    <t>プルダウンから、次のとおり新規又は変更を選択してください。
/Please select a status of application from the pulldown menu.
　新規：現在、機構の運営する制度に制度参加をしていない場合
　変更：機構に対して届出済の事項を変更する場合
/New: In case you are currently not participating in any book-entry transfer systems of JASDEC.
 Change: In case you are changing or updating the current status which you previously submitted to JASDEC.</t>
    <rPh sb="8" eb="9">
      <t>ツギ</t>
    </rPh>
    <rPh sb="94" eb="96">
      <t>シンキ</t>
    </rPh>
    <rPh sb="97" eb="99">
      <t>ゲンザイ</t>
    </rPh>
    <rPh sb="100" eb="102">
      <t>キコウ</t>
    </rPh>
    <rPh sb="103" eb="105">
      <t>ウンエイ</t>
    </rPh>
    <rPh sb="107" eb="109">
      <t>セイド</t>
    </rPh>
    <rPh sb="110" eb="112">
      <t>セイド</t>
    </rPh>
    <rPh sb="112" eb="114">
      <t>サンカ</t>
    </rPh>
    <rPh sb="120" eb="122">
      <t>バアイ</t>
    </rPh>
    <rPh sb="124" eb="126">
      <t>ヘンコウ</t>
    </rPh>
    <rPh sb="127" eb="129">
      <t>キコウ</t>
    </rPh>
    <rPh sb="130" eb="131">
      <t>タイ</t>
    </rPh>
    <rPh sb="133" eb="134">
      <t>トド</t>
    </rPh>
    <rPh sb="134" eb="135">
      <t>デ</t>
    </rPh>
    <rPh sb="135" eb="136">
      <t>ズ</t>
    </rPh>
    <rPh sb="137" eb="139">
      <t>ジコウ</t>
    </rPh>
    <rPh sb="140" eb="142">
      <t>ヘンコウ</t>
    </rPh>
    <rPh sb="144" eb="146">
      <t>バアイ</t>
    </rPh>
    <phoneticPr fontId="1"/>
  </si>
  <si>
    <t>※2</t>
    <phoneticPr fontId="1"/>
  </si>
  <si>
    <t>在日支店所在地がある場合にのみ御記入ください
/Please fill in this field only when you have Japan Office.</t>
    <rPh sb="15" eb="16">
      <t>ゴ</t>
    </rPh>
    <phoneticPr fontId="1"/>
  </si>
  <si>
    <t>代表者（申請書の署名者）の役職名・氏名が英語表記であっても本欄にも御記入ください。英語表記の代表者（申請書の署名者）の役職名・氏名は、当機構内の業務管理に利用いたします。
/Please fill in this field even when your “Name and Title of the Authorized Signatory” described above is in English. Name and Title of the Authorized Signatory in English is used for management of participants in JASDEC.</t>
    <rPh sb="33" eb="34">
      <t>ゴ</t>
    </rPh>
    <phoneticPr fontId="1"/>
  </si>
  <si>
    <t>参加形態別事項届出書</t>
    <rPh sb="0" eb="2">
      <t>サンカ</t>
    </rPh>
    <rPh sb="2" eb="4">
      <t>ケイタイ</t>
    </rPh>
    <rPh sb="4" eb="5">
      <t>ベツ</t>
    </rPh>
    <rPh sb="5" eb="7">
      <t>ジコウ</t>
    </rPh>
    <rPh sb="7" eb="10">
      <t>トドケデショ</t>
    </rPh>
    <phoneticPr fontId="1"/>
  </si>
  <si>
    <t>（一般債振替制度）</t>
    <rPh sb="1" eb="3">
      <t>イッパン</t>
    </rPh>
    <rPh sb="3" eb="4">
      <t>サイ</t>
    </rPh>
    <rPh sb="4" eb="6">
      <t>フリカエ</t>
    </rPh>
    <rPh sb="6" eb="8">
      <t>セイド</t>
    </rPh>
    <phoneticPr fontId="1"/>
  </si>
  <si>
    <t>Matters for Notification Regarding Book-Entry Transfer System for “Corporate Bonds”</t>
    <phoneticPr fontId="1"/>
  </si>
  <si>
    <t>◆本届出に係る連絡先/ Point of Contact (to be filled in by the applicant's Contact Person in Japan)</t>
    <rPh sb="1" eb="2">
      <t>ホン</t>
    </rPh>
    <rPh sb="2" eb="4">
      <t>トドケデ</t>
    </rPh>
    <rPh sb="5" eb="6">
      <t>カカ</t>
    </rPh>
    <phoneticPr fontId="1"/>
  </si>
  <si>
    <r>
      <t>　当社は、</t>
    </r>
    <r>
      <rPr>
        <sz val="9"/>
        <rFont val="游ゴシック"/>
        <family val="3"/>
        <charset val="128"/>
        <scheme val="minor"/>
      </rPr>
      <t>一般債</t>
    </r>
    <r>
      <rPr>
        <sz val="9"/>
        <rFont val="游ゴシック"/>
        <family val="2"/>
        <charset val="128"/>
        <scheme val="minor"/>
      </rPr>
      <t xml:space="preserve">振替制度に必要な事項を、下記のとおり届け出いたします。
</t>
    </r>
    <r>
      <rPr>
        <sz val="9"/>
        <rFont val="游ゴシック"/>
        <family val="3"/>
        <charset val="128"/>
        <scheme val="minor"/>
      </rPr>
      <t>We submit information required for Book-Entry Transfer System for Corporate Bonds as follows.</t>
    </r>
    <rPh sb="5" eb="7">
      <t>イッパン</t>
    </rPh>
    <rPh sb="7" eb="8">
      <t>サイ</t>
    </rPh>
    <rPh sb="8" eb="10">
      <t>フリカエ</t>
    </rPh>
    <rPh sb="10" eb="12">
      <t>セイド</t>
    </rPh>
    <rPh sb="13" eb="15">
      <t>ヒツヨウ</t>
    </rPh>
    <rPh sb="16" eb="18">
      <t>ジコウ</t>
    </rPh>
    <rPh sb="20" eb="22">
      <t>カキ</t>
    </rPh>
    <rPh sb="26" eb="27">
      <t>トド</t>
    </rPh>
    <rPh sb="28" eb="29">
      <t>デ</t>
    </rPh>
    <phoneticPr fontId="1"/>
  </si>
  <si>
    <t>※6
※7</t>
    <phoneticPr fontId="1"/>
  </si>
  <si>
    <t>※4</t>
    <phoneticPr fontId="1"/>
  </si>
  <si>
    <t>※5</t>
    <phoneticPr fontId="1"/>
  </si>
  <si>
    <t>※6</t>
    <phoneticPr fontId="1"/>
  </si>
  <si>
    <t>※7</t>
    <phoneticPr fontId="1"/>
  </si>
  <si>
    <t>-</t>
    <phoneticPr fontId="1"/>
  </si>
  <si>
    <t>発行体コード（6桁）
 /Issuer Code(6digits)</t>
    <rPh sb="0" eb="3">
      <t>ハッコウタイ</t>
    </rPh>
    <rPh sb="8" eb="9">
      <t>ケタ</t>
    </rPh>
    <phoneticPr fontId="1"/>
  </si>
  <si>
    <t>（１）発行体コード / Issuer Code</t>
    <rPh sb="3" eb="6">
      <t>ハッコウタイ</t>
    </rPh>
    <phoneticPr fontId="1"/>
  </si>
  <si>
    <t>（３）代表者（申請書の署名者）の代理人の届出
          / Notification of the person authorized by Authorized Signatory</t>
    <rPh sb="3" eb="6">
      <t>ダイヒョウシャ</t>
    </rPh>
    <rPh sb="7" eb="10">
      <t>シンセイショ</t>
    </rPh>
    <rPh sb="11" eb="14">
      <t>ショメイシャ</t>
    </rPh>
    <rPh sb="16" eb="19">
      <t>ダイリニン</t>
    </rPh>
    <rPh sb="20" eb="22">
      <t>トドケデ</t>
    </rPh>
    <phoneticPr fontId="1"/>
  </si>
  <si>
    <t>届出内容</t>
    <rPh sb="0" eb="2">
      <t>トドケデ</t>
    </rPh>
    <rPh sb="2" eb="4">
      <t>ナイヨウ</t>
    </rPh>
    <phoneticPr fontId="1"/>
  </si>
  <si>
    <t>※9</t>
    <phoneticPr fontId="1"/>
  </si>
  <si>
    <t>届出印
/Registered Seal</t>
    <phoneticPr fontId="1"/>
  </si>
  <si>
    <t>会社名
/Name of the Company</t>
    <rPh sb="0" eb="3">
      <t>カイシャメイ</t>
    </rPh>
    <phoneticPr fontId="1"/>
  </si>
  <si>
    <t>※10</t>
    <phoneticPr fontId="1"/>
  </si>
  <si>
    <t xml:space="preserve">発行者に代わって機構との事務手続を行う者を届け出ください。
/Please note that foreign issuers are required to appoint a contact person on behalf of the issuer in Japan to have communication with JASDEC.
</t>
    <phoneticPr fontId="1"/>
  </si>
  <si>
    <t>（２）発行代理人・支払代理人/Issuing and Paying Agents</t>
    <rPh sb="3" eb="5">
      <t>ハッコウ</t>
    </rPh>
    <rPh sb="5" eb="8">
      <t>ダイリニン</t>
    </rPh>
    <rPh sb="9" eb="11">
      <t>シハライ</t>
    </rPh>
    <rPh sb="11" eb="14">
      <t>ダイリニン</t>
    </rPh>
    <phoneticPr fontId="1"/>
  </si>
  <si>
    <t>※8</t>
    <phoneticPr fontId="1"/>
  </si>
  <si>
    <t>※10</t>
    <phoneticPr fontId="1"/>
  </si>
  <si>
    <t>※11</t>
    <phoneticPr fontId="1"/>
  </si>
  <si>
    <t>※8</t>
    <phoneticPr fontId="1"/>
  </si>
  <si>
    <t>※9</t>
    <phoneticPr fontId="1"/>
  </si>
  <si>
    <t>※11</t>
    <phoneticPr fontId="1"/>
  </si>
  <si>
    <t>代理人名称/
Name of the Agents</t>
    <rPh sb="0" eb="3">
      <t>ダイリニン</t>
    </rPh>
    <rPh sb="3" eb="5">
      <t>メイショウ</t>
    </rPh>
    <phoneticPr fontId="1"/>
  </si>
  <si>
    <t>代理人コード/
 Agents Code</t>
    <rPh sb="0" eb="3">
      <t>ダイリニン</t>
    </rPh>
    <phoneticPr fontId="1"/>
  </si>
  <si>
    <t>３．発行者届出事項</t>
    <rPh sb="2" eb="5">
      <t>ハッコウシャ</t>
    </rPh>
    <rPh sb="5" eb="7">
      <t>トドケデ</t>
    </rPh>
    <rPh sb="7" eb="9">
      <t>ジコウ</t>
    </rPh>
    <phoneticPr fontId="1"/>
  </si>
  <si>
    <t>発行代理人・支払代理人を選任する
Appointment of Issuing and Paying Agents</t>
    <rPh sb="0" eb="5">
      <t>ハッコウダイリニン</t>
    </rPh>
    <rPh sb="6" eb="8">
      <t>シハライ</t>
    </rPh>
    <rPh sb="8" eb="11">
      <t>ダイリニン</t>
    </rPh>
    <rPh sb="12" eb="14">
      <t>センニン</t>
    </rPh>
    <phoneticPr fontId="1"/>
  </si>
  <si>
    <t>発行代理人・支払代理人を解任する
Removal of Issuing and Paying Agents</t>
    <rPh sb="0" eb="5">
      <t>ハッコウダイリニン</t>
    </rPh>
    <rPh sb="6" eb="8">
      <t>シハライ</t>
    </rPh>
    <rPh sb="8" eb="11">
      <t>ダイリニン</t>
    </rPh>
    <rPh sb="12" eb="14">
      <t>カイニン</t>
    </rPh>
    <phoneticPr fontId="1"/>
  </si>
  <si>
    <t>　② 選任又は解任する代理人
       / Issuing and Paying Agents subject to appointment or removal</t>
    <rPh sb="3" eb="5">
      <t>センニン</t>
    </rPh>
    <rPh sb="5" eb="6">
      <t>マタ</t>
    </rPh>
    <rPh sb="7" eb="9">
      <t>カイニン</t>
    </rPh>
    <rPh sb="11" eb="14">
      <t>ダイリニン</t>
    </rPh>
    <phoneticPr fontId="1"/>
  </si>
  <si>
    <t>発行代理人・支払代理人(1)/
Issuing and Paying Agent (1)</t>
    <rPh sb="0" eb="2">
      <t>ハッコウ</t>
    </rPh>
    <rPh sb="2" eb="5">
      <t>ダイリニン</t>
    </rPh>
    <rPh sb="6" eb="8">
      <t>シハラ</t>
    </rPh>
    <rPh sb="8" eb="11">
      <t>ダイリニン</t>
    </rPh>
    <phoneticPr fontId="1"/>
  </si>
  <si>
    <t>発行代理人・支払代理人(2)/
Issuing and Paying Agent (2)</t>
    <rPh sb="0" eb="2">
      <t>ハッコウ</t>
    </rPh>
    <rPh sb="2" eb="5">
      <t>ダイリニン</t>
    </rPh>
    <rPh sb="6" eb="8">
      <t>シハラ</t>
    </rPh>
    <rPh sb="8" eb="11">
      <t>ダイリニン</t>
    </rPh>
    <phoneticPr fontId="1"/>
  </si>
  <si>
    <t>発行代理人・支払代理人(3)/
Issuing and Paying Agent (3)</t>
    <rPh sb="0" eb="2">
      <t>ハッコウ</t>
    </rPh>
    <rPh sb="2" eb="5">
      <t>ダイリニン</t>
    </rPh>
    <rPh sb="6" eb="8">
      <t>シハラ</t>
    </rPh>
    <rPh sb="8" eb="11">
      <t>ダイリニン</t>
    </rPh>
    <phoneticPr fontId="1"/>
  </si>
  <si>
    <t>発行代理人・支払代理人(4)/
Issuing and Paying Agent (4)</t>
    <rPh sb="0" eb="2">
      <t>ハッコウ</t>
    </rPh>
    <rPh sb="2" eb="5">
      <t>ダイリニン</t>
    </rPh>
    <rPh sb="6" eb="8">
      <t>シハラ</t>
    </rPh>
    <rPh sb="8" eb="11">
      <t>ダイリニン</t>
    </rPh>
    <phoneticPr fontId="1"/>
  </si>
  <si>
    <t>発行代理人・支払代理人(5)/
Issuing and Paying Agent (5)</t>
    <rPh sb="0" eb="2">
      <t>ハッコウ</t>
    </rPh>
    <rPh sb="2" eb="5">
      <t>ダイリニン</t>
    </rPh>
    <rPh sb="6" eb="8">
      <t>シハラ</t>
    </rPh>
    <rPh sb="8" eb="11">
      <t>ダイリニン</t>
    </rPh>
    <phoneticPr fontId="1"/>
  </si>
  <si>
    <t xml:space="preserve">貴社にて登録の発行代理人及び支払代理人に対しては、弊社より各代理人別に登録結果（当該代理人以外の登録状況は除く。）をお知らせいたします。
/ We will notify each Issuing and Paying Agent individually of the result of the registration conducted by JASDEC (such a notification doesn't include any information about the registration status of the other Issuing and Paying Agents).
</t>
    <phoneticPr fontId="1"/>
  </si>
  <si>
    <t>役職名及び氏名
/Name/ Title</t>
    <rPh sb="3" eb="4">
      <t>オヨ</t>
    </rPh>
    <phoneticPr fontId="1"/>
  </si>
  <si>
    <t>半角数字6桁で御記入ください。発行体コードが御不明な場合には、証券コード協議会に御確認ください。
/ Please fill in this field with the 6-digit code. In case you do not know the Issuer Code, please confirm it with the Securities Identification Code Committee.</t>
  </si>
  <si>
    <t>ホームページの制度参加者一覧に掲載されている一般債振替制度の発行・支払代理人の発行・支払代理人コードを半角数字5桁で御記入ください。
/ Please fill in this field with the Issuing and Paying Agent Code of the Book-Entry Transfer System for Corporate Bonds written in the JASDEC website's User List.</t>
  </si>
  <si>
    <t>　① 選任又は解任の別（該当する欄に○を御記入ください） / Status of appointment or removal
　　 of Issuing and Paying Agents (Please select "○" from the pulldown menu.)</t>
    <rPh sb="3" eb="5">
      <t>センニン</t>
    </rPh>
    <rPh sb="5" eb="6">
      <t>マタ</t>
    </rPh>
    <rPh sb="7" eb="9">
      <t>カイニン</t>
    </rPh>
    <rPh sb="10" eb="11">
      <t>ベツ</t>
    </rPh>
    <rPh sb="12" eb="14">
      <t>ガイトウ</t>
    </rPh>
    <rPh sb="16" eb="17">
      <t>ラン</t>
    </rPh>
    <rPh sb="20" eb="23">
      <t>ゴキニュウ</t>
    </rPh>
    <phoneticPr fontId="1"/>
  </si>
  <si>
    <t>「株式会社」等の組織種別も含め、全角にて正確に御記入ください。
/ Please fill in this field accurately including "Co." or "Ltd.", etc.</t>
    <phoneticPr fontId="1"/>
  </si>
  <si>
    <t>商号又は名称
 /Registered trade name</t>
    <phoneticPr fontId="1"/>
  </si>
  <si>
    <t>カナ</t>
    <phoneticPr fontId="1"/>
  </si>
  <si>
    <t>組織略称
/Abbreviated name</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</si>
  <si>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</si>
  <si>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</si>
  <si>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</si>
  <si>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</si>
  <si>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</si>
  <si>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</si>
  <si>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</si>
  <si>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</si>
  <si>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</si>
  <si>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</si>
  <si>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</si>
  <si>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</si>
  <si>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</si>
  <si>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</si>
  <si>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</si>
  <si>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</si>
  <si>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</si>
  <si>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</si>
  <si>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</si>
  <si>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</si>
  <si>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</si>
  <si>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</si>
  <si>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</si>
  <si>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</si>
  <si>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</si>
  <si>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</si>
  <si>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</si>
  <si>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</si>
  <si>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</si>
  <si>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</si>
  <si>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</si>
  <si>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</si>
  <si>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</si>
  <si>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</si>
  <si>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</si>
  <si>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</si>
  <si>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</si>
  <si>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</si>
  <si>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</si>
  <si>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</si>
  <si>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</si>
  <si>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</si>
  <si>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</si>
  <si>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</si>
  <si>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</si>
  <si>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</si>
  <si>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</si>
  <si>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</si>
  <si>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</si>
  <si>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</si>
  <si>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対象外</t>
    <rPh sb="0" eb="3">
      <t>タイショウガイ</t>
    </rPh>
    <phoneticPr fontId="1"/>
  </si>
  <si>
    <t>CO登録日時</t>
    <rPh sb="2" eb="4">
      <t>トウロク</t>
    </rPh>
    <rPh sb="4" eb="6">
      <t>ニチジ</t>
    </rPh>
    <phoneticPr fontId="1"/>
  </si>
  <si>
    <t>db26</t>
  </si>
  <si>
    <t>COレコード番号を生かすために必要なCOデータベースのフィールド枠。</t>
    <rPh sb="6" eb="8">
      <t>バンゴウ</t>
    </rPh>
    <rPh sb="9" eb="10">
      <t>イ</t>
    </rPh>
    <rPh sb="15" eb="17">
      <t>ヒツヨウ</t>
    </rPh>
    <rPh sb="32" eb="33">
      <t>ワク</t>
    </rPh>
    <phoneticPr fontId="1"/>
  </si>
  <si>
    <t>CO登録者</t>
    <rPh sb="2" eb="4">
      <t>トウロク</t>
    </rPh>
    <rPh sb="4" eb="5">
      <t>モノ</t>
    </rPh>
    <phoneticPr fontId="1"/>
  </si>
  <si>
    <t>CO更新日時</t>
    <rPh sb="2" eb="4">
      <t>コウシン</t>
    </rPh>
    <rPh sb="4" eb="6">
      <t>ニチジ</t>
    </rPh>
    <phoneticPr fontId="1"/>
  </si>
  <si>
    <t>CO更新者</t>
    <rPh sb="2" eb="4">
      <t>コウシン</t>
    </rPh>
    <rPh sb="4" eb="5">
      <t>モノ</t>
    </rPh>
    <phoneticPr fontId="1"/>
  </si>
  <si>
    <t>データレコード識別区分</t>
  </si>
  <si>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</si>
  <si>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</si>
  <si>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</si>
  <si>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</si>
  <si>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</si>
  <si>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</si>
  <si>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</si>
  <si>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</si>
  <si>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</si>
  <si>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</si>
  <si>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</si>
  <si>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</si>
  <si>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</si>
  <si>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</si>
  <si>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</si>
  <si>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</si>
  <si>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</si>
  <si>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</si>
  <si>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</si>
  <si>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</si>
  <si>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</si>
  <si>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利用開始年月日（マス管用）</t>
    <rPh sb="0" eb="2">
      <t>リヨウ</t>
    </rPh>
    <rPh sb="2" eb="4">
      <t>カイシ</t>
    </rPh>
    <rPh sb="4" eb="6">
      <t>ネンゲツ</t>
    </rPh>
    <rPh sb="6" eb="7">
      <t>ビ</t>
    </rPh>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</si>
  <si>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</si>
  <si>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</si>
  <si>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</si>
  <si>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</si>
  <si>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</si>
  <si>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</si>
  <si>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利用終了年月日（マス管用）</t>
    <rPh sb="0" eb="2">
      <t>リヨウ</t>
    </rPh>
    <rPh sb="2" eb="4">
      <t>シュウリョウ</t>
    </rPh>
    <rPh sb="4" eb="7">
      <t>ネンガッピ</t>
    </rPh>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</si>
  <si>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</si>
  <si>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</si>
  <si>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</si>
  <si>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</si>
  <si>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</si>
  <si>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</si>
  <si>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</si>
  <si>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[入力規則]
全角100文字以内</t>
    <rPh sb="0" eb="2">
      <t>ニュウリョク</t>
    </rPh>
    <rPh sb="2" eb="4">
      <t>キソク</t>
    </rPh>
    <rPh sb="5" eb="7">
      <t>ゼンカク</t>
    </rPh>
    <rPh sb="7" eb="9">
      <t>ゼンカク</t>
    </rPh>
    <rPh sb="12" eb="14">
      <t>モジ</t>
    </rPh>
    <rPh sb="14" eb="16">
      <t>イナイ</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</si>
  <si>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</si>
  <si>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</si>
  <si>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</si>
  <si>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</si>
  <si>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</si>
  <si>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組織略称</t>
    <rPh sb="0" eb="2">
      <t>ソシキ</t>
    </rPh>
    <rPh sb="2" eb="4">
      <t>リャクショウ</t>
    </rPh>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</si>
  <si>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</si>
  <si>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</si>
  <si>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</si>
  <si>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組織英字名称</t>
    <rPh sb="0" eb="2">
      <t>ソシキ</t>
    </rPh>
    <rPh sb="2" eb="4">
      <t>エイジ</t>
    </rPh>
    <rPh sb="4" eb="6">
      <t>メイショウ</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</si>
  <si>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</si>
  <si>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</si>
  <si>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</si>
  <si>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</si>
  <si>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</si>
  <si>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</si>
  <si>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</si>
  <si>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</si>
  <si>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</si>
  <si>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Ch</t>
    <phoneticPr fontId="1"/>
  </si>
  <si>
    <t>項目変更フラグ（本店所在地）</t>
    <rPh sb="0" eb="2">
      <t>コウモク</t>
    </rPh>
    <rPh sb="2" eb="4">
      <t>ヘンコウ</t>
    </rPh>
    <rPh sb="8" eb="10">
      <t>ホンテン</t>
    </rPh>
    <rPh sb="10" eb="13">
      <t>ショザイチ</t>
    </rPh>
    <phoneticPr fontId="1"/>
  </si>
  <si>
    <t>本店所在地</t>
    <rPh sb="0" eb="2">
      <t>ホンテン</t>
    </rPh>
    <rPh sb="2" eb="5">
      <t>ショザイチ</t>
    </rPh>
    <phoneticPr fontId="1"/>
  </si>
  <si>
    <t>[入力規則]
全角200文字以内</t>
    <rPh sb="0" eb="2">
      <t>ニュウリョク</t>
    </rPh>
    <rPh sb="2" eb="4">
      <t>キソク</t>
    </rPh>
    <rPh sb="5" eb="7">
      <t>ゼンカク</t>
    </rPh>
    <rPh sb="7" eb="9">
      <t>ゼンカク</t>
    </rPh>
    <rPh sb="12" eb="14">
      <t>モジ</t>
    </rPh>
    <rPh sb="14" eb="16">
      <t>イナイ</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</si>
  <si>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</si>
  <si>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</si>
  <si>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</si>
  <si>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組織業種区分</t>
    <rPh sb="0" eb="2">
      <t>ソシキ</t>
    </rPh>
    <rPh sb="2" eb="4">
      <t>ギョウシュ</t>
    </rPh>
    <rPh sb="4" eb="6">
      <t>クブン</t>
    </rPh>
    <phoneticPr fontId="1"/>
  </si>
  <si>
    <t>*組織業種区分名称</t>
    <rPh sb="1" eb="3">
      <t>ソシキ</t>
    </rPh>
    <rPh sb="3" eb="5">
      <t>ギョウシュ</t>
    </rPh>
    <rPh sb="5" eb="7">
      <t>クブン</t>
    </rPh>
    <rPh sb="7" eb="9">
      <t>メイショウ</t>
    </rPh>
    <phoneticPr fontId="1"/>
  </si>
  <si>
    <t>db26</t>
    <phoneticPr fontId="1"/>
  </si>
  <si>
    <t>LU</t>
    <phoneticPr fontId="1"/>
  </si>
  <si>
    <t>項目変更フラグ（BICコード）</t>
    <rPh sb="0" eb="2">
      <t>コウモク</t>
    </rPh>
    <rPh sb="2" eb="4">
      <t>ヘンコウ</t>
    </rPh>
    <phoneticPr fontId="1"/>
  </si>
  <si>
    <t>BICコード</t>
    <phoneticPr fontId="1"/>
  </si>
  <si>
    <t>項目変更フラグ（口座管理機関コード）</t>
    <rPh sb="0" eb="2">
      <t>コウモク</t>
    </rPh>
    <rPh sb="2" eb="4">
      <t>ヘンコウ</t>
    </rPh>
    <rPh sb="8" eb="10">
      <t>コウザ</t>
    </rPh>
    <rPh sb="10" eb="12">
      <t>カンリ</t>
    </rPh>
    <rPh sb="12" eb="14">
      <t>キカン</t>
    </rPh>
    <phoneticPr fontId="1"/>
  </si>
  <si>
    <t>口座管理機関コード</t>
    <rPh sb="0" eb="2">
      <t>コウザ</t>
    </rPh>
    <rPh sb="2" eb="4">
      <t>カンリ</t>
    </rPh>
    <rPh sb="4" eb="6">
      <t>キカン</t>
    </rPh>
    <phoneticPr fontId="1"/>
  </si>
  <si>
    <t>項目変更フラグ（代理人コード）</t>
    <rPh sb="0" eb="2">
      <t>コウモク</t>
    </rPh>
    <rPh sb="2" eb="4">
      <t>ヘンコウ</t>
    </rPh>
    <rPh sb="8" eb="11">
      <t>ダイリニン</t>
    </rPh>
    <phoneticPr fontId="1"/>
  </si>
  <si>
    <t>代理人コード</t>
  </si>
  <si>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</si>
  <si>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</si>
  <si>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</si>
  <si>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統一金融機関コード</t>
  </si>
  <si>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</si>
  <si>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</si>
  <si>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</si>
  <si>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</si>
  <si>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</si>
  <si>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</si>
  <si>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*GIIN</t>
    <phoneticPr fontId="1"/>
  </si>
  <si>
    <t>*組織英字略称</t>
    <rPh sb="1" eb="3">
      <t>ソシキ</t>
    </rPh>
    <rPh sb="3" eb="5">
      <t>エイジ</t>
    </rPh>
    <rPh sb="5" eb="7">
      <t>リャクショウ</t>
    </rPh>
    <phoneticPr fontId="1"/>
  </si>
  <si>
    <t>N</t>
  </si>
  <si>
    <t>*代表者役職名</t>
    <rPh sb="1" eb="4">
      <t>ダイヒョウシャ</t>
    </rPh>
    <rPh sb="4" eb="6">
      <t>ヤクショク</t>
    </rPh>
    <rPh sb="6" eb="7">
      <t>メイ</t>
    </rPh>
    <phoneticPr fontId="1"/>
  </si>
  <si>
    <t>[入力規則]
半角カナ30桁</t>
    <rPh sb="7" eb="9">
      <t>ハンカク</t>
    </rPh>
    <rPh sb="13" eb="14">
      <t>ケタ</t>
    </rPh>
    <phoneticPr fontId="1"/>
  </si>
  <si>
    <t>*代表者カナ役職名</t>
    <rPh sb="1" eb="3">
      <t>ダイヒョウ</t>
    </rPh>
    <rPh sb="3" eb="4">
      <t>モノ</t>
    </rPh>
    <rPh sb="6" eb="9">
      <t>ヤクショクメイ</t>
    </rPh>
    <phoneticPr fontId="1"/>
  </si>
  <si>
    <t>[入力規則]
30桁</t>
    <rPh sb="9" eb="10">
      <t>ケタ</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</si>
  <si>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</si>
  <si>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</si>
  <si>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</si>
  <si>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</si>
  <si>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</si>
  <si>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</si>
  <si>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*マス管csv投入予定日</t>
    <rPh sb="3" eb="4">
      <t>カン</t>
    </rPh>
    <rPh sb="7" eb="9">
      <t>トウニュウ</t>
    </rPh>
    <rPh sb="9" eb="12">
      <t>ヨテイビ</t>
    </rPh>
    <phoneticPr fontId="22"/>
  </si>
  <si>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</si>
  <si>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22"/>
  </si>
  <si>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</si>
  <si>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</si>
  <si>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22"/>
  </si>
  <si>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</si>
  <si>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</si>
  <si>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22"/>
  </si>
  <si>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</si>
  <si>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</si>
  <si>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22"/>
  </si>
  <si>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</si>
  <si>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</si>
  <si>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</si>
  <si>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</si>
  <si>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</si>
  <si>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</si>
  <si>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22"/>
  </si>
  <si>
    <t>シス投入データ</t>
    <rPh sb="2" eb="4">
      <t>トウニュウ</t>
    </rPh>
    <phoneticPr fontId="22"/>
  </si>
  <si>
    <t>他部署等補記データ</t>
    <rPh sb="0" eb="1">
      <t>タ</t>
    </rPh>
    <rPh sb="1" eb="3">
      <t>ブショ</t>
    </rPh>
    <rPh sb="3" eb="4">
      <t>トウ</t>
    </rPh>
    <rPh sb="4" eb="6">
      <t>ホキ</t>
    </rPh>
    <phoneticPr fontId="1"/>
  </si>
  <si>
    <t>会社コード</t>
    <rPh sb="0" eb="2">
      <t>カイシャ</t>
    </rPh>
    <phoneticPr fontId="22"/>
  </si>
  <si>
    <t>適用開始年月日（マス管用）</t>
    <phoneticPr fontId="1"/>
  </si>
  <si>
    <t>db26</t>
    <phoneticPr fontId="1"/>
  </si>
  <si>
    <t>適用開始年月日</t>
  </si>
  <si>
    <t>新会社コード</t>
    <phoneticPr fontId="1"/>
  </si>
  <si>
    <t>・存続会社の会社コードを7桁で記載、下２桁は00のみを許容
・脱退対象の法人が脱退時に合併機能を利用する場合は入力必須であり、それ以外の場合は不要（NULL値）
・脱退日（最終利用日）時点で存在しない会社コードは不可
・新会社コードはレコード閉鎖（脱退等）の際に合併先を示す事項として利用されるが、レコード閉鎖はＣＯ上のオペレーションでマス管登録用データを作成するため、左記補記欄は原則として利用しない。</t>
    <rPh sb="1" eb="3">
      <t>ソンゾク</t>
    </rPh>
    <rPh sb="3" eb="5">
      <t>カイシャ</t>
    </rPh>
    <rPh sb="6" eb="8">
      <t>カイシャ</t>
    </rPh>
    <rPh sb="78" eb="79">
      <t>チ</t>
    </rPh>
    <phoneticPr fontId="1"/>
  </si>
  <si>
    <t>統合ＷＥＢ代行会社会社コード</t>
    <rPh sb="0" eb="2">
      <t>トウゴウ</t>
    </rPh>
    <rPh sb="5" eb="9">
      <t>ダイコウカイシャ</t>
    </rPh>
    <rPh sb="9" eb="11">
      <t>カイシャ</t>
    </rPh>
    <phoneticPr fontId="22"/>
  </si>
  <si>
    <t>統合ＷＥＢ代行会社予備会社コード</t>
    <rPh sb="0" eb="2">
      <t>トウゴウ</t>
    </rPh>
    <rPh sb="5" eb="9">
      <t>ダイコウカイシャ</t>
    </rPh>
    <rPh sb="9" eb="11">
      <t>ヨビ</t>
    </rPh>
    <rPh sb="11" eb="13">
      <t>カイシャ</t>
    </rPh>
    <phoneticPr fontId="22"/>
  </si>
  <si>
    <t>*マス管csv投入予定日</t>
  </si>
  <si>
    <t>YYYY/MM/DD形式で記載</t>
    <rPh sb="10" eb="12">
      <t>ケイシキ</t>
    </rPh>
    <rPh sb="13" eb="15">
      <t>キサイ</t>
    </rPh>
    <phoneticPr fontId="1"/>
  </si>
  <si>
    <t>ＣＰ機構加入者</t>
    <phoneticPr fontId="22"/>
  </si>
  <si>
    <t>投信機構加入者</t>
    <phoneticPr fontId="22"/>
  </si>
  <si>
    <t>銘柄情報計算会社会社コード</t>
    <rPh sb="0" eb="2">
      <t>メイガラ</t>
    </rPh>
    <rPh sb="2" eb="4">
      <t>ジョウホウ</t>
    </rPh>
    <rPh sb="4" eb="8">
      <t>ケイサンカイシャ</t>
    </rPh>
    <rPh sb="8" eb="10">
      <t>カイシャ</t>
    </rPh>
    <phoneticPr fontId="22"/>
  </si>
  <si>
    <t>口座系</t>
    <rPh sb="0" eb="2">
      <t>コウザ</t>
    </rPh>
    <rPh sb="2" eb="3">
      <t>ケイ</t>
    </rPh>
    <phoneticPr fontId="22"/>
  </si>
  <si>
    <t>口座系番号</t>
    <rPh sb="0" eb="2">
      <t>コウザ</t>
    </rPh>
    <rPh sb="2" eb="3">
      <t>ケイ</t>
    </rPh>
    <rPh sb="3" eb="5">
      <t>バンゴウ</t>
    </rPh>
    <phoneticPr fontId="22"/>
  </si>
  <si>
    <t>株式等口座</t>
    <rPh sb="0" eb="2">
      <t>カブシキ</t>
    </rPh>
    <rPh sb="2" eb="3">
      <t>トウ</t>
    </rPh>
    <rPh sb="3" eb="5">
      <t>コウザ</t>
    </rPh>
    <phoneticPr fontId="22"/>
  </si>
  <si>
    <t>区分口座コード</t>
    <rPh sb="0" eb="2">
      <t>クブン</t>
    </rPh>
    <rPh sb="2" eb="4">
      <t>コウザ</t>
    </rPh>
    <phoneticPr fontId="22"/>
  </si>
  <si>
    <t>接続会社利用フラグ</t>
  </si>
  <si>
    <t>ＭＪ夜間バッチ結果配信フラグ</t>
  </si>
  <si>
    <t>口座振替計算会社会社コード</t>
  </si>
  <si>
    <t>株主通知計算会社会社コード</t>
    <phoneticPr fontId="22"/>
  </si>
  <si>
    <t>元利金計算会社会社コード</t>
  </si>
  <si>
    <t>統合ＷＥＢ代行会社会社コード</t>
  </si>
  <si>
    <t>統合ＷＥＢ代行会社予備会社コード</t>
  </si>
  <si>
    <t>加入者ＷＥＢ代行会社会社コード</t>
  </si>
  <si>
    <t>外株口座</t>
    <phoneticPr fontId="22"/>
  </si>
  <si>
    <t>計算会社会社コード</t>
    <phoneticPr fontId="22"/>
  </si>
  <si>
    <t>ＳＢ口座</t>
    <rPh sb="2" eb="4">
      <t>コウザ</t>
    </rPh>
    <phoneticPr fontId="22"/>
  </si>
  <si>
    <t>銘柄情報計算会社会社コード</t>
  </si>
  <si>
    <t>ＣＰ口座</t>
    <phoneticPr fontId="22"/>
  </si>
  <si>
    <t>投信口座</t>
    <rPh sb="0" eb="2">
      <t>トウシン</t>
    </rPh>
    <rPh sb="2" eb="4">
      <t>コウザ</t>
    </rPh>
    <phoneticPr fontId="22"/>
  </si>
  <si>
    <t>株式等代理人</t>
    <rPh sb="0" eb="3">
      <t>カブシキナド</t>
    </rPh>
    <rPh sb="3" eb="6">
      <t>ダイリニン</t>
    </rPh>
    <phoneticPr fontId="22"/>
  </si>
  <si>
    <t>社債権者計算会社会社コード</t>
  </si>
  <si>
    <t>ＳＢ代理人</t>
    <rPh sb="2" eb="5">
      <t>ダイリニン</t>
    </rPh>
    <phoneticPr fontId="22"/>
  </si>
  <si>
    <t>ＣＰ代理人</t>
    <phoneticPr fontId="22"/>
  </si>
  <si>
    <t>株式等資金決済会社</t>
    <rPh sb="0" eb="2">
      <t>カブシキ</t>
    </rPh>
    <rPh sb="2" eb="3">
      <t>トウ</t>
    </rPh>
    <rPh sb="3" eb="5">
      <t>シキン</t>
    </rPh>
    <rPh sb="5" eb="7">
      <t>ケッサイ</t>
    </rPh>
    <rPh sb="7" eb="9">
      <t>ガイシャ</t>
    </rPh>
    <phoneticPr fontId="22"/>
  </si>
  <si>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</si>
  <si>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</si>
  <si>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</si>
  <si>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</si>
  <si>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</si>
  <si>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</si>
  <si>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</si>
  <si>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22"/>
  </si>
  <si>
    <t>ＣＰ資金決済会社</t>
    <phoneticPr fontId="22"/>
  </si>
  <si>
    <t>投信資金決済会社</t>
    <phoneticPr fontId="22"/>
  </si>
  <si>
    <t>投信受託会社</t>
    <phoneticPr fontId="22"/>
  </si>
  <si>
    <t>株式等発行者</t>
    <phoneticPr fontId="22"/>
  </si>
  <si>
    <t>ＣＰ発行者</t>
    <phoneticPr fontId="22"/>
  </si>
  <si>
    <t>投信発行者</t>
    <phoneticPr fontId="22"/>
  </si>
  <si>
    <t>ＴＡ</t>
    <phoneticPr fontId="22"/>
  </si>
  <si>
    <t>株式事務取扱機関</t>
    <phoneticPr fontId="22"/>
  </si>
  <si>
    <t>決済照合利用会社</t>
    <phoneticPr fontId="22"/>
  </si>
  <si>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</si>
  <si>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</si>
  <si>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</si>
  <si>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</si>
  <si>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</si>
  <si>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</si>
  <si>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</si>
  <si>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</si>
  <si>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</si>
  <si>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</si>
  <si>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</si>
  <si>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法人/SB発行者</t>
    <rPh sb="0" eb="2">
      <t>ホウジン</t>
    </rPh>
    <rPh sb="5" eb="7">
      <t>ハッコウ</t>
    </rPh>
    <rPh sb="7" eb="8">
      <t>モノ</t>
    </rPh>
    <phoneticPr fontId="1"/>
  </si>
  <si>
    <t>SB1-B01　参加形態別事項届出書</t>
    <rPh sb="8" eb="10">
      <t>サンカ</t>
    </rPh>
    <rPh sb="10" eb="12">
      <t>ケイタイ</t>
    </rPh>
    <rPh sb="12" eb="13">
      <t>ベツ</t>
    </rPh>
    <rPh sb="13" eb="15">
      <t>ジコウ</t>
    </rPh>
    <rPh sb="15" eb="18">
      <t>トドケデショ</t>
    </rPh>
    <phoneticPr fontId="1"/>
  </si>
  <si>
    <t>db85</t>
    <phoneticPr fontId="1"/>
  </si>
  <si>
    <t>COのDBを上書きする際に、対象レコードを特定するための部分。届出書上は規定値とする。</t>
    <rPh sb="6" eb="8">
      <t>ウワガ</t>
    </rPh>
    <rPh sb="11" eb="12">
      <t>サイ</t>
    </rPh>
    <rPh sb="14" eb="16">
      <t>タイショウ</t>
    </rPh>
    <rPh sb="21" eb="23">
      <t>トクテイ</t>
    </rPh>
    <rPh sb="28" eb="30">
      <t>ブブン</t>
    </rPh>
    <rPh sb="31" eb="34">
      <t>トドケデショ</t>
    </rPh>
    <rPh sb="34" eb="35">
      <t>ジョウ</t>
    </rPh>
    <rPh sb="36" eb="39">
      <t>キテイチ</t>
    </rPh>
    <phoneticPr fontId="1"/>
  </si>
  <si>
    <t>db85</t>
  </si>
  <si>
    <t>COレコード番号を生かすために必要なCOデータベースのフィールド枠。届出書上は規定値とする。</t>
    <rPh sb="6" eb="8">
      <t>バンゴウ</t>
    </rPh>
    <rPh sb="9" eb="10">
      <t>イ</t>
    </rPh>
    <rPh sb="15" eb="17">
      <t>ヒツヨウ</t>
    </rPh>
    <rPh sb="32" eb="33">
      <t>ワク</t>
    </rPh>
    <rPh sb="34" eb="37">
      <t>トドケデショ</t>
    </rPh>
    <rPh sb="37" eb="38">
      <t>ジョウ</t>
    </rPh>
    <rPh sb="39" eb="42">
      <t>キテイチ</t>
    </rPh>
    <phoneticPr fontId="1"/>
  </si>
  <si>
    <t>データレコード識別区分</t>
    <rPh sb="7" eb="9">
      <t>シキベツ</t>
    </rPh>
    <rPh sb="9" eb="11">
      <t>クブン</t>
    </rPh>
    <phoneticPr fontId="25"/>
  </si>
  <si>
    <t>-</t>
  </si>
  <si>
    <t>T</t>
  </si>
  <si>
    <t>規定値（"692000"）</t>
    <rPh sb="0" eb="3">
      <t>キテイチ</t>
    </rPh>
    <phoneticPr fontId="1"/>
  </si>
  <si>
    <t>SB発</t>
    <rPh sb="2" eb="3">
      <t>ハツ</t>
    </rPh>
    <phoneticPr fontId="22"/>
  </si>
  <si>
    <t>必須</t>
    <rPh sb="0" eb="2">
      <t>ヒッス</t>
    </rPh>
    <phoneticPr fontId="1"/>
  </si>
  <si>
    <t>9</t>
  </si>
  <si>
    <t>操作区分</t>
    <rPh sb="0" eb="2">
      <t>ソウサ</t>
    </rPh>
    <rPh sb="2" eb="4">
      <t>クブン</t>
    </rPh>
    <phoneticPr fontId="25"/>
  </si>
  <si>
    <t>INS</t>
    <phoneticPr fontId="1"/>
  </si>
  <si>
    <t>Ca</t>
  </si>
  <si>
    <t>会社コード</t>
    <rPh sb="0" eb="2">
      <t>カイシャ</t>
    </rPh>
    <phoneticPr fontId="25"/>
  </si>
  <si>
    <t>○</t>
    <phoneticPr fontId="1"/>
  </si>
  <si>
    <r>
      <t>[条件付書式]
・</t>
    </r>
    <r>
      <rPr>
        <sz val="12"/>
        <rFont val="游ゴシック"/>
        <family val="3"/>
        <charset val="128"/>
        <scheme val="minor"/>
      </rPr>
      <t>英数字7桁（英字の場合は大文字のみ）</t>
    </r>
    <r>
      <rPr>
        <sz val="11"/>
        <rFont val="游ゴシック"/>
        <family val="3"/>
        <charset val="128"/>
        <scheme val="minor"/>
      </rPr>
      <t>のみを許容
・下２桁は00のみを許容</t>
    </r>
    <rPh sb="1" eb="4">
      <t>ジョウケンツ</t>
    </rPh>
    <rPh sb="4" eb="6">
      <t>ショシキ</t>
    </rPh>
    <rPh sb="9" eb="10">
      <t>エイ</t>
    </rPh>
    <rPh sb="10" eb="12">
      <t>スウジ</t>
    </rPh>
    <rPh sb="13" eb="14">
      <t>ケタ</t>
    </rPh>
    <rPh sb="15" eb="17">
      <t>エイジ</t>
    </rPh>
    <rPh sb="18" eb="20">
      <t>バアイ</t>
    </rPh>
    <rPh sb="21" eb="24">
      <t>オオモジ</t>
    </rPh>
    <rPh sb="30" eb="32">
      <t>キョヨウ</t>
    </rPh>
    <rPh sb="34" eb="35">
      <t>シモ</t>
    </rPh>
    <rPh sb="36" eb="37">
      <t>ケタ</t>
    </rPh>
    <rPh sb="43" eb="45">
      <t>キョヨウ</t>
    </rPh>
    <phoneticPr fontId="1"/>
  </si>
  <si>
    <t>C</t>
  </si>
  <si>
    <t>適用開始年月日（マス管用）</t>
    <rPh sb="0" eb="2">
      <t>テキヨウ</t>
    </rPh>
    <rPh sb="2" eb="4">
      <t>カイシ</t>
    </rPh>
    <rPh sb="4" eb="7">
      <t>ネンガッピ</t>
    </rPh>
    <phoneticPr fontId="25"/>
  </si>
  <si>
    <t>[入力規則]
・数字8桁</t>
    <rPh sb="8" eb="10">
      <t>スウジ</t>
    </rPh>
    <rPh sb="11" eb="12">
      <t>ケタ</t>
    </rPh>
    <phoneticPr fontId="1"/>
  </si>
  <si>
    <t>更新区分</t>
    <rPh sb="0" eb="2">
      <t>コウシン</t>
    </rPh>
    <rPh sb="2" eb="4">
      <t>クブン</t>
    </rPh>
    <phoneticPr fontId="25"/>
  </si>
  <si>
    <t>[入力規則]
プルダウンによる選択（新規or変更）</t>
    <rPh sb="15" eb="17">
      <t>センタク</t>
    </rPh>
    <rPh sb="18" eb="20">
      <t>シンキ</t>
    </rPh>
    <rPh sb="22" eb="24">
      <t>ヘンコウ</t>
    </rPh>
    <phoneticPr fontId="1"/>
  </si>
  <si>
    <t>項目変更フラグ（利用開始年月日）</t>
    <rPh sb="0" eb="2">
      <t>コウモク</t>
    </rPh>
    <rPh sb="2" eb="4">
      <t>ヘンコウ</t>
    </rPh>
    <rPh sb="8" eb="10">
      <t>リヨウ</t>
    </rPh>
    <rPh sb="10" eb="12">
      <t>カイシ</t>
    </rPh>
    <rPh sb="12" eb="15">
      <t>ネンガッピ</t>
    </rPh>
    <phoneticPr fontId="25"/>
  </si>
  <si>
    <t>規定値（""(Null値))</t>
    <rPh sb="0" eb="3">
      <t>キテイチ</t>
    </rPh>
    <rPh sb="11" eb="12">
      <t>チ</t>
    </rPh>
    <phoneticPr fontId="1"/>
  </si>
  <si>
    <t>任意</t>
    <rPh sb="0" eb="2">
      <t>ニンイ</t>
    </rPh>
    <phoneticPr fontId="1"/>
  </si>
  <si>
    <t>Cb</t>
  </si>
  <si>
    <t>利用開始年月日（マス管用）</t>
    <rPh sb="0" eb="2">
      <t>リヨウ</t>
    </rPh>
    <rPh sb="2" eb="4">
      <t>カイシ</t>
    </rPh>
    <rPh sb="4" eb="7">
      <t>ネンガッピ</t>
    </rPh>
    <phoneticPr fontId="25"/>
  </si>
  <si>
    <t>A</t>
  </si>
  <si>
    <t>条件必須</t>
    <rPh sb="0" eb="2">
      <t>ジョウケン</t>
    </rPh>
    <rPh sb="2" eb="4">
      <t>ヒッス</t>
    </rPh>
    <phoneticPr fontId="1"/>
  </si>
  <si>
    <t>項目変更フラグ（利用終了年月日）</t>
    <rPh sb="0" eb="2">
      <t>コウモク</t>
    </rPh>
    <rPh sb="2" eb="4">
      <t>ヘンコウ</t>
    </rPh>
    <rPh sb="8" eb="10">
      <t>リヨウ</t>
    </rPh>
    <rPh sb="10" eb="12">
      <t>シュウリョウ</t>
    </rPh>
    <rPh sb="12" eb="15">
      <t>ネンガッピ</t>
    </rPh>
    <phoneticPr fontId="25"/>
  </si>
  <si>
    <t>F</t>
  </si>
  <si>
    <t>利用終了年月日（マス管用）</t>
    <rPh sb="0" eb="2">
      <t>リヨウ</t>
    </rPh>
    <rPh sb="2" eb="4">
      <t>シュウリョウ</t>
    </rPh>
    <rPh sb="4" eb="7">
      <t>ネンガッピ</t>
    </rPh>
    <phoneticPr fontId="25"/>
  </si>
  <si>
    <t>項目変更フラグ（新会社コード）</t>
    <rPh sb="0" eb="2">
      <t>コウモク</t>
    </rPh>
    <rPh sb="2" eb="4">
      <t>ヘンコウ</t>
    </rPh>
    <rPh sb="8" eb="11">
      <t>シンカイシャ</t>
    </rPh>
    <phoneticPr fontId="25"/>
  </si>
  <si>
    <t>新会社コード</t>
    <rPh sb="0" eb="3">
      <t>シンカイシャ</t>
    </rPh>
    <phoneticPr fontId="25"/>
  </si>
  <si>
    <t>*組織名称（ルックアップ）</t>
    <rPh sb="1" eb="3">
      <t>ソシキ</t>
    </rPh>
    <rPh sb="3" eb="5">
      <t>メイショウ</t>
    </rPh>
    <phoneticPr fontId="22"/>
  </si>
  <si>
    <t>ルックアップ</t>
  </si>
  <si>
    <t>SB発</t>
  </si>
  <si>
    <t>*制度参加日</t>
    <rPh sb="1" eb="3">
      <t>セイド</t>
    </rPh>
    <rPh sb="3" eb="5">
      <t>サンカ</t>
    </rPh>
    <rPh sb="5" eb="6">
      <t>ビ</t>
    </rPh>
    <phoneticPr fontId="22"/>
  </si>
  <si>
    <t>規定</t>
    <rPh sb="0" eb="2">
      <t>キテイ</t>
    </rPh>
    <phoneticPr fontId="22"/>
  </si>
  <si>
    <t>届出非表示項目</t>
  </si>
  <si>
    <t>yyyymmdd形式の8桁</t>
    <rPh sb="8" eb="10">
      <t>ケイシキ</t>
    </rPh>
    <rPh sb="12" eb="13">
      <t>ケタ</t>
    </rPh>
    <phoneticPr fontId="1"/>
  </si>
  <si>
    <t>項目変更フラグ（SB発行者コード）</t>
    <rPh sb="0" eb="2">
      <t>コウモク</t>
    </rPh>
    <rPh sb="2" eb="4">
      <t>ヘンコウ</t>
    </rPh>
    <rPh sb="10" eb="13">
      <t>ハッコウシャ</t>
    </rPh>
    <phoneticPr fontId="20"/>
  </si>
  <si>
    <t>SB発行者コード</t>
  </si>
  <si>
    <t>○</t>
  </si>
  <si>
    <t>[入力規則]
・数字6桁</t>
    <rPh sb="8" eb="10">
      <t>スウジ</t>
    </rPh>
    <rPh sb="11" eb="12">
      <t>ケタ</t>
    </rPh>
    <phoneticPr fontId="1"/>
  </si>
  <si>
    <t>[関数]
・入力値を引っ張る</t>
    <rPh sb="1" eb="3">
      <t>カンスウ</t>
    </rPh>
    <rPh sb="6" eb="9">
      <t>ニュウリョクチ</t>
    </rPh>
    <rPh sb="10" eb="11">
      <t>ヒ</t>
    </rPh>
    <rPh sb="12" eb="13">
      <t>パ</t>
    </rPh>
    <phoneticPr fontId="1"/>
  </si>
  <si>
    <t>項目変更フラグ（発行禁止フラグ）</t>
    <rPh sb="0" eb="2">
      <t>コウモク</t>
    </rPh>
    <rPh sb="2" eb="4">
      <t>ヘンコウ</t>
    </rPh>
    <rPh sb="8" eb="10">
      <t>ハッコウ</t>
    </rPh>
    <rPh sb="10" eb="12">
      <t>キンシ</t>
    </rPh>
    <phoneticPr fontId="20"/>
  </si>
  <si>
    <t>発行禁止フラグ</t>
    <rPh sb="0" eb="2">
      <t>ハッコウ</t>
    </rPh>
    <rPh sb="2" eb="4">
      <t>キンシ</t>
    </rPh>
    <phoneticPr fontId="1"/>
  </si>
  <si>
    <t>[入力規則]
数字1桁
"0"または"1"</t>
    <phoneticPr fontId="1"/>
  </si>
  <si>
    <t>電子化時に全発行者から同意書をもらったが、提出しない発行者について発行を禁止するフラグのよう。おそらく現行では発生しないはずなので、デフォルトは「0」：発行禁止でない。</t>
    <rPh sb="0" eb="3">
      <t>デンシカ</t>
    </rPh>
    <rPh sb="3" eb="4">
      <t>ジ</t>
    </rPh>
    <rPh sb="5" eb="6">
      <t>ゼン</t>
    </rPh>
    <rPh sb="6" eb="9">
      <t>ハッコウシャ</t>
    </rPh>
    <rPh sb="11" eb="14">
      <t>ドウイショ</t>
    </rPh>
    <rPh sb="21" eb="23">
      <t>テイシュツ</t>
    </rPh>
    <rPh sb="26" eb="29">
      <t>ハッコウシャ</t>
    </rPh>
    <rPh sb="33" eb="35">
      <t>ハッコウ</t>
    </rPh>
    <rPh sb="36" eb="38">
      <t>キンシ</t>
    </rPh>
    <rPh sb="51" eb="53">
      <t>ゲンコウ</t>
    </rPh>
    <rPh sb="55" eb="57">
      <t>ハッセイ</t>
    </rPh>
    <phoneticPr fontId="1"/>
  </si>
  <si>
    <t>項目変更フラグ（合同発行フラグ）</t>
    <rPh sb="0" eb="2">
      <t>コウモク</t>
    </rPh>
    <rPh sb="2" eb="4">
      <t>ヘンコウ</t>
    </rPh>
    <phoneticPr fontId="20"/>
  </si>
  <si>
    <t>合同発行フラグ</t>
  </si>
  <si>
    <t>項目変更フラグ（代理人０１・会社コード）</t>
    <rPh sb="0" eb="2">
      <t>コウモク</t>
    </rPh>
    <rPh sb="2" eb="4">
      <t>ヘンコウ</t>
    </rPh>
    <phoneticPr fontId="20"/>
  </si>
  <si>
    <t>代理人０１・会社コード</t>
  </si>
  <si>
    <t>項目変更フラグ（代理人０２・会社コード）</t>
    <rPh sb="0" eb="2">
      <t>コウモク</t>
    </rPh>
    <rPh sb="2" eb="4">
      <t>ヘンコウ</t>
    </rPh>
    <phoneticPr fontId="20"/>
  </si>
  <si>
    <t>代理人０２・会社コード</t>
  </si>
  <si>
    <t>項目変更フラグ（代理人０３・会社コード）</t>
    <rPh sb="0" eb="2">
      <t>コウモク</t>
    </rPh>
    <rPh sb="2" eb="4">
      <t>ヘンコウ</t>
    </rPh>
    <phoneticPr fontId="20"/>
  </si>
  <si>
    <t>代理人０３・会社コード</t>
  </si>
  <si>
    <t>項目変更フラグ（代理人０４・会社コード）</t>
    <rPh sb="0" eb="2">
      <t>コウモク</t>
    </rPh>
    <rPh sb="2" eb="4">
      <t>ヘンコウ</t>
    </rPh>
    <phoneticPr fontId="20"/>
  </si>
  <si>
    <t>代理人０４・会社コード</t>
  </si>
  <si>
    <t>項目変更フラグ（代理人０５・会社コード）</t>
    <rPh sb="0" eb="2">
      <t>コウモク</t>
    </rPh>
    <rPh sb="2" eb="4">
      <t>ヘンコウ</t>
    </rPh>
    <phoneticPr fontId="20"/>
  </si>
  <si>
    <t>代理人０５・会社コード</t>
  </si>
  <si>
    <t>項目変更フラグ（代理人０６・会社コード）</t>
    <rPh sb="0" eb="2">
      <t>コウモク</t>
    </rPh>
    <rPh sb="2" eb="4">
      <t>ヘンコウ</t>
    </rPh>
    <phoneticPr fontId="20"/>
  </si>
  <si>
    <t>代理人０６・会社コード</t>
  </si>
  <si>
    <t>項目変更フラグ（代理人０７・会社コード）</t>
    <rPh sb="0" eb="2">
      <t>コウモク</t>
    </rPh>
    <rPh sb="2" eb="4">
      <t>ヘンコウ</t>
    </rPh>
    <phoneticPr fontId="20"/>
  </si>
  <si>
    <t>代理人０７・会社コード</t>
  </si>
  <si>
    <t>項目変更フラグ（代理人０８・会社コード）</t>
    <rPh sb="0" eb="2">
      <t>コウモク</t>
    </rPh>
    <rPh sb="2" eb="4">
      <t>ヘンコウ</t>
    </rPh>
    <phoneticPr fontId="20"/>
  </si>
  <si>
    <t>代理人０８・会社コード</t>
  </si>
  <si>
    <t>項目変更フラグ（代理人０９・会社コード）</t>
    <rPh sb="0" eb="2">
      <t>コウモク</t>
    </rPh>
    <rPh sb="2" eb="4">
      <t>ヘンコウ</t>
    </rPh>
    <phoneticPr fontId="20"/>
  </si>
  <si>
    <t>代理人０９・会社コード</t>
  </si>
  <si>
    <t>項目変更フラグ（代理人１０・会社コード）</t>
    <rPh sb="0" eb="2">
      <t>コウモク</t>
    </rPh>
    <rPh sb="2" eb="4">
      <t>ヘンコウ</t>
    </rPh>
    <phoneticPr fontId="20"/>
  </si>
  <si>
    <t>代理人１０・会社コード</t>
  </si>
  <si>
    <t>項目変更フラグ（代理人１1・会社コード）</t>
    <rPh sb="0" eb="2">
      <t>コウモク</t>
    </rPh>
    <rPh sb="2" eb="4">
      <t>ヘンコウ</t>
    </rPh>
    <phoneticPr fontId="20"/>
  </si>
  <si>
    <t>代理人１1・会社コード</t>
  </si>
  <si>
    <t>項目変更フラグ（代理人１2・会社コード）</t>
    <rPh sb="0" eb="2">
      <t>コウモク</t>
    </rPh>
    <rPh sb="2" eb="4">
      <t>ヘンコウ</t>
    </rPh>
    <phoneticPr fontId="20"/>
  </si>
  <si>
    <t>代理人１2・会社コード</t>
  </si>
  <si>
    <t>項目変更フラグ（代理人１3・会社コード）</t>
    <rPh sb="0" eb="2">
      <t>コウモク</t>
    </rPh>
    <rPh sb="2" eb="4">
      <t>ヘンコウ</t>
    </rPh>
    <phoneticPr fontId="20"/>
  </si>
  <si>
    <t>代理人１3・会社コード</t>
  </si>
  <si>
    <t>項目変更フラグ（代理人１4・会社コード）</t>
    <rPh sb="0" eb="2">
      <t>コウモク</t>
    </rPh>
    <rPh sb="2" eb="4">
      <t>ヘンコウ</t>
    </rPh>
    <phoneticPr fontId="20"/>
  </si>
  <si>
    <t>代理人１4・会社コード</t>
  </si>
  <si>
    <t>項目変更フラグ（代理人１5・会社コード）</t>
    <rPh sb="0" eb="2">
      <t>コウモク</t>
    </rPh>
    <rPh sb="2" eb="4">
      <t>ヘンコウ</t>
    </rPh>
    <phoneticPr fontId="20"/>
  </si>
  <si>
    <t>代理人１5・会社コード</t>
  </si>
  <si>
    <t>項目変更フラグ（代理人１6・会社コード）</t>
    <rPh sb="0" eb="2">
      <t>コウモク</t>
    </rPh>
    <rPh sb="2" eb="4">
      <t>ヘンコウ</t>
    </rPh>
    <phoneticPr fontId="20"/>
  </si>
  <si>
    <t>代理人１6・会社コード</t>
  </si>
  <si>
    <t>項目変更フラグ（代理人１7・会社コード）</t>
    <rPh sb="0" eb="2">
      <t>コウモク</t>
    </rPh>
    <rPh sb="2" eb="4">
      <t>ヘンコウ</t>
    </rPh>
    <phoneticPr fontId="20"/>
  </si>
  <si>
    <t>代理人１7・会社コード</t>
  </si>
  <si>
    <t>項目変更フラグ（代理人１8・会社コード）</t>
    <rPh sb="0" eb="2">
      <t>コウモク</t>
    </rPh>
    <rPh sb="2" eb="4">
      <t>ヘンコウ</t>
    </rPh>
    <phoneticPr fontId="20"/>
  </si>
  <si>
    <t>代理人１8・会社コード</t>
  </si>
  <si>
    <t>項目変更フラグ（代理人１9・会社コード）</t>
    <rPh sb="0" eb="2">
      <t>コウモク</t>
    </rPh>
    <rPh sb="2" eb="4">
      <t>ヘンコウ</t>
    </rPh>
    <phoneticPr fontId="20"/>
  </si>
  <si>
    <t>代理人１9・会社コード</t>
  </si>
  <si>
    <t>項目変更フラグ（代理人20・会社コード）</t>
    <rPh sb="0" eb="2">
      <t>コウモク</t>
    </rPh>
    <rPh sb="2" eb="4">
      <t>ヘンコウ</t>
    </rPh>
    <phoneticPr fontId="20"/>
  </si>
  <si>
    <t>代理人20・会社コード</t>
  </si>
  <si>
    <t>項目変更フラグ（代理人21・会社コード）</t>
    <rPh sb="0" eb="2">
      <t>コウモク</t>
    </rPh>
    <rPh sb="2" eb="4">
      <t>ヘンコウ</t>
    </rPh>
    <phoneticPr fontId="20"/>
  </si>
  <si>
    <t>代理人21・会社コード</t>
  </si>
  <si>
    <t>項目変更フラグ（代理人22・会社コード）</t>
    <rPh sb="0" eb="2">
      <t>コウモク</t>
    </rPh>
    <rPh sb="2" eb="4">
      <t>ヘンコウ</t>
    </rPh>
    <phoneticPr fontId="20"/>
  </si>
  <si>
    <t>代理人22・会社コード</t>
  </si>
  <si>
    <t>項目変更フラグ（代理人23・会社コード）</t>
    <rPh sb="0" eb="2">
      <t>コウモク</t>
    </rPh>
    <rPh sb="2" eb="4">
      <t>ヘンコウ</t>
    </rPh>
    <phoneticPr fontId="20"/>
  </si>
  <si>
    <t>代理人23・会社コード</t>
  </si>
  <si>
    <t>項目変更フラグ（代理人24・会社コード）</t>
    <rPh sb="0" eb="2">
      <t>コウモク</t>
    </rPh>
    <rPh sb="2" eb="4">
      <t>ヘンコウ</t>
    </rPh>
    <phoneticPr fontId="20"/>
  </si>
  <si>
    <t>代理人24・会社コード</t>
  </si>
  <si>
    <t>項目変更フラグ（代理人25・会社コード）</t>
    <rPh sb="0" eb="2">
      <t>コウモク</t>
    </rPh>
    <rPh sb="2" eb="4">
      <t>ヘンコウ</t>
    </rPh>
    <phoneticPr fontId="20"/>
  </si>
  <si>
    <t>代理人25・会社コード</t>
  </si>
  <si>
    <t>項目変更フラグ（代理人26・会社コード）</t>
    <rPh sb="0" eb="2">
      <t>コウモク</t>
    </rPh>
    <rPh sb="2" eb="4">
      <t>ヘンコウ</t>
    </rPh>
    <phoneticPr fontId="20"/>
  </si>
  <si>
    <t>代理人26・会社コード</t>
  </si>
  <si>
    <t>項目変更フラグ（代理人27・会社コード）</t>
    <rPh sb="0" eb="2">
      <t>コウモク</t>
    </rPh>
    <rPh sb="2" eb="4">
      <t>ヘンコウ</t>
    </rPh>
    <phoneticPr fontId="20"/>
  </si>
  <si>
    <t>代理人27・会社コード</t>
  </si>
  <si>
    <t>項目変更フラグ（代理人28・会社コード）</t>
    <rPh sb="0" eb="2">
      <t>コウモク</t>
    </rPh>
    <rPh sb="2" eb="4">
      <t>ヘンコウ</t>
    </rPh>
    <phoneticPr fontId="20"/>
  </si>
  <si>
    <t>代理人28・会社コード</t>
  </si>
  <si>
    <t>項目変更フラグ（代理人29・会社コード）</t>
    <rPh sb="0" eb="2">
      <t>コウモク</t>
    </rPh>
    <rPh sb="2" eb="4">
      <t>ヘンコウ</t>
    </rPh>
    <phoneticPr fontId="20"/>
  </si>
  <si>
    <t>代理人29・会社コード</t>
  </si>
  <si>
    <t>項目変更フラグ（代理人30・会社コード）</t>
    <rPh sb="0" eb="2">
      <t>コウモク</t>
    </rPh>
    <rPh sb="2" eb="4">
      <t>ヘンコウ</t>
    </rPh>
    <phoneticPr fontId="20"/>
  </si>
  <si>
    <t>代理人30・会社コード</t>
  </si>
  <si>
    <t>*代理人会社名称１（ルックアップ）</t>
    <rPh sb="1" eb="4">
      <t>ダイリニン</t>
    </rPh>
    <rPh sb="4" eb="6">
      <t>カイシャ</t>
    </rPh>
    <rPh sb="6" eb="8">
      <t>メイショウ</t>
    </rPh>
    <phoneticPr fontId="22"/>
  </si>
  <si>
    <t>T</t>
    <phoneticPr fontId="22"/>
  </si>
  <si>
    <t>*代理人コード１</t>
    <rPh sb="1" eb="4">
      <t>ダイリニン</t>
    </rPh>
    <phoneticPr fontId="22"/>
  </si>
  <si>
    <t>[入力規則]
・数字5桁</t>
    <rPh sb="8" eb="10">
      <t>スウジ</t>
    </rPh>
    <rPh sb="11" eb="12">
      <t>ケタ</t>
    </rPh>
    <phoneticPr fontId="1"/>
  </si>
  <si>
    <t>*代理人会社名称２（ルックアップ）</t>
    <rPh sb="1" eb="4">
      <t>ダイリニン</t>
    </rPh>
    <rPh sb="4" eb="6">
      <t>カイシャ</t>
    </rPh>
    <rPh sb="6" eb="8">
      <t>メイショウ</t>
    </rPh>
    <phoneticPr fontId="22"/>
  </si>
  <si>
    <t>*代理人コード２</t>
    <rPh sb="1" eb="4">
      <t>ダイリニン</t>
    </rPh>
    <phoneticPr fontId="22"/>
  </si>
  <si>
    <t>*代理人会社名称３（ルックアップ）</t>
    <rPh sb="1" eb="4">
      <t>ダイリニン</t>
    </rPh>
    <rPh sb="4" eb="6">
      <t>カイシャ</t>
    </rPh>
    <rPh sb="6" eb="8">
      <t>メイショウ</t>
    </rPh>
    <phoneticPr fontId="22"/>
  </si>
  <si>
    <t>*代理人コード３</t>
    <rPh sb="1" eb="4">
      <t>ダイリニン</t>
    </rPh>
    <phoneticPr fontId="22"/>
  </si>
  <si>
    <t>*代理人会社名称４（ルックアップ）</t>
    <rPh sb="1" eb="4">
      <t>ダイリニン</t>
    </rPh>
    <rPh sb="4" eb="6">
      <t>カイシャ</t>
    </rPh>
    <rPh sb="6" eb="8">
      <t>メイショウ</t>
    </rPh>
    <phoneticPr fontId="22"/>
  </si>
  <si>
    <t>*代理人コード４</t>
    <rPh sb="1" eb="4">
      <t>ダイリニン</t>
    </rPh>
    <phoneticPr fontId="22"/>
  </si>
  <si>
    <t>*代理人会社名称５（ルックアップ）</t>
    <rPh sb="1" eb="4">
      <t>ダイリニン</t>
    </rPh>
    <rPh sb="4" eb="6">
      <t>カイシャ</t>
    </rPh>
    <rPh sb="6" eb="8">
      <t>メイショウ</t>
    </rPh>
    <phoneticPr fontId="22"/>
  </si>
  <si>
    <t>*代理人コード５</t>
    <rPh sb="1" eb="4">
      <t>ダイリニン</t>
    </rPh>
    <phoneticPr fontId="22"/>
  </si>
  <si>
    <t>*代理人会社名称６（ルックアップ）</t>
    <rPh sb="1" eb="4">
      <t>ダイリニン</t>
    </rPh>
    <rPh sb="4" eb="6">
      <t>カイシャ</t>
    </rPh>
    <rPh sb="6" eb="8">
      <t>メイショウ</t>
    </rPh>
    <phoneticPr fontId="22"/>
  </si>
  <si>
    <t>*代理人コード６</t>
    <rPh sb="1" eb="4">
      <t>ダイリニン</t>
    </rPh>
    <phoneticPr fontId="22"/>
  </si>
  <si>
    <t>*代理人会社名称７（ルックアップ）</t>
    <rPh sb="1" eb="4">
      <t>ダイリニン</t>
    </rPh>
    <rPh sb="4" eb="6">
      <t>カイシャ</t>
    </rPh>
    <rPh sb="6" eb="8">
      <t>メイショウ</t>
    </rPh>
    <phoneticPr fontId="22"/>
  </si>
  <si>
    <t>*代理人コード７</t>
    <rPh sb="1" eb="4">
      <t>ダイリニン</t>
    </rPh>
    <phoneticPr fontId="22"/>
  </si>
  <si>
    <t>*代理人会社名称８（ルックアップ）</t>
    <rPh sb="1" eb="4">
      <t>ダイリニン</t>
    </rPh>
    <rPh sb="4" eb="6">
      <t>カイシャ</t>
    </rPh>
    <rPh sb="6" eb="8">
      <t>メイショウ</t>
    </rPh>
    <phoneticPr fontId="22"/>
  </si>
  <si>
    <t>*代理人コード８</t>
    <rPh sb="1" eb="4">
      <t>ダイリニン</t>
    </rPh>
    <phoneticPr fontId="22"/>
  </si>
  <si>
    <t>*代理人会社名称９（ルックアップ）</t>
    <rPh sb="1" eb="4">
      <t>ダイリニン</t>
    </rPh>
    <rPh sb="4" eb="6">
      <t>カイシャ</t>
    </rPh>
    <rPh sb="6" eb="8">
      <t>メイショウ</t>
    </rPh>
    <phoneticPr fontId="22"/>
  </si>
  <si>
    <t>*代理人コード９</t>
    <rPh sb="1" eb="4">
      <t>ダイリニン</t>
    </rPh>
    <phoneticPr fontId="22"/>
  </si>
  <si>
    <t>*代理人会社名称１０（ルックアップ）</t>
    <rPh sb="1" eb="4">
      <t>ダイリニン</t>
    </rPh>
    <rPh sb="4" eb="6">
      <t>カイシャ</t>
    </rPh>
    <rPh sb="6" eb="8">
      <t>メイショウ</t>
    </rPh>
    <phoneticPr fontId="22"/>
  </si>
  <si>
    <t>*代理人コード１０</t>
    <rPh sb="1" eb="4">
      <t>ダイリニン</t>
    </rPh>
    <phoneticPr fontId="22"/>
  </si>
  <si>
    <t>*代理人会社名称１１（ルックアップ）</t>
    <rPh sb="1" eb="4">
      <t>ダイリニン</t>
    </rPh>
    <rPh sb="4" eb="6">
      <t>カイシャ</t>
    </rPh>
    <rPh sb="6" eb="8">
      <t>メイショウ</t>
    </rPh>
    <phoneticPr fontId="22"/>
  </si>
  <si>
    <t>*代理人コード１１</t>
    <rPh sb="1" eb="4">
      <t>ダイリニン</t>
    </rPh>
    <phoneticPr fontId="22"/>
  </si>
  <si>
    <t>*代理人会社名称１２（ルックアップ）</t>
    <rPh sb="1" eb="4">
      <t>ダイリニン</t>
    </rPh>
    <rPh sb="4" eb="6">
      <t>カイシャ</t>
    </rPh>
    <rPh sb="6" eb="8">
      <t>メイショウ</t>
    </rPh>
    <phoneticPr fontId="22"/>
  </si>
  <si>
    <t>*代理人コード１２</t>
    <rPh sb="1" eb="4">
      <t>ダイリニン</t>
    </rPh>
    <phoneticPr fontId="22"/>
  </si>
  <si>
    <t>*代理人会社名称１３（ルックアップ）</t>
    <rPh sb="1" eb="4">
      <t>ダイリニン</t>
    </rPh>
    <rPh sb="4" eb="6">
      <t>カイシャ</t>
    </rPh>
    <rPh sb="6" eb="8">
      <t>メイショウ</t>
    </rPh>
    <phoneticPr fontId="22"/>
  </si>
  <si>
    <t>*代理人コード１３</t>
    <rPh sb="1" eb="4">
      <t>ダイリニン</t>
    </rPh>
    <phoneticPr fontId="22"/>
  </si>
  <si>
    <t>*代理人会社名称１４（ルックアップ）</t>
    <rPh sb="1" eb="4">
      <t>ダイリニン</t>
    </rPh>
    <rPh sb="4" eb="6">
      <t>カイシャ</t>
    </rPh>
    <rPh sb="6" eb="8">
      <t>メイショウ</t>
    </rPh>
    <phoneticPr fontId="22"/>
  </si>
  <si>
    <t>*代理人コード１４</t>
    <rPh sb="1" eb="4">
      <t>ダイリニン</t>
    </rPh>
    <phoneticPr fontId="22"/>
  </si>
  <si>
    <t>*代理人会社名称１５（ルックアップ）</t>
    <rPh sb="1" eb="4">
      <t>ダイリニン</t>
    </rPh>
    <rPh sb="4" eb="6">
      <t>カイシャ</t>
    </rPh>
    <rPh sb="6" eb="8">
      <t>メイショウ</t>
    </rPh>
    <phoneticPr fontId="22"/>
  </si>
  <si>
    <t>*代理人コード１５</t>
    <rPh sb="1" eb="4">
      <t>ダイリニン</t>
    </rPh>
    <phoneticPr fontId="22"/>
  </si>
  <si>
    <t>*代理人会社名称１６（ルックアップ）</t>
    <rPh sb="1" eb="4">
      <t>ダイリニン</t>
    </rPh>
    <rPh sb="4" eb="6">
      <t>カイシャ</t>
    </rPh>
    <rPh sb="6" eb="8">
      <t>メイショウ</t>
    </rPh>
    <phoneticPr fontId="22"/>
  </si>
  <si>
    <t>*代理人コード１６</t>
    <rPh sb="1" eb="4">
      <t>ダイリニン</t>
    </rPh>
    <phoneticPr fontId="22"/>
  </si>
  <si>
    <t>*代理人会社名称１７（ルックアップ）</t>
    <rPh sb="1" eb="4">
      <t>ダイリニン</t>
    </rPh>
    <rPh sb="4" eb="6">
      <t>カイシャ</t>
    </rPh>
    <rPh sb="6" eb="8">
      <t>メイショウ</t>
    </rPh>
    <phoneticPr fontId="22"/>
  </si>
  <si>
    <t>*代理人コード１７</t>
    <rPh sb="1" eb="4">
      <t>ダイリニン</t>
    </rPh>
    <phoneticPr fontId="22"/>
  </si>
  <si>
    <t>*代理人会社名称１８（ルックアップ）</t>
    <rPh sb="1" eb="4">
      <t>ダイリニン</t>
    </rPh>
    <rPh sb="4" eb="6">
      <t>カイシャ</t>
    </rPh>
    <rPh sb="6" eb="8">
      <t>メイショウ</t>
    </rPh>
    <phoneticPr fontId="22"/>
  </si>
  <si>
    <t>*代理人コード１８</t>
    <rPh sb="1" eb="4">
      <t>ダイリニン</t>
    </rPh>
    <phoneticPr fontId="22"/>
  </si>
  <si>
    <t>*代理人会社名称１９（ルックアップ）</t>
    <rPh sb="1" eb="4">
      <t>ダイリニン</t>
    </rPh>
    <rPh sb="4" eb="6">
      <t>カイシャ</t>
    </rPh>
    <rPh sb="6" eb="8">
      <t>メイショウ</t>
    </rPh>
    <phoneticPr fontId="22"/>
  </si>
  <si>
    <t>*代理人コード１９</t>
    <rPh sb="1" eb="4">
      <t>ダイリニン</t>
    </rPh>
    <phoneticPr fontId="22"/>
  </si>
  <si>
    <t>*代理人会社名称２０（ルックアップ）</t>
    <rPh sb="1" eb="4">
      <t>ダイリニン</t>
    </rPh>
    <rPh sb="4" eb="6">
      <t>カイシャ</t>
    </rPh>
    <rPh sb="6" eb="8">
      <t>メイショウ</t>
    </rPh>
    <phoneticPr fontId="22"/>
  </si>
  <si>
    <t>*代理人コード２０</t>
    <rPh sb="1" eb="4">
      <t>ダイリニン</t>
    </rPh>
    <phoneticPr fontId="22"/>
  </si>
  <si>
    <t>*代理人会社名称２１（ルックアップ）</t>
    <rPh sb="1" eb="4">
      <t>ダイリニン</t>
    </rPh>
    <rPh sb="4" eb="6">
      <t>カイシャ</t>
    </rPh>
    <rPh sb="6" eb="8">
      <t>メイショウ</t>
    </rPh>
    <phoneticPr fontId="22"/>
  </si>
  <si>
    <t>*代理人コード２１</t>
    <rPh sb="1" eb="4">
      <t>ダイリニン</t>
    </rPh>
    <phoneticPr fontId="22"/>
  </si>
  <si>
    <t>*代理人会社名称２２（ルックアップ）</t>
    <rPh sb="1" eb="4">
      <t>ダイリニン</t>
    </rPh>
    <rPh sb="4" eb="6">
      <t>カイシャ</t>
    </rPh>
    <rPh sb="6" eb="8">
      <t>メイショウ</t>
    </rPh>
    <phoneticPr fontId="22"/>
  </si>
  <si>
    <t>*代理人コード２２</t>
    <rPh sb="1" eb="4">
      <t>ダイリニン</t>
    </rPh>
    <phoneticPr fontId="22"/>
  </si>
  <si>
    <t>*代理人会社名称２３（ルックアップ）</t>
    <rPh sb="1" eb="4">
      <t>ダイリニン</t>
    </rPh>
    <rPh sb="4" eb="6">
      <t>カイシャ</t>
    </rPh>
    <rPh sb="6" eb="8">
      <t>メイショウ</t>
    </rPh>
    <phoneticPr fontId="22"/>
  </si>
  <si>
    <t>*代理人コード２３</t>
    <rPh sb="1" eb="4">
      <t>ダイリニン</t>
    </rPh>
    <phoneticPr fontId="22"/>
  </si>
  <si>
    <t>*代理人会社名称２４（ルックアップ）</t>
    <rPh sb="1" eb="4">
      <t>ダイリニン</t>
    </rPh>
    <rPh sb="4" eb="6">
      <t>カイシャ</t>
    </rPh>
    <rPh sb="6" eb="8">
      <t>メイショウ</t>
    </rPh>
    <phoneticPr fontId="22"/>
  </si>
  <si>
    <t>*代理人コード２４</t>
    <rPh sb="1" eb="4">
      <t>ダイリニン</t>
    </rPh>
    <phoneticPr fontId="22"/>
  </si>
  <si>
    <t>*代理人会社名称２５（ルックアップ）</t>
    <rPh sb="1" eb="4">
      <t>ダイリニン</t>
    </rPh>
    <rPh sb="4" eb="6">
      <t>カイシャ</t>
    </rPh>
    <rPh sb="6" eb="8">
      <t>メイショウ</t>
    </rPh>
    <phoneticPr fontId="22"/>
  </si>
  <si>
    <t>*代理人コード２５</t>
    <rPh sb="1" eb="4">
      <t>ダイリニン</t>
    </rPh>
    <phoneticPr fontId="22"/>
  </si>
  <si>
    <t>*代理人会社名称２６（ルックアップ）</t>
    <rPh sb="1" eb="4">
      <t>ダイリニン</t>
    </rPh>
    <rPh sb="4" eb="6">
      <t>カイシャ</t>
    </rPh>
    <rPh sb="6" eb="8">
      <t>メイショウ</t>
    </rPh>
    <phoneticPr fontId="22"/>
  </si>
  <si>
    <t>*代理人コード２６</t>
    <rPh sb="1" eb="4">
      <t>ダイリニン</t>
    </rPh>
    <phoneticPr fontId="22"/>
  </si>
  <si>
    <t>*代理人会社名称２７（ルックアップ）</t>
    <rPh sb="1" eb="4">
      <t>ダイリニン</t>
    </rPh>
    <rPh sb="4" eb="6">
      <t>カイシャ</t>
    </rPh>
    <rPh sb="6" eb="8">
      <t>メイショウ</t>
    </rPh>
    <phoneticPr fontId="22"/>
  </si>
  <si>
    <t>*代理人コード２７</t>
    <rPh sb="1" eb="4">
      <t>ダイリニン</t>
    </rPh>
    <phoneticPr fontId="22"/>
  </si>
  <si>
    <t>*代理人会社名称２８（ルックアップ）</t>
    <rPh sb="1" eb="4">
      <t>ダイリニン</t>
    </rPh>
    <rPh sb="4" eb="6">
      <t>カイシャ</t>
    </rPh>
    <rPh sb="6" eb="8">
      <t>メイショウ</t>
    </rPh>
    <phoneticPr fontId="22"/>
  </si>
  <si>
    <t>*代理人コード２８</t>
    <rPh sb="1" eb="4">
      <t>ダイリニン</t>
    </rPh>
    <phoneticPr fontId="22"/>
  </si>
  <si>
    <t>*代理人会社名称２９（ルックアップ）</t>
    <rPh sb="1" eb="4">
      <t>ダイリニン</t>
    </rPh>
    <rPh sb="4" eb="6">
      <t>カイシャ</t>
    </rPh>
    <rPh sb="6" eb="8">
      <t>メイショウ</t>
    </rPh>
    <phoneticPr fontId="22"/>
  </si>
  <si>
    <t>*代理人コード２９</t>
    <rPh sb="1" eb="4">
      <t>ダイリニン</t>
    </rPh>
    <phoneticPr fontId="22"/>
  </si>
  <si>
    <t>*代理人会社名称３０（ルックアップ）</t>
    <rPh sb="1" eb="4">
      <t>ダイリニン</t>
    </rPh>
    <rPh sb="4" eb="6">
      <t>カイシャ</t>
    </rPh>
    <rPh sb="6" eb="8">
      <t>メイショウ</t>
    </rPh>
    <phoneticPr fontId="22"/>
  </si>
  <si>
    <t>*代理人コード３０</t>
    <rPh sb="1" eb="4">
      <t>ダイリニン</t>
    </rPh>
    <phoneticPr fontId="22"/>
  </si>
  <si>
    <t>* 代表者代理人（会社名）</t>
    <rPh sb="2" eb="5">
      <t>ダイヒョウシャ</t>
    </rPh>
    <rPh sb="5" eb="8">
      <t>ダイリニン</t>
    </rPh>
    <rPh sb="9" eb="12">
      <t>カイシャメイ</t>
    </rPh>
    <phoneticPr fontId="1"/>
  </si>
  <si>
    <t>形式制御はしない
（有効な形式制御をかけることが困難なため）</t>
    <phoneticPr fontId="1"/>
  </si>
  <si>
    <t>代表者代理人が削除される（Null値する）場合、ツール仕様上旧データを採用してしまうため、ＣＯ登録後の手作業（対象項目の削除）が必要。</t>
    <rPh sb="0" eb="3">
      <t>ダイヒョウシャ</t>
    </rPh>
    <rPh sb="3" eb="6">
      <t>ダイリニン</t>
    </rPh>
    <rPh sb="7" eb="9">
      <t>サクジョ</t>
    </rPh>
    <rPh sb="27" eb="29">
      <t>シヨウ</t>
    </rPh>
    <rPh sb="29" eb="30">
      <t>ジョウ</t>
    </rPh>
    <rPh sb="30" eb="31">
      <t>キュウ</t>
    </rPh>
    <rPh sb="35" eb="37">
      <t>サイヨウ</t>
    </rPh>
    <rPh sb="47" eb="49">
      <t>トウロク</t>
    </rPh>
    <rPh sb="49" eb="50">
      <t>ゴ</t>
    </rPh>
    <rPh sb="51" eb="54">
      <t>テサギョウ</t>
    </rPh>
    <rPh sb="55" eb="57">
      <t>タイショウ</t>
    </rPh>
    <rPh sb="57" eb="59">
      <t>コウモク</t>
    </rPh>
    <rPh sb="60" eb="62">
      <t>サクジョ</t>
    </rPh>
    <rPh sb="64" eb="66">
      <t>ヒツヨウ</t>
    </rPh>
    <phoneticPr fontId="1"/>
  </si>
  <si>
    <t>* 代表者代理人（役職名及び氏名）</t>
    <rPh sb="2" eb="5">
      <t>ダイヒョウシャ</t>
    </rPh>
    <rPh sb="5" eb="8">
      <t>ダイリニン</t>
    </rPh>
    <rPh sb="9" eb="12">
      <t>ヤクショクメイ</t>
    </rPh>
    <rPh sb="12" eb="13">
      <t>オヨ</t>
    </rPh>
    <rPh sb="14" eb="16">
      <t>シメイ</t>
    </rPh>
    <phoneticPr fontId="1"/>
  </si>
  <si>
    <t>*マス管csv投入予定日</t>
    <rPh sb="3" eb="4">
      <t>カン</t>
    </rPh>
    <rPh sb="7" eb="9">
      <t>トウニュウ</t>
    </rPh>
    <rPh sb="9" eb="11">
      <t>ヨテイ</t>
    </rPh>
    <rPh sb="11" eb="12">
      <t>ビ</t>
    </rPh>
    <phoneticPr fontId="1"/>
  </si>
  <si>
    <t>補記</t>
    <rPh sb="0" eb="2">
      <t>ホキ</t>
    </rPh>
    <phoneticPr fontId="22"/>
  </si>
  <si>
    <t>[入力規則]
YYYY/MM/DD</t>
    <phoneticPr fontId="1"/>
  </si>
  <si>
    <t>*利用開始年月日（CO用）</t>
    <rPh sb="1" eb="3">
      <t>リヨウ</t>
    </rPh>
    <rPh sb="3" eb="5">
      <t>カイシ</t>
    </rPh>
    <rPh sb="5" eb="8">
      <t>ネンガッピ</t>
    </rPh>
    <rPh sb="11" eb="12">
      <t>ヨウ</t>
    </rPh>
    <phoneticPr fontId="22"/>
  </si>
  <si>
    <r>
      <t xml:space="preserve">[関数]
</t>
    </r>
    <r>
      <rPr>
        <b/>
        <sz val="11"/>
        <rFont val="游ゴシック"/>
        <family val="3"/>
        <charset val="128"/>
        <scheme val="minor"/>
      </rPr>
      <t>#126</t>
    </r>
    <r>
      <rPr>
        <sz val="11"/>
        <rFont val="游ゴシック"/>
        <family val="3"/>
        <charset val="128"/>
        <scheme val="minor"/>
      </rPr>
      <t>の利用開始年月日がNull値でない場合には、</t>
    </r>
    <r>
      <rPr>
        <b/>
        <sz val="11"/>
        <rFont val="游ゴシック"/>
        <family val="3"/>
        <charset val="128"/>
        <scheme val="minor"/>
      </rPr>
      <t>#126</t>
    </r>
    <r>
      <rPr>
        <sz val="11"/>
        <rFont val="游ゴシック"/>
        <family val="3"/>
        <charset val="128"/>
        <scheme val="minor"/>
      </rPr>
      <t xml:space="preserve">の利用開始日8桁の適切な位置に/を挿入し、10桁の日付とする。
</t>
    </r>
    <r>
      <rPr>
        <b/>
        <sz val="11"/>
        <rFont val="游ゴシック"/>
        <family val="3"/>
        <charset val="128"/>
        <scheme val="minor"/>
      </rPr>
      <t>#126</t>
    </r>
    <r>
      <rPr>
        <sz val="11"/>
        <rFont val="游ゴシック"/>
        <family val="3"/>
        <charset val="128"/>
        <scheme val="minor"/>
      </rPr>
      <t>の利用開始日がNull値の場合には、Null値を設定する。</t>
    </r>
    <rPh sb="1" eb="3">
      <t>カンスウ</t>
    </rPh>
    <rPh sb="10" eb="12">
      <t>リヨウ</t>
    </rPh>
    <rPh sb="12" eb="14">
      <t>カイシ</t>
    </rPh>
    <rPh sb="14" eb="17">
      <t>ネンガッピ</t>
    </rPh>
    <rPh sb="22" eb="23">
      <t>アタイ</t>
    </rPh>
    <rPh sb="26" eb="28">
      <t>バアイ</t>
    </rPh>
    <rPh sb="36" eb="38">
      <t>リヨウ</t>
    </rPh>
    <rPh sb="38" eb="40">
      <t>カイシ</t>
    </rPh>
    <rPh sb="40" eb="41">
      <t>ビ</t>
    </rPh>
    <rPh sb="42" eb="43">
      <t>ケタ</t>
    </rPh>
    <rPh sb="44" eb="46">
      <t>テキセツ</t>
    </rPh>
    <rPh sb="47" eb="49">
      <t>イチ</t>
    </rPh>
    <rPh sb="52" eb="54">
      <t>ソウニュウ</t>
    </rPh>
    <rPh sb="58" eb="59">
      <t>ケタ</t>
    </rPh>
    <rPh sb="60" eb="62">
      <t>ヒヅケ</t>
    </rPh>
    <rPh sb="72" eb="74">
      <t>リヨウ</t>
    </rPh>
    <rPh sb="74" eb="76">
      <t>カイシ</t>
    </rPh>
    <rPh sb="76" eb="77">
      <t>ビ</t>
    </rPh>
    <rPh sb="82" eb="83">
      <t>アタイ</t>
    </rPh>
    <rPh sb="84" eb="86">
      <t>バアイ</t>
    </rPh>
    <rPh sb="93" eb="94">
      <t>アタイ</t>
    </rPh>
    <rPh sb="95" eb="97">
      <t>セッテイ</t>
    </rPh>
    <phoneticPr fontId="1"/>
  </si>
  <si>
    <t>*レコード開始年月日</t>
    <rPh sb="5" eb="7">
      <t>カイシ</t>
    </rPh>
    <rPh sb="7" eb="10">
      <t>ネンガッピ</t>
    </rPh>
    <phoneticPr fontId="22"/>
  </si>
  <si>
    <r>
      <t xml:space="preserve">[関数]
</t>
    </r>
    <r>
      <rPr>
        <b/>
        <sz val="11"/>
        <rFont val="游ゴシック"/>
        <family val="3"/>
        <charset val="128"/>
        <scheme val="minor"/>
      </rPr>
      <t>#123</t>
    </r>
    <r>
      <rPr>
        <sz val="11"/>
        <rFont val="游ゴシック"/>
        <family val="3"/>
        <charset val="128"/>
        <scheme val="minor"/>
      </rPr>
      <t>の適用開始日の日付を取得し、YYYY/MM/DD形式で格納する。</t>
    </r>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</si>
  <si>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22"/>
  </si>
  <si>
    <t>規定</t>
  </si>
  <si>
    <t>*利用終了年月日（CO用）</t>
    <rPh sb="1" eb="3">
      <t>リヨウ</t>
    </rPh>
    <rPh sb="3" eb="5">
      <t>シュウリョウ</t>
    </rPh>
    <rPh sb="5" eb="8">
      <t>ネンガッピ</t>
    </rPh>
    <rPh sb="11" eb="12">
      <t>ヨウ</t>
    </rPh>
    <phoneticPr fontId="22"/>
  </si>
  <si>
    <t>SB発行者</t>
    <rPh sb="2" eb="5">
      <t>ハッコウシャ</t>
    </rPh>
    <phoneticPr fontId="1"/>
  </si>
  <si>
    <t>7桁で記載、下２桁は00のみを許容</t>
    <rPh sb="1" eb="2">
      <t>ケタ</t>
    </rPh>
    <rPh sb="3" eb="5">
      <t>キサイ</t>
    </rPh>
    <rPh sb="6" eb="7">
      <t>シモ</t>
    </rPh>
    <rPh sb="8" eb="9">
      <t>ケタ</t>
    </rPh>
    <rPh sb="15" eb="17">
      <t>キョヨウ</t>
    </rPh>
    <phoneticPr fontId="1"/>
  </si>
  <si>
    <t>・以下を全て満たす場合、入力必須
更新区分=「1」（新規）、操作区分=「INS」（登録）
・以下のいずれかの発行禁止フラグを設定
「1」：発行禁止である、「0」：発行禁止でない
※電子化時に全発行者から同意書をもらったが、提出しない発行者について発行を禁止するフラグのよう。おそらく現行では発生しないはずなので、デフォルトは「0」。</t>
    <phoneticPr fontId="1"/>
  </si>
  <si>
    <t>代理人１9・会社コード</t>
    <phoneticPr fontId="1"/>
  </si>
  <si>
    <t>代理人２０・会社コード</t>
    <phoneticPr fontId="1"/>
  </si>
  <si>
    <t>0</t>
  </si>
  <si>
    <t>7桁で記載、下２桁は00のみを許容
※サムライ債発行者については、同時に多数の代理人を選任することを想定していないため、代理人６－２０は原則利用しない。</t>
    <rPh sb="1" eb="2">
      <t>ケタ</t>
    </rPh>
    <rPh sb="3" eb="5">
      <t>キサイ</t>
    </rPh>
    <rPh sb="6" eb="7">
      <t>シモ</t>
    </rPh>
    <rPh sb="8" eb="9">
      <t>ケタ</t>
    </rPh>
    <rPh sb="15" eb="17">
      <t>キョヨウ</t>
    </rPh>
    <rPh sb="23" eb="24">
      <t>サイ</t>
    </rPh>
    <rPh sb="24" eb="27">
      <t>ハッコウシャ</t>
    </rPh>
    <rPh sb="33" eb="35">
      <t>ドウジ</t>
    </rPh>
    <rPh sb="36" eb="38">
      <t>タスウ</t>
    </rPh>
    <rPh sb="39" eb="42">
      <t>ダイリニン</t>
    </rPh>
    <rPh sb="43" eb="45">
      <t>センニン</t>
    </rPh>
    <rPh sb="50" eb="52">
      <t>ソウテイ</t>
    </rPh>
    <rPh sb="60" eb="63">
      <t>ダイリニン</t>
    </rPh>
    <rPh sb="68" eb="70">
      <t>ゲンソク</t>
    </rPh>
    <rPh sb="70" eb="72">
      <t>リヨウ</t>
    </rPh>
    <phoneticPr fontId="1"/>
  </si>
  <si>
    <t>同上</t>
    <rPh sb="0" eb="1">
      <t>ドウ</t>
    </rPh>
    <rPh sb="1" eb="2">
      <t>ウエ</t>
    </rPh>
    <phoneticPr fontId="1"/>
  </si>
  <si>
    <t>登記上の本店所在地が英語表記であっても本欄にも御記入ください。英語表記の本店所在地は、当機構内の業務管理に利用いたします。
/Please fill in this field even when your “Registered address of Head Office” described above is in English. “Address of Head Office in English” is used for management of participants in JASDEC.</t>
    <phoneticPr fontId="1"/>
  </si>
  <si>
    <t>連名にする場合は、'/'で区切り、御記入ください。
なお、連名で届出している代表者役職名と代表者氏名を変更する場合は、全量で御記入ください。
/In case of joint names, please separate their names with a "/".
For change of names or titles in a joint form, please fill in this field with all names and titles.</t>
    <rPh sb="0" eb="2">
      <t>レンメイ</t>
    </rPh>
    <rPh sb="5" eb="7">
      <t>バアイ</t>
    </rPh>
    <rPh sb="13" eb="15">
      <t>クギ</t>
    </rPh>
    <rPh sb="17" eb="18">
      <t>ゴ</t>
    </rPh>
    <rPh sb="18" eb="20">
      <t>キニュウ</t>
    </rPh>
    <rPh sb="29" eb="31">
      <t>レンメイ</t>
    </rPh>
    <rPh sb="32" eb="34">
      <t>トドケデ</t>
    </rPh>
    <rPh sb="38" eb="41">
      <t>ダイヒョウシャ</t>
    </rPh>
    <rPh sb="41" eb="44">
      <t>ヤクショクメイ</t>
    </rPh>
    <rPh sb="45" eb="48">
      <t>ダイヒョウシャ</t>
    </rPh>
    <rPh sb="48" eb="49">
      <t>シ</t>
    </rPh>
    <rPh sb="49" eb="50">
      <t>メイ</t>
    </rPh>
    <rPh sb="51" eb="53">
      <t>ヘンコウ</t>
    </rPh>
    <rPh sb="55" eb="57">
      <t>バアイ</t>
    </rPh>
    <rPh sb="59" eb="61">
      <t>ゼンリョウ</t>
    </rPh>
    <rPh sb="62" eb="65">
      <t>ゴキニュウ</t>
    </rPh>
    <phoneticPr fontId="1"/>
  </si>
  <si>
    <t>代表者氏名
/Name of the Authorized Signatory</t>
    <rPh sb="0" eb="3">
      <t>ダイヒョウシャ</t>
    </rPh>
    <rPh sb="3" eb="5">
      <t>シメイ</t>
    </rPh>
    <phoneticPr fontId="1"/>
  </si>
  <si>
    <t>英語表記の代表者氏名
/Name of the Authorized Signatory in English</t>
    <rPh sb="0" eb="2">
      <t>エイゴ</t>
    </rPh>
    <rPh sb="2" eb="4">
      <t>ヒョウキ</t>
    </rPh>
    <rPh sb="5" eb="8">
      <t>ダイヒョウシャ</t>
    </rPh>
    <rPh sb="8" eb="10">
      <t>シメイ</t>
    </rPh>
    <phoneticPr fontId="1"/>
  </si>
  <si>
    <t>登記上の商号・名称が英語表記であっても、本欄にも御記入ください。英語表記の商号・名称は、当機構が貴社の商号・名称を公表する際に利用いたします。
/Please fill in this field even when your “Registered trade name or name” described above is in English. “Trade name or name in English” is used when JASDEC publishes your trade name or name.</t>
    <phoneticPr fontId="1"/>
  </si>
  <si>
    <t>N</t>
    <phoneticPr fontId="22"/>
  </si>
  <si>
    <r>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Please note that JASDEC will use personal information entered in this document and attachments to facilitate our business such as business approved by the authorized minister under the Act on Book-Entry Transfer of Corporate Bonds and Shares, etc.
・当機構の個人情報保護に関する事項は、ホームページ</t>
    </r>
    <r>
      <rPr>
        <sz val="6"/>
        <color theme="1"/>
        <rFont val="游ゴシック"/>
        <family val="3"/>
        <charset val="128"/>
        <scheme val="minor"/>
      </rPr>
      <t>に掲載されておりますので、適宜御参照ください。
For our Policy on Personal Information Protection, please refer to our website</t>
    </r>
    <r>
      <rPr>
        <sz val="6"/>
        <color theme="1"/>
        <rFont val="游ゴシック"/>
        <family val="3"/>
        <charset val="128"/>
        <scheme val="minor"/>
      </rPr>
      <t>.</t>
    </r>
    <phoneticPr fontId="1"/>
  </si>
  <si>
    <t>規定値（"-----")</t>
    <rPh sb="0" eb="3">
      <t>キテイチ</t>
    </rPh>
    <phoneticPr fontId="1"/>
  </si>
  <si>
    <t>代理人が6社以上の場合にはＣＯ手入力</t>
    <phoneticPr fontId="1"/>
  </si>
  <si>
    <t>0</t>
    <phoneticPr fontId="1"/>
  </si>
  <si>
    <t>・以下を全て満たす場合、入力必須
更新区分=「1」（新規）、操作区分=「INS」（登録）
・以下のいずれかの合同発行フラグを設定
「1」：合同発行である、「0」：合同発行でない
※おそらく現行では、地方公共団体で利用可能性があるものの僅少であるため、デフォルトは「0」。</t>
    <phoneticPr fontId="1"/>
  </si>
  <si>
    <t>[関数]
・入力値を引っ張る
・入力値がNullの場合、"-----"を入力する</t>
    <rPh sb="1" eb="3">
      <t>カンスウ</t>
    </rPh>
    <phoneticPr fontId="1"/>
  </si>
  <si>
    <t>地方公共団体で利用可能性があるものの僅少であるため、デフォルトは「0」。（発生する場合は事前相談の段階で把握）</t>
    <rPh sb="0" eb="2">
      <t>チホウ</t>
    </rPh>
    <rPh sb="2" eb="4">
      <t>コウキョウ</t>
    </rPh>
    <rPh sb="4" eb="6">
      <t>ダンタイ</t>
    </rPh>
    <rPh sb="7" eb="9">
      <t>リヨウ</t>
    </rPh>
    <rPh sb="9" eb="12">
      <t>カノウセイ</t>
    </rPh>
    <rPh sb="18" eb="20">
      <t>キンショウ</t>
    </rPh>
    <rPh sb="37" eb="39">
      <t>ハッセイ</t>
    </rPh>
    <rPh sb="41" eb="43">
      <t>バアイ</t>
    </rPh>
    <rPh sb="44" eb="46">
      <t>ジゼン</t>
    </rPh>
    <rPh sb="46" eb="48">
      <t>ソウダン</t>
    </rPh>
    <rPh sb="49" eb="51">
      <t>ダンカイ</t>
    </rPh>
    <rPh sb="52" eb="54">
      <t>ハアク</t>
    </rPh>
    <phoneticPr fontId="1"/>
  </si>
  <si>
    <t>【補記必須】
7桁で記載、下２桁は00のみを許容
※会社コードの補記欄が空欄の場合、ツール処理シート上の更新区分欄をNull値にするように設定している。
更新区分欄がNull値の場合、届出書CSV化ツールはその更新区分に係るブロックのCSV化処理をスキップする。</t>
    <rPh sb="1" eb="3">
      <t>ホキ</t>
    </rPh>
    <rPh sb="3" eb="5">
      <t>ヒッス</t>
    </rPh>
    <rPh sb="8" eb="9">
      <t>ケタ</t>
    </rPh>
    <rPh sb="10" eb="12">
      <t>キサイ</t>
    </rPh>
    <rPh sb="13" eb="14">
      <t>シモ</t>
    </rPh>
    <rPh sb="15" eb="16">
      <t>ケタ</t>
    </rPh>
    <rPh sb="22" eb="24">
      <t>キョヨウ</t>
    </rPh>
    <phoneticPr fontId="1"/>
  </si>
  <si>
    <t>[関数]
補記シートに「会社コード」が補記されていて、
届出書上の該当箇所が「新規」なら1、「変更」なら2を設定。
ブランクならNull値を設定。</t>
    <rPh sb="1" eb="3">
      <t>カンスウ</t>
    </rPh>
    <rPh sb="28" eb="31">
      <t>トドケデショ</t>
    </rPh>
    <rPh sb="31" eb="32">
      <t>ジョウ</t>
    </rPh>
    <rPh sb="33" eb="35">
      <t>ガイトウ</t>
    </rPh>
    <rPh sb="35" eb="37">
      <t>カショ</t>
    </rPh>
    <rPh sb="39" eb="41">
      <t>シンキ</t>
    </rPh>
    <rPh sb="47" eb="49">
      <t>ヘンコウ</t>
    </rPh>
    <rPh sb="54" eb="56">
      <t>セッテイ</t>
    </rPh>
    <rPh sb="68" eb="69">
      <t>アタイ</t>
    </rPh>
    <rPh sb="70" eb="72">
      <t>セッテイ</t>
    </rPh>
    <phoneticPr fontId="1"/>
  </si>
  <si>
    <t>英語表記の代表者役職名
/Title of the Authorized Signatory in English</t>
    <rPh sb="0" eb="2">
      <t>エイゴ</t>
    </rPh>
    <rPh sb="2" eb="4">
      <t>ヒョウキ</t>
    </rPh>
    <rPh sb="5" eb="8">
      <t>ダイヒョウシャ</t>
    </rPh>
    <rPh sb="8" eb="11">
      <t>ヤクショクメイ</t>
    </rPh>
    <phoneticPr fontId="1"/>
  </si>
  <si>
    <t>新規利用開始日又は変更の適用日を原則として営業日（西暦・半角）で御記入ください。
/Please fill in this field with the effective date (business days only) of your participation or change of status.
変更の届け出の場合は、「速やかに適用する」又は「適用開始日を指定する」を選択してください。
「速やかに適用する」場合には、届出の受領後、代表者変更は5営業日前後、商号変更・所在地変更は10営業日前後で反映します。
変更時に適用開始日を指定する場合は、代表者変更は5営業日、商号変更・所在地変更は10営業日以上先の日付を御記入ください。
過日変更の場合は、「速やかに適用する」を選択してください。
/In case that the application is for change purpose, please select "Prompt application" or “Specify the effective date”.
For "Prompt application", changes to “Name of the Authorized Signatory” will be reflected within around 5 business days, and changes to “Registered trade name” and “Registered address” will be reflected within around 10 business days. 
For specifying the effective date, please enter a date that is at least 5 business days or more in advance in case of “Name of the Authorized Signatory”, and 10 business days or more in advance in case of “Registered trade name” and “Registered address”. 
Please select "Prompt application" if the change is already effective before.</t>
    <phoneticPr fontId="1"/>
  </si>
  <si>
    <t>商号又は名称 / 
Name of the Company：</t>
    <rPh sb="0" eb="2">
      <t>ショウゴウ</t>
    </rPh>
    <rPh sb="2" eb="3">
      <t>マタ</t>
    </rPh>
    <rPh sb="4" eb="6">
      <t>メイショウ</t>
    </rPh>
    <phoneticPr fontId="1"/>
  </si>
  <si>
    <t>本店所在地 / 
Registered address of Head Office：</t>
    <phoneticPr fontId="1"/>
  </si>
  <si>
    <t>【補記必須】
YYYYMMDD形式の数字8桁で、対象者の制度参加日（共通事項変更の場合は変更日）を入力する。</t>
    <rPh sb="1" eb="3">
      <t>ホキ</t>
    </rPh>
    <rPh sb="3" eb="5">
      <t>ヒッス</t>
    </rPh>
    <rPh sb="15" eb="17">
      <t>ケイシキ</t>
    </rPh>
    <rPh sb="18" eb="20">
      <t>スウジ</t>
    </rPh>
    <rPh sb="21" eb="22">
      <t>ケタ</t>
    </rPh>
    <rPh sb="24" eb="27">
      <t>タイショウシャ</t>
    </rPh>
    <rPh sb="28" eb="30">
      <t>セイド</t>
    </rPh>
    <rPh sb="30" eb="32">
      <t>サンカ</t>
    </rPh>
    <rPh sb="32" eb="33">
      <t>ヒ</t>
    </rPh>
    <rPh sb="34" eb="38">
      <t>キョウツウジコウ</t>
    </rPh>
    <rPh sb="38" eb="40">
      <t>ヘンコウ</t>
    </rPh>
    <rPh sb="41" eb="43">
      <t>バアイ</t>
    </rPh>
    <rPh sb="44" eb="47">
      <t>ヘンコウビ</t>
    </rPh>
    <rPh sb="49" eb="51">
      <t>ニュウリョク</t>
    </rPh>
    <phoneticPr fontId="1"/>
  </si>
  <si>
    <t>【補記必須】
YYYYMMDD形式の数字8桁で、対象者の制度参加日（代表者代理人変更の場合は変更日）を入力する。</t>
    <rPh sb="1" eb="3">
      <t>ホキ</t>
    </rPh>
    <rPh sb="3" eb="5">
      <t>ヒッス</t>
    </rPh>
    <rPh sb="15" eb="17">
      <t>ケイシキ</t>
    </rPh>
    <rPh sb="18" eb="20">
      <t>スウジ</t>
    </rPh>
    <rPh sb="21" eb="22">
      <t>ケタ</t>
    </rPh>
    <rPh sb="24" eb="27">
      <t>タイショウシャ</t>
    </rPh>
    <rPh sb="28" eb="30">
      <t>セイド</t>
    </rPh>
    <rPh sb="30" eb="32">
      <t>サンカ</t>
    </rPh>
    <rPh sb="32" eb="33">
      <t>ヒ</t>
    </rPh>
    <rPh sb="34" eb="40">
      <t>ダイヒョウシャダイリニン</t>
    </rPh>
    <rPh sb="51" eb="53">
      <t>ニュウリョク</t>
    </rPh>
    <phoneticPr fontId="1"/>
  </si>
  <si>
    <t>代表者（申請書の署名者）の役職名 / 
Title of the Authorized Signatory：</t>
    <phoneticPr fontId="1"/>
  </si>
  <si>
    <t>代表者（申請書の署名者）の氏名 / 
Name of the Authorized Signatory：</t>
    <phoneticPr fontId="1"/>
  </si>
  <si>
    <t>代表者（申請書の署名者）代理人
の会社名・役職名・氏名：</t>
    <phoneticPr fontId="1"/>
  </si>
  <si>
    <t>Person authorized by Authorized Signatory：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</si>
</sst>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8"/>
      <name val="游ゴシック"/>
      <family val="3"/>
      <charset val="128"/>
      <scheme val="minor"/>
    </font>
    <font>
      <sz val="6"/>
      <color theme="1"/>
      <name val="游ゴシック"/>
      <family val="3"/>
      <charset val="128"/>
      <scheme val="minor"/>
    </font>
    <font>
      <sz val="9"/>
      <name val="游ゴシック"/>
      <family val="3"/>
      <charset val="128"/>
      <scheme val="minor"/>
    </font>
    <font>
      <sz val="10"/>
      <color theme="1"/>
      <name val="Century"/>
      <family val="1"/>
    </font>
    <font>
      <sz val="10"/>
      <name val="游ゴシック"/>
      <family val="3"/>
      <charset val="128"/>
      <scheme val="minor"/>
    </font>
    <font>
      <sz val="20"/>
      <name val="游ゴシック"/>
      <family val="3"/>
      <charset val="128"/>
      <scheme val="minor"/>
    </font>
    <font>
      <sz val="9"/>
      <name val="游ゴシック"/>
      <family val="2"/>
      <charset val="128"/>
      <scheme val="minor"/>
    </font>
    <font>
      <sz val="10.5"/>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sz val="6"/>
      <name val="游ゴシック"/>
      <family val="3"/>
      <charset val="128"/>
      <scheme val="minor"/>
    </font>
    <font>
      <b/>
      <sz val="11"/>
      <color rgb="FFFF0000"/>
      <name val="游ゴシック"/>
      <family val="3"/>
      <charset val="128"/>
      <scheme val="minor"/>
    </font>
    <font>
      <b/>
      <sz val="11"/>
      <name val="游ゴシック"/>
      <family val="3"/>
      <charset val="128"/>
      <scheme val="minor"/>
    </font>
    <font>
      <sz val="11"/>
      <color rgb="FFFF0000"/>
      <name val="游ゴシック"/>
      <family val="3"/>
      <charset val="128"/>
      <scheme val="minor"/>
    </font>
    <font>
      <sz val="12"/>
      <name val="游ゴシック"/>
      <family val="3"/>
      <charset val="128"/>
      <scheme val="minor"/>
    </font>
    <font>
      <sz val="11"/>
      <color rgb="FF0070C0"/>
      <name val="游ゴシック"/>
      <family val="3"/>
      <charset val="128"/>
      <scheme val="minor"/>
    </font>
    <font>
      <strike/>
      <sz val="11"/>
      <name val="游ゴシック"/>
      <family val="3"/>
      <charset val="128"/>
      <scheme val="minor"/>
    </font>
    <font>
      <sz val="11"/>
      <color theme="1"/>
      <name val="游ゴシック"/>
      <family val="2"/>
      <scheme val="minor"/>
    </font>
    <font>
      <sz val="11"/>
      <name val="游ゴシック"/>
      <family val="3"/>
      <charset val="128"/>
    </font>
    <font>
      <sz val="11"/>
      <color theme="1"/>
      <name val="游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111">
    <border>
      <left/>
      <right/>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ck">
        <color indexed="64"/>
      </left>
      <right style="thin">
        <color auto="1"/>
      </right>
      <top/>
      <bottom/>
      <diagonal/>
    </border>
    <border>
      <left style="thin">
        <color indexed="64"/>
      </left>
      <right/>
      <top/>
      <bottom style="dotted">
        <color indexed="64"/>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double">
        <color rgb="FFFF0000"/>
      </left>
      <right style="double">
        <color rgb="FFFF0000"/>
      </right>
      <top style="hair">
        <color indexed="64"/>
      </top>
      <bottom style="hair">
        <color indexed="64"/>
      </bottom>
      <diagonal/>
    </border>
    <border>
      <left style="thin">
        <color indexed="64"/>
      </left>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right style="thick">
        <color indexed="64"/>
      </right>
      <top style="hair">
        <color indexed="64"/>
      </top>
      <bottom/>
      <diagonal/>
    </border>
    <border>
      <left/>
      <right style="thin">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rgb="FFFF0000"/>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double">
        <color rgb="FFFF0000"/>
      </left>
      <right style="double">
        <color rgb="FFFF0000"/>
      </right>
      <top style="hair">
        <color indexed="64"/>
      </top>
      <bottom style="double">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s>
  <cellStyleXfs count="3">
    <xf numFmtId="0" fontId="0" fillId="0" borderId="0">
      <alignment vertical="center"/>
    </xf>
    <xf numFmtId="0" fontId="20" fillId="0" borderId="0" applyNumberFormat="0" applyFill="0" applyBorder="0" applyAlignment="0" applyProtection="0">
      <alignment vertical="center"/>
    </xf>
    <xf numFmtId="0" fontId="29" fillId="0" borderId="0"/>
  </cellStyleXfs>
  <cellXfs count="42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Border="1">
      <alignment vertical="center"/>
    </xf>
    <xf numFmtId="0" fontId="7" fillId="0" borderId="0" xfId="0" applyFont="1" applyFill="1" applyBorder="1" applyAlignment="1">
      <alignment horizontal="right" vertical="top"/>
    </xf>
    <xf numFmtId="0" fontId="4" fillId="0" borderId="0" xfId="0" applyFont="1" applyAlignment="1">
      <alignment horizontal="right" vertical="center"/>
    </xf>
    <xf numFmtId="0" fontId="2" fillId="0" borderId="0" xfId="0" applyFont="1" applyAlignment="1">
      <alignment horizontal="right" vertical="center"/>
    </xf>
    <xf numFmtId="0" fontId="12" fillId="0" borderId="0" xfId="0" applyFont="1" applyAlignment="1">
      <alignment horizontal="right" vertical="center"/>
    </xf>
    <xf numFmtId="0" fontId="4" fillId="0" borderId="0" xfId="0" applyFont="1" applyAlignment="1">
      <alignment vertical="center"/>
    </xf>
    <xf numFmtId="49" fontId="2" fillId="0" borderId="0" xfId="0" applyNumberFormat="1" applyFont="1" applyBorder="1" applyAlignment="1" applyProtection="1">
      <alignment horizontal="left" vertical="center"/>
    </xf>
    <xf numFmtId="0" fontId="2"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8" xfId="0" applyFont="1" applyBorder="1" applyAlignment="1">
      <alignment horizontal="center" vertical="center"/>
    </xf>
    <xf numFmtId="0" fontId="4" fillId="0" borderId="0" xfId="0" applyFont="1" applyFill="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0" xfId="0" applyFont="1" applyFill="1" applyAlignment="1">
      <alignment horizontal="right" vertical="center"/>
    </xf>
    <xf numFmtId="0" fontId="7" fillId="0" borderId="0" xfId="0" applyFont="1" applyFill="1" applyBorder="1" applyAlignment="1">
      <alignment horizontal="left" vertical="top" wrapText="1"/>
    </xf>
    <xf numFmtId="0" fontId="16" fillId="0" borderId="0" xfId="0" applyFont="1" applyAlignment="1">
      <alignment vertical="center" wrapText="1"/>
    </xf>
    <xf numFmtId="49" fontId="2" fillId="0" borderId="0" xfId="0" applyNumberFormat="1" applyFont="1" applyFill="1" applyBorder="1" applyAlignment="1" applyProtection="1">
      <alignment horizontal="center"/>
    </xf>
    <xf numFmtId="0" fontId="9" fillId="0" borderId="0" xfId="0" applyFont="1" applyFill="1" applyBorder="1" applyAlignment="1" applyProtection="1">
      <alignment horizontal="center"/>
    </xf>
    <xf numFmtId="0" fontId="4" fillId="0" borderId="0" xfId="0" applyFont="1" applyProtection="1">
      <alignment vertical="center"/>
    </xf>
    <xf numFmtId="0" fontId="15" fillId="0" borderId="0" xfId="0" applyFont="1" applyProtection="1">
      <alignment vertical="center"/>
    </xf>
    <xf numFmtId="0" fontId="11" fillId="0" borderId="0" xfId="0" applyFont="1" applyProtection="1">
      <alignment vertical="center"/>
    </xf>
    <xf numFmtId="0" fontId="11" fillId="0" borderId="0" xfId="0" applyFont="1" applyFill="1" applyBorder="1" applyProtection="1">
      <alignment vertical="center"/>
    </xf>
    <xf numFmtId="0" fontId="9" fillId="0" borderId="0" xfId="0" applyFont="1" applyFill="1" applyBorder="1" applyAlignment="1" applyProtection="1">
      <alignment vertical="top" wrapText="1"/>
    </xf>
    <xf numFmtId="0" fontId="15" fillId="0" borderId="0" xfId="0" applyFont="1" applyFill="1" applyAlignment="1" applyProtection="1"/>
    <xf numFmtId="0" fontId="0" fillId="0" borderId="7" xfId="0" applyFill="1" applyBorder="1">
      <alignment vertical="center"/>
    </xf>
    <xf numFmtId="0" fontId="0" fillId="0" borderId="0" xfId="0" applyAlignment="1">
      <alignment vertical="center" wrapText="1"/>
    </xf>
    <xf numFmtId="0" fontId="0" fillId="2" borderId="1" xfId="0" applyFill="1" applyBorder="1">
      <alignment vertical="center"/>
    </xf>
    <xf numFmtId="0" fontId="0" fillId="0" borderId="1" xfId="0" applyBorder="1">
      <alignment vertical="center"/>
    </xf>
    <xf numFmtId="0" fontId="0" fillId="2" borderId="9" xfId="0" applyFill="1" applyBorder="1">
      <alignment vertical="center"/>
    </xf>
    <xf numFmtId="0" fontId="0" fillId="0" borderId="9" xfId="0" applyBorder="1">
      <alignment vertical="center"/>
    </xf>
    <xf numFmtId="0" fontId="0" fillId="0" borderId="9" xfId="0" applyBorder="1" applyAlignment="1">
      <alignment horizontal="left" vertical="center"/>
    </xf>
    <xf numFmtId="0" fontId="0" fillId="2" borderId="2" xfId="0" applyFill="1" applyBorder="1">
      <alignment vertical="center"/>
    </xf>
    <xf numFmtId="0" fontId="0" fillId="2" borderId="3" xfId="0" applyFill="1" applyBorder="1">
      <alignment vertical="center"/>
    </xf>
    <xf numFmtId="0" fontId="0" fillId="2" borderId="17" xfId="0" applyFill="1" applyBorder="1">
      <alignment vertical="center"/>
    </xf>
    <xf numFmtId="0" fontId="0" fillId="2" borderId="18" xfId="0" applyFill="1" applyBorder="1" applyAlignment="1">
      <alignment vertical="center"/>
    </xf>
    <xf numFmtId="0" fontId="0" fillId="2" borderId="19" xfId="0" applyFill="1" applyBorder="1" applyAlignment="1">
      <alignment vertical="center"/>
    </xf>
    <xf numFmtId="0" fontId="0" fillId="2" borderId="20" xfId="0" applyFill="1" applyBorder="1" applyAlignment="1">
      <alignment vertical="center"/>
    </xf>
    <xf numFmtId="0" fontId="0" fillId="2" borderId="21" xfId="0" applyFill="1" applyBorder="1" applyAlignment="1">
      <alignment horizontal="center" vertical="center"/>
    </xf>
    <xf numFmtId="0" fontId="0" fillId="2" borderId="19" xfId="0" applyFill="1" applyBorder="1" applyAlignment="1">
      <alignment horizontal="left" vertical="center"/>
    </xf>
    <xf numFmtId="0" fontId="0" fillId="0" borderId="22" xfId="0" applyBorder="1">
      <alignment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30" xfId="0" applyFill="1" applyBorder="1" applyAlignment="1">
      <alignment horizontal="center" vertical="center"/>
    </xf>
    <xf numFmtId="0" fontId="0" fillId="2" borderId="5"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6" xfId="0" applyFill="1" applyBorder="1" applyAlignment="1">
      <alignment horizontal="center" vertical="center"/>
    </xf>
    <xf numFmtId="0" fontId="0" fillId="2" borderId="3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22" xfId="0" applyFill="1" applyBorder="1" applyAlignment="1">
      <alignment horizontal="center" vertical="center"/>
    </xf>
    <xf numFmtId="0" fontId="0" fillId="2" borderId="0" xfId="0" applyFill="1" applyBorder="1" applyAlignment="1">
      <alignment horizontal="center" vertical="center"/>
    </xf>
    <xf numFmtId="0" fontId="2" fillId="2" borderId="34" xfId="0" applyFont="1" applyFill="1" applyBorder="1" applyAlignment="1">
      <alignment horizontal="center" vertical="center"/>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4" xfId="0" applyFont="1" applyFill="1" applyBorder="1" applyAlignment="1">
      <alignment horizontal="left" vertical="center"/>
    </xf>
    <xf numFmtId="0" fontId="2" fillId="2" borderId="39" xfId="0" applyFont="1" applyFill="1" applyBorder="1" applyAlignment="1">
      <alignment horizontal="left" vertical="center" wrapText="1"/>
    </xf>
    <xf numFmtId="0" fontId="2" fillId="2" borderId="36" xfId="0" applyFont="1" applyFill="1" applyBorder="1" applyAlignment="1">
      <alignment horizontal="center" vertical="center"/>
    </xf>
    <xf numFmtId="0" fontId="2" fillId="2" borderId="40"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22" xfId="0" applyFont="1" applyBorder="1">
      <alignment vertical="center"/>
    </xf>
    <xf numFmtId="0" fontId="2" fillId="0" borderId="0" xfId="0" applyFont="1">
      <alignment vertical="center"/>
    </xf>
    <xf numFmtId="0" fontId="18" fillId="0" borderId="41" xfId="0" applyFont="1" applyFill="1" applyBorder="1">
      <alignment vertical="center"/>
    </xf>
    <xf numFmtId="0" fontId="18" fillId="0" borderId="42" xfId="0" applyFont="1" applyFill="1" applyBorder="1">
      <alignment vertical="center"/>
    </xf>
    <xf numFmtId="0" fontId="18" fillId="0" borderId="43" xfId="0" applyFont="1" applyFill="1" applyBorder="1">
      <alignment vertical="center"/>
    </xf>
    <xf numFmtId="0" fontId="2" fillId="2" borderId="44" xfId="0" applyFont="1" applyFill="1" applyBorder="1" applyAlignment="1">
      <alignment horizontal="left" vertical="center" wrapText="1"/>
    </xf>
    <xf numFmtId="0" fontId="18" fillId="0" borderId="45" xfId="0" applyFont="1" applyFill="1" applyBorder="1" applyAlignment="1">
      <alignment horizontal="right" vertical="center"/>
    </xf>
    <xf numFmtId="0" fontId="18" fillId="0" borderId="46" xfId="0" applyFont="1" applyFill="1" applyBorder="1" applyAlignment="1">
      <alignment horizontal="right" vertical="center"/>
    </xf>
    <xf numFmtId="0" fontId="19" fillId="0" borderId="41" xfId="0" applyFont="1" applyFill="1" applyBorder="1">
      <alignment vertical="center"/>
    </xf>
    <xf numFmtId="0" fontId="19" fillId="0" borderId="42" xfId="0" applyFont="1" applyFill="1" applyBorder="1">
      <alignment vertical="center"/>
    </xf>
    <xf numFmtId="0" fontId="19" fillId="0" borderId="47" xfId="0" applyFont="1" applyFill="1" applyBorder="1">
      <alignment vertical="center"/>
    </xf>
    <xf numFmtId="0" fontId="19" fillId="0" borderId="43"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1" xfId="1" applyFont="1" applyFill="1" applyBorder="1" applyAlignment="1">
      <alignment vertical="center" wrapText="1"/>
    </xf>
    <xf numFmtId="0" fontId="19" fillId="0" borderId="42" xfId="0" applyFont="1" applyFill="1" applyBorder="1" applyAlignment="1">
      <alignment horizontal="right" vertical="center"/>
    </xf>
    <xf numFmtId="0" fontId="0" fillId="0" borderId="22" xfId="0" applyFill="1" applyBorder="1">
      <alignment vertical="center"/>
    </xf>
    <xf numFmtId="0" fontId="0" fillId="0" borderId="0" xfId="0" applyFill="1">
      <alignment vertical="center"/>
    </xf>
    <xf numFmtId="0" fontId="18" fillId="0" borderId="48" xfId="0" applyFont="1" applyFill="1" applyBorder="1" applyAlignment="1">
      <alignment horizontal="right" vertical="center"/>
    </xf>
    <xf numFmtId="0" fontId="18" fillId="0" borderId="49" xfId="0" applyFont="1" applyFill="1" applyBorder="1" applyAlignment="1">
      <alignment horizontal="right" vertical="center"/>
    </xf>
    <xf numFmtId="0" fontId="19" fillId="0" borderId="41" xfId="1" applyFont="1" applyFill="1" applyBorder="1">
      <alignment vertical="center"/>
    </xf>
    <xf numFmtId="0" fontId="19" fillId="0" borderId="50" xfId="0" applyFont="1" applyFill="1" applyBorder="1" applyAlignment="1">
      <alignment horizontal="right" vertical="center"/>
    </xf>
    <xf numFmtId="0" fontId="18" fillId="0" borderId="51" xfId="0" applyFont="1" applyFill="1" applyBorder="1" applyAlignment="1">
      <alignment horizontal="right" vertical="center"/>
    </xf>
    <xf numFmtId="0" fontId="21" fillId="0" borderId="41" xfId="1" applyFont="1" applyFill="1" applyBorder="1">
      <alignment vertical="center"/>
    </xf>
    <xf numFmtId="0" fontId="19" fillId="0" borderId="42" xfId="0" applyFont="1" applyFill="1" applyBorder="1" applyAlignment="1">
      <alignment vertical="center" wrapText="1"/>
    </xf>
    <xf numFmtId="0" fontId="19" fillId="0" borderId="47" xfId="0" applyFont="1" applyFill="1" applyBorder="1" applyAlignment="1">
      <alignment vertical="center" wrapText="1"/>
    </xf>
    <xf numFmtId="0" fontId="19" fillId="0" borderId="41" xfId="0" applyFont="1" applyFill="1" applyBorder="1" applyAlignment="1">
      <alignment vertical="center" wrapText="1"/>
    </xf>
    <xf numFmtId="0" fontId="19" fillId="0" borderId="43" xfId="0" applyFont="1" applyFill="1" applyBorder="1">
      <alignment vertical="center"/>
    </xf>
    <xf numFmtId="0" fontId="19" fillId="0" borderId="47" xfId="0" applyFont="1" applyFill="1" applyBorder="1" applyAlignment="1">
      <alignment horizontal="left" vertical="center" wrapText="1"/>
    </xf>
    <xf numFmtId="0" fontId="19" fillId="0" borderId="41" xfId="0" quotePrefix="1" applyFont="1" applyFill="1" applyBorder="1" applyAlignment="1">
      <alignment vertical="center" wrapText="1"/>
    </xf>
    <xf numFmtId="0" fontId="19" fillId="0" borderId="42" xfId="0" applyFont="1" applyFill="1" applyBorder="1" applyAlignment="1">
      <alignment horizontal="right" vertical="center" wrapText="1"/>
    </xf>
    <xf numFmtId="0" fontId="19" fillId="0" borderId="41" xfId="0" applyFont="1" applyBorder="1">
      <alignment vertical="center"/>
    </xf>
    <xf numFmtId="0" fontId="19" fillId="0" borderId="43"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19" fillId="4" borderId="41" xfId="0" applyFont="1" applyFill="1" applyBorder="1" applyAlignment="1">
      <alignment horizontal="center" vertical="center"/>
    </xf>
    <xf numFmtId="0" fontId="18" fillId="0" borderId="47" xfId="0" applyFont="1" applyFill="1" applyBorder="1" applyAlignment="1">
      <alignment vertical="center" wrapText="1"/>
    </xf>
    <xf numFmtId="0" fontId="19" fillId="0" borderId="50" xfId="0" applyFont="1" applyFill="1" applyBorder="1" applyAlignment="1">
      <alignment horizontal="right" vertical="center" wrapText="1"/>
    </xf>
    <xf numFmtId="0" fontId="19" fillId="0" borderId="42" xfId="0" applyFont="1" applyBorder="1">
      <alignment vertical="center"/>
    </xf>
    <xf numFmtId="0" fontId="19" fillId="0" borderId="43" xfId="0" applyFont="1" applyBorder="1">
      <alignment vertical="center"/>
    </xf>
    <xf numFmtId="0" fontId="18" fillId="0" borderId="51" xfId="0" applyNumberFormat="1" applyFont="1" applyFill="1" applyBorder="1" applyAlignment="1">
      <alignment horizontal="right" vertical="center"/>
    </xf>
    <xf numFmtId="14" fontId="18" fillId="0" borderId="51" xfId="0" applyNumberFormat="1" applyFont="1" applyFill="1" applyBorder="1" applyAlignment="1">
      <alignment horizontal="right" vertical="center"/>
    </xf>
    <xf numFmtId="0" fontId="19" fillId="0" borderId="52" xfId="0" applyFont="1" applyFill="1" applyBorder="1" applyAlignment="1">
      <alignment vertical="center" wrapText="1"/>
    </xf>
    <xf numFmtId="0" fontId="19" fillId="0" borderId="53" xfId="0" applyFont="1" applyFill="1" applyBorder="1" applyAlignment="1">
      <alignment vertical="center" wrapText="1"/>
    </xf>
    <xf numFmtId="0" fontId="19" fillId="0" borderId="54" xfId="1" applyFont="1" applyFill="1" applyBorder="1" applyAlignment="1">
      <alignment vertical="center" wrapText="1"/>
    </xf>
    <xf numFmtId="0" fontId="18" fillId="0" borderId="54" xfId="0" applyFont="1" applyFill="1" applyBorder="1">
      <alignment vertical="center"/>
    </xf>
    <xf numFmtId="0" fontId="18" fillId="0" borderId="52" xfId="0" applyFont="1" applyFill="1" applyBorder="1">
      <alignment vertical="center"/>
    </xf>
    <xf numFmtId="0" fontId="18" fillId="0" borderId="55" xfId="0" applyFont="1" applyFill="1" applyBorder="1" applyAlignment="1">
      <alignment horizontal="right" vertical="center"/>
    </xf>
    <xf numFmtId="0" fontId="18" fillId="0" borderId="56" xfId="0" applyFont="1" applyFill="1" applyBorder="1" applyAlignment="1">
      <alignment horizontal="right" vertical="center"/>
    </xf>
    <xf numFmtId="0" fontId="18" fillId="0" borderId="57" xfId="0" applyFont="1" applyFill="1" applyBorder="1">
      <alignment vertical="center"/>
    </xf>
    <xf numFmtId="0" fontId="18" fillId="0" borderId="58" xfId="0" applyFont="1" applyFill="1" applyBorder="1">
      <alignment vertical="center"/>
    </xf>
    <xf numFmtId="0" fontId="18" fillId="0" borderId="59" xfId="0" applyFont="1" applyFill="1" applyBorder="1">
      <alignment vertical="center"/>
    </xf>
    <xf numFmtId="14" fontId="18" fillId="0" borderId="60" xfId="0" applyNumberFormat="1" applyFont="1" applyFill="1" applyBorder="1" applyAlignment="1">
      <alignment horizontal="right" vertical="center"/>
    </xf>
    <xf numFmtId="14" fontId="18" fillId="0" borderId="61" xfId="0" applyNumberFormat="1" applyFont="1" applyFill="1" applyBorder="1" applyAlignment="1">
      <alignment horizontal="right" vertical="center"/>
    </xf>
    <xf numFmtId="0" fontId="18" fillId="0" borderId="62" xfId="0" applyFont="1" applyFill="1" applyBorder="1" applyAlignment="1">
      <alignment horizontal="right" vertical="center"/>
    </xf>
    <xf numFmtId="0" fontId="19" fillId="0" borderId="58" xfId="0" applyFont="1" applyFill="1" applyBorder="1">
      <alignment vertical="center"/>
    </xf>
    <xf numFmtId="0" fontId="19" fillId="0" borderId="59" xfId="0" applyFont="1" applyFill="1" applyBorder="1">
      <alignment vertical="center"/>
    </xf>
    <xf numFmtId="0" fontId="19" fillId="0" borderId="63" xfId="0" applyFont="1" applyFill="1" applyBorder="1">
      <alignment vertical="center"/>
    </xf>
    <xf numFmtId="0" fontId="19" fillId="0" borderId="57" xfId="0" applyFont="1" applyFill="1" applyBorder="1" applyAlignment="1">
      <alignment horizontal="center" vertical="center"/>
    </xf>
    <xf numFmtId="0" fontId="19" fillId="0" borderId="58" xfId="0" applyFont="1" applyFill="1" applyBorder="1" applyAlignment="1">
      <alignment horizontal="center" vertical="center"/>
    </xf>
    <xf numFmtId="0" fontId="19" fillId="4" borderId="58" xfId="0" applyFont="1" applyFill="1" applyBorder="1" applyAlignment="1">
      <alignment horizontal="center" vertical="center"/>
    </xf>
    <xf numFmtId="0" fontId="19" fillId="0" borderId="58" xfId="1" applyFont="1" applyFill="1" applyBorder="1" applyAlignment="1">
      <alignment vertical="center" wrapText="1"/>
    </xf>
    <xf numFmtId="0" fontId="19" fillId="0" borderId="59" xfId="0" applyFont="1" applyFill="1" applyBorder="1" applyAlignment="1">
      <alignment horizontal="right" vertical="center"/>
    </xf>
    <xf numFmtId="0" fontId="19" fillId="0" borderId="63" xfId="0" applyFont="1" applyFill="1" applyBorder="1" applyAlignment="1">
      <alignment horizontal="right" vertical="center"/>
    </xf>
    <xf numFmtId="0" fontId="17" fillId="5" borderId="41" xfId="0" applyFont="1" applyFill="1" applyBorder="1">
      <alignment vertical="center"/>
    </xf>
    <xf numFmtId="0" fontId="17" fillId="5" borderId="64" xfId="0" applyFont="1" applyFill="1" applyBorder="1">
      <alignment vertical="center"/>
    </xf>
    <xf numFmtId="0" fontId="17" fillId="5" borderId="65" xfId="0" applyFont="1" applyFill="1" applyBorder="1">
      <alignment vertical="center"/>
    </xf>
    <xf numFmtId="0" fontId="17" fillId="5" borderId="50" xfId="0" applyFont="1" applyFill="1" applyBorder="1">
      <alignment vertical="center"/>
    </xf>
    <xf numFmtId="0" fontId="0" fillId="0" borderId="66" xfId="0" applyBorder="1">
      <alignment vertical="center"/>
    </xf>
    <xf numFmtId="0" fontId="0" fillId="0" borderId="66" xfId="0" applyBorder="1" applyAlignment="1">
      <alignment horizontal="center" vertical="center"/>
    </xf>
    <xf numFmtId="0" fontId="0" fillId="0" borderId="66" xfId="0" applyBorder="1" applyAlignment="1">
      <alignment vertical="center" wrapText="1"/>
    </xf>
    <xf numFmtId="0" fontId="19" fillId="0" borderId="0" xfId="0" applyFont="1" applyAlignment="1">
      <alignment vertical="center"/>
    </xf>
    <xf numFmtId="0" fontId="0" fillId="0" borderId="0" xfId="0" applyAlignment="1">
      <alignment vertical="center"/>
    </xf>
    <xf numFmtId="0" fontId="23" fillId="0" borderId="0" xfId="0" applyFont="1" applyAlignment="1">
      <alignment vertical="center"/>
    </xf>
    <xf numFmtId="0" fontId="24" fillId="2" borderId="9" xfId="0" applyFont="1" applyFill="1" applyBorder="1" applyAlignment="1">
      <alignment vertical="center"/>
    </xf>
    <xf numFmtId="0" fontId="24" fillId="2" borderId="9" xfId="0" applyFont="1" applyFill="1" applyBorder="1" applyAlignment="1">
      <alignment vertical="center" wrapText="1"/>
    </xf>
    <xf numFmtId="0" fontId="19" fillId="2" borderId="9" xfId="0" applyFont="1" applyFill="1" applyBorder="1" applyAlignment="1">
      <alignment vertical="center"/>
    </xf>
    <xf numFmtId="49" fontId="19" fillId="0" borderId="9" xfId="0" applyNumberFormat="1" applyFont="1" applyFill="1" applyBorder="1" applyAlignment="1" applyProtection="1">
      <alignment vertical="center"/>
      <protection locked="0"/>
    </xf>
    <xf numFmtId="49" fontId="19" fillId="2" borderId="9" xfId="0" applyNumberFormat="1" applyFont="1" applyFill="1" applyBorder="1" applyAlignment="1">
      <alignment vertical="center" wrapText="1"/>
    </xf>
    <xf numFmtId="49" fontId="19" fillId="0" borderId="9" xfId="0" applyNumberFormat="1" applyFont="1" applyFill="1" applyBorder="1" applyAlignment="1">
      <alignment vertical="center"/>
    </xf>
    <xf numFmtId="49" fontId="19" fillId="0" borderId="9" xfId="0" applyNumberFormat="1" applyFont="1" applyBorder="1" applyAlignment="1">
      <alignment vertical="center"/>
    </xf>
    <xf numFmtId="49" fontId="19" fillId="2" borderId="9" xfId="0" applyNumberFormat="1" applyFont="1" applyFill="1" applyBorder="1" applyAlignment="1" applyProtection="1">
      <alignment vertical="center"/>
      <protection locked="0"/>
    </xf>
    <xf numFmtId="49" fontId="19" fillId="2" borderId="9" xfId="0" applyNumberFormat="1" applyFont="1" applyFill="1" applyBorder="1" applyAlignment="1">
      <alignment vertical="center"/>
    </xf>
    <xf numFmtId="0" fontId="19" fillId="0" borderId="0" xfId="0" applyFont="1" applyFill="1">
      <alignment vertical="center"/>
    </xf>
    <xf numFmtId="0" fontId="19" fillId="0" borderId="67" xfId="0" applyFont="1" applyFill="1" applyBorder="1">
      <alignment vertical="center"/>
    </xf>
    <xf numFmtId="0" fontId="19" fillId="0" borderId="68" xfId="0" applyFont="1" applyFill="1" applyBorder="1" applyAlignment="1">
      <alignment vertical="center" shrinkToFit="1"/>
    </xf>
    <xf numFmtId="0" fontId="19" fillId="0" borderId="69" xfId="0" applyFont="1" applyFill="1" applyBorder="1" applyAlignment="1">
      <alignment horizontal="center" vertical="center"/>
    </xf>
    <xf numFmtId="0" fontId="19" fillId="0" borderId="68" xfId="0" applyFont="1" applyFill="1" applyBorder="1">
      <alignment vertical="center"/>
    </xf>
    <xf numFmtId="0" fontId="19" fillId="0" borderId="69" xfId="0" applyFont="1" applyFill="1" applyBorder="1" applyAlignment="1">
      <alignment horizontal="left" vertical="center" wrapText="1"/>
    </xf>
    <xf numFmtId="0" fontId="19" fillId="0" borderId="70" xfId="0" applyFont="1" applyFill="1" applyBorder="1" applyAlignment="1">
      <alignment horizontal="left" vertical="center"/>
    </xf>
    <xf numFmtId="0" fontId="19" fillId="0" borderId="69" xfId="0" applyFont="1" applyFill="1" applyBorder="1" applyAlignment="1">
      <alignment vertical="center" wrapText="1"/>
    </xf>
    <xf numFmtId="0" fontId="19" fillId="0" borderId="71" xfId="0" applyFont="1" applyFill="1" applyBorder="1" applyAlignment="1">
      <alignment horizontal="center" vertical="center" shrinkToFit="1"/>
    </xf>
    <xf numFmtId="0" fontId="19" fillId="0" borderId="7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67" xfId="1" applyFont="1" applyFill="1" applyBorder="1" applyAlignment="1">
      <alignment horizontal="center" vertical="center" wrapText="1"/>
    </xf>
    <xf numFmtId="0" fontId="19" fillId="0" borderId="42" xfId="0" applyFont="1" applyFill="1" applyBorder="1" applyAlignment="1">
      <alignment vertical="center" shrinkToFit="1"/>
    </xf>
    <xf numFmtId="0" fontId="19" fillId="0" borderId="75" xfId="0" applyFont="1" applyFill="1" applyBorder="1" applyAlignment="1">
      <alignment horizontal="center" vertical="center"/>
    </xf>
    <xf numFmtId="0" fontId="19" fillId="0" borderId="75" xfId="0" applyFont="1" applyFill="1" applyBorder="1" applyAlignment="1">
      <alignment horizontal="left" vertical="center" wrapText="1"/>
    </xf>
    <xf numFmtId="0" fontId="19" fillId="0" borderId="76" xfId="0" applyFont="1" applyFill="1" applyBorder="1" applyAlignment="1">
      <alignment horizontal="left" vertical="center"/>
    </xf>
    <xf numFmtId="0" fontId="19" fillId="0" borderId="75" xfId="0" applyFont="1" applyFill="1" applyBorder="1" applyAlignment="1">
      <alignment vertical="center" wrapText="1"/>
    </xf>
    <xf numFmtId="0" fontId="19" fillId="0" borderId="77" xfId="0" applyFont="1" applyFill="1" applyBorder="1" applyAlignment="1">
      <alignment horizontal="center" vertical="center" shrinkToFit="1"/>
    </xf>
    <xf numFmtId="0" fontId="19" fillId="0" borderId="78"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80" xfId="0" applyFont="1" applyFill="1" applyBorder="1" applyAlignment="1">
      <alignment horizontal="center" vertical="center"/>
    </xf>
    <xf numFmtId="0" fontId="19" fillId="0" borderId="41" xfId="1" applyFont="1" applyFill="1" applyBorder="1" applyAlignment="1">
      <alignment horizontal="center" vertical="center" wrapText="1"/>
    </xf>
    <xf numFmtId="0" fontId="19" fillId="0" borderId="81" xfId="0" applyFont="1" applyFill="1" applyBorder="1" applyAlignment="1">
      <alignment horizontal="center" vertical="center"/>
    </xf>
    <xf numFmtId="0" fontId="19" fillId="0" borderId="0" xfId="0" applyFont="1" applyFill="1" applyAlignment="1">
      <alignment vertical="center" shrinkToFit="1"/>
    </xf>
    <xf numFmtId="0" fontId="19" fillId="0" borderId="64" xfId="0" applyFont="1" applyFill="1" applyBorder="1" applyAlignment="1">
      <alignment vertical="center" shrinkToFit="1"/>
    </xf>
    <xf numFmtId="0" fontId="19" fillId="0" borderId="50" xfId="0" applyFont="1" applyFill="1" applyBorder="1" applyAlignment="1">
      <alignment vertical="center" shrinkToFit="1"/>
    </xf>
    <xf numFmtId="0" fontId="19" fillId="0" borderId="81" xfId="0" applyFont="1" applyFill="1" applyBorder="1" applyAlignment="1">
      <alignment horizontal="center" vertical="center" shrinkToFit="1"/>
    </xf>
    <xf numFmtId="0" fontId="19" fillId="0" borderId="81" xfId="0" applyFont="1" applyFill="1" applyBorder="1" applyAlignment="1">
      <alignment horizontal="left" vertical="center" wrapText="1" shrinkToFit="1"/>
    </xf>
    <xf numFmtId="0" fontId="19" fillId="0" borderId="81" xfId="0" applyFont="1" applyFill="1" applyBorder="1" applyAlignment="1">
      <alignment vertical="center" wrapText="1" shrinkToFit="1"/>
    </xf>
    <xf numFmtId="0" fontId="19" fillId="0" borderId="83" xfId="0" applyFont="1" applyFill="1" applyBorder="1" applyAlignment="1">
      <alignment horizontal="center" vertical="center" shrinkToFit="1"/>
    </xf>
    <xf numFmtId="0" fontId="19" fillId="0" borderId="84" xfId="0" applyFont="1" applyFill="1" applyBorder="1" applyAlignment="1">
      <alignment horizontal="center" vertical="center" shrinkToFit="1"/>
    </xf>
    <xf numFmtId="0" fontId="19" fillId="0" borderId="85" xfId="0" applyFont="1" applyFill="1" applyBorder="1" applyAlignment="1">
      <alignment horizontal="center" vertical="center" shrinkToFit="1"/>
    </xf>
    <xf numFmtId="0" fontId="19" fillId="0" borderId="86" xfId="0" applyFont="1" applyFill="1" applyBorder="1" applyAlignment="1">
      <alignment horizontal="center" vertical="center" shrinkToFit="1"/>
    </xf>
    <xf numFmtId="0" fontId="19" fillId="0" borderId="64" xfId="1" applyFont="1" applyFill="1" applyBorder="1" applyAlignment="1">
      <alignment horizontal="center" vertical="center" wrapText="1" shrinkToFit="1"/>
    </xf>
    <xf numFmtId="0" fontId="19" fillId="0" borderId="41" xfId="0" applyFont="1" applyFill="1" applyBorder="1" applyAlignment="1">
      <alignment vertical="center" shrinkToFit="1"/>
    </xf>
    <xf numFmtId="0" fontId="19" fillId="0" borderId="75" xfId="0" applyFont="1" applyFill="1" applyBorder="1" applyAlignment="1">
      <alignment horizontal="center" vertical="center" shrinkToFit="1"/>
    </xf>
    <xf numFmtId="0" fontId="19" fillId="0" borderId="75" xfId="0" applyFont="1" applyFill="1" applyBorder="1" applyAlignment="1">
      <alignment horizontal="left" vertical="center" wrapText="1" shrinkToFit="1"/>
    </xf>
    <xf numFmtId="0" fontId="19" fillId="0" borderId="75" xfId="0" applyFont="1" applyFill="1" applyBorder="1" applyAlignment="1">
      <alignment vertical="center" wrapText="1" shrinkToFit="1"/>
    </xf>
    <xf numFmtId="0" fontId="19" fillId="0" borderId="78" xfId="0" applyFont="1" applyFill="1" applyBorder="1" applyAlignment="1">
      <alignment horizontal="center" vertical="center" shrinkToFit="1"/>
    </xf>
    <xf numFmtId="0" fontId="19" fillId="0" borderId="79" xfId="0" applyFont="1" applyFill="1" applyBorder="1" applyAlignment="1">
      <alignment horizontal="center" vertical="center" shrinkToFit="1"/>
    </xf>
    <xf numFmtId="0" fontId="19" fillId="0" borderId="80" xfId="0" applyFont="1" applyFill="1" applyBorder="1" applyAlignment="1">
      <alignment horizontal="center" vertical="center" shrinkToFit="1"/>
    </xf>
    <xf numFmtId="0" fontId="19" fillId="0" borderId="41" xfId="0" applyFont="1" applyFill="1" applyBorder="1" applyAlignment="1">
      <alignment horizontal="center" vertical="center" wrapText="1" shrinkToFit="1"/>
    </xf>
    <xf numFmtId="0" fontId="19" fillId="0" borderId="76" xfId="0" applyFont="1" applyFill="1" applyBorder="1" applyAlignment="1">
      <alignment horizontal="left" vertical="center" shrinkToFit="1"/>
    </xf>
    <xf numFmtId="0" fontId="27" fillId="0" borderId="42" xfId="0" applyFont="1" applyFill="1" applyBorder="1" applyAlignment="1">
      <alignment vertical="center" wrapText="1"/>
    </xf>
    <xf numFmtId="0" fontId="19" fillId="0" borderId="41" xfId="1" applyFont="1" applyFill="1" applyBorder="1" applyAlignment="1">
      <alignment horizontal="center" vertical="center" wrapText="1" shrinkToFit="1"/>
    </xf>
    <xf numFmtId="0" fontId="19" fillId="0" borderId="42" xfId="0" applyFont="1" applyFill="1" applyBorder="1" applyAlignment="1">
      <alignment vertical="center" wrapText="1" shrinkToFit="1"/>
    </xf>
    <xf numFmtId="0" fontId="19" fillId="0" borderId="41" xfId="0" applyFont="1" applyFill="1" applyBorder="1" applyAlignment="1">
      <alignment vertical="center" wrapText="1" shrinkToFit="1"/>
    </xf>
    <xf numFmtId="0" fontId="19" fillId="0" borderId="41" xfId="0" quotePrefix="1" applyFont="1" applyFill="1" applyBorder="1" applyAlignment="1">
      <alignment vertical="center" shrinkToFit="1"/>
    </xf>
    <xf numFmtId="0" fontId="28" fillId="0" borderId="75" xfId="0" applyFont="1" applyFill="1" applyBorder="1" applyAlignment="1">
      <alignment horizontal="center" vertical="center" shrinkToFit="1"/>
    </xf>
    <xf numFmtId="14" fontId="19" fillId="0" borderId="75" xfId="0" applyNumberFormat="1" applyFont="1" applyFill="1" applyBorder="1" applyAlignment="1">
      <alignment horizontal="left" vertical="center" wrapText="1" shrinkToFit="1"/>
    </xf>
    <xf numFmtId="0" fontId="19" fillId="0" borderId="82" xfId="0" applyFont="1" applyFill="1" applyBorder="1" applyAlignment="1">
      <alignment horizontal="left" vertical="center" shrinkToFit="1"/>
    </xf>
    <xf numFmtId="0" fontId="19" fillId="0" borderId="64" xfId="0" applyFont="1" applyFill="1" applyBorder="1" applyAlignment="1">
      <alignment horizontal="center" vertical="center" wrapText="1" shrinkToFit="1"/>
    </xf>
    <xf numFmtId="0" fontId="19" fillId="0" borderId="87" xfId="0" applyFont="1" applyFill="1" applyBorder="1" applyAlignment="1">
      <alignment horizontal="left" vertical="center" wrapText="1" shrinkToFit="1"/>
    </xf>
    <xf numFmtId="0" fontId="30" fillId="0" borderId="75" xfId="2" applyFont="1" applyFill="1" applyBorder="1" applyAlignment="1">
      <alignment vertical="center" wrapText="1"/>
    </xf>
    <xf numFmtId="0" fontId="19" fillId="0" borderId="87" xfId="0" applyFont="1" applyFill="1" applyBorder="1" applyAlignment="1">
      <alignment vertical="center" wrapText="1" shrinkToFit="1"/>
    </xf>
    <xf numFmtId="0" fontId="19" fillId="0" borderId="54" xfId="1" applyFont="1" applyFill="1" applyBorder="1" applyAlignment="1">
      <alignment horizontal="center" vertical="center" wrapText="1" shrinkToFit="1"/>
    </xf>
    <xf numFmtId="0" fontId="19" fillId="0" borderId="88" xfId="0" applyFont="1" applyFill="1" applyBorder="1" applyAlignment="1">
      <alignment horizontal="center" vertical="center" shrinkToFit="1"/>
    </xf>
    <xf numFmtId="0" fontId="19" fillId="0" borderId="52" xfId="0" applyFont="1" applyFill="1" applyBorder="1" applyAlignment="1">
      <alignment vertical="center" shrinkToFit="1"/>
    </xf>
    <xf numFmtId="0" fontId="19" fillId="0" borderId="87" xfId="0" applyFont="1" applyFill="1" applyBorder="1" applyAlignment="1">
      <alignment horizontal="center" vertical="center" shrinkToFit="1"/>
    </xf>
    <xf numFmtId="0" fontId="19" fillId="0" borderId="54" xfId="0" applyFont="1" applyFill="1" applyBorder="1" applyAlignment="1">
      <alignment vertical="center" shrinkToFit="1"/>
    </xf>
    <xf numFmtId="0" fontId="19" fillId="0" borderId="0" xfId="0" applyFont="1">
      <alignment vertical="center"/>
    </xf>
    <xf numFmtId="0" fontId="19" fillId="0" borderId="89" xfId="0" applyFont="1" applyFill="1" applyBorder="1">
      <alignment vertical="center"/>
    </xf>
    <xf numFmtId="0" fontId="19" fillId="0" borderId="79" xfId="0" applyFont="1" applyFill="1" applyBorder="1" applyAlignment="1">
      <alignment horizontal="center" vertical="center" wrapText="1"/>
    </xf>
    <xf numFmtId="0" fontId="19" fillId="0" borderId="80" xfId="0" applyFont="1" applyFill="1" applyBorder="1" applyAlignment="1">
      <alignment horizontal="center" vertical="center" wrapText="1"/>
    </xf>
    <xf numFmtId="0" fontId="19" fillId="0" borderId="41" xfId="0" applyFont="1" applyFill="1" applyBorder="1" applyAlignment="1">
      <alignment horizontal="center" vertical="center" shrinkToFit="1"/>
    </xf>
    <xf numFmtId="0" fontId="19" fillId="0" borderId="76" xfId="0" applyFont="1" applyFill="1" applyBorder="1">
      <alignment vertical="center"/>
    </xf>
    <xf numFmtId="0" fontId="19" fillId="0" borderId="75" xfId="0" applyFont="1" applyFill="1" applyBorder="1">
      <alignment vertical="center"/>
    </xf>
    <xf numFmtId="14" fontId="19" fillId="0" borderId="87" xfId="0" applyNumberFormat="1" applyFont="1" applyFill="1" applyBorder="1" applyAlignment="1">
      <alignment horizontal="left" vertical="center" wrapText="1" shrinkToFit="1"/>
    </xf>
    <xf numFmtId="0" fontId="19" fillId="0" borderId="90" xfId="0" applyFont="1" applyFill="1" applyBorder="1" applyAlignment="1">
      <alignment horizontal="left" vertical="center" shrinkToFit="1"/>
    </xf>
    <xf numFmtId="0" fontId="19" fillId="0" borderId="91" xfId="0" applyFont="1" applyFill="1" applyBorder="1" applyAlignment="1">
      <alignment horizontal="center" vertical="center" shrinkToFit="1"/>
    </xf>
    <xf numFmtId="0" fontId="19" fillId="0" borderId="92" xfId="0" applyFont="1" applyFill="1" applyBorder="1" applyAlignment="1">
      <alignment horizontal="center" vertical="center" shrinkToFit="1"/>
    </xf>
    <xf numFmtId="0" fontId="19" fillId="0" borderId="93" xfId="0" applyFont="1" applyFill="1" applyBorder="1" applyAlignment="1">
      <alignment horizontal="center" vertical="center" shrinkToFit="1"/>
    </xf>
    <xf numFmtId="0" fontId="19" fillId="0" borderId="94" xfId="0" applyFont="1" applyFill="1" applyBorder="1" applyAlignment="1">
      <alignment horizontal="center" vertical="center" shrinkToFit="1"/>
    </xf>
    <xf numFmtId="0" fontId="19" fillId="0" borderId="54" xfId="0" applyFont="1" applyFill="1" applyBorder="1" applyAlignment="1">
      <alignment horizontal="center" vertical="center" wrapText="1" shrinkToFit="1"/>
    </xf>
    <xf numFmtId="0" fontId="19" fillId="0" borderId="95" xfId="0" applyFont="1" applyFill="1" applyBorder="1" applyAlignment="1">
      <alignment horizontal="left" vertical="center" wrapText="1"/>
    </xf>
    <xf numFmtId="0" fontId="19" fillId="0" borderId="89" xfId="0" applyFont="1" applyFill="1" applyBorder="1" applyAlignment="1">
      <alignment horizontal="left" vertical="center" wrapText="1"/>
    </xf>
    <xf numFmtId="0" fontId="19" fillId="0" borderId="96" xfId="0" applyFont="1" applyFill="1" applyBorder="1" applyAlignment="1">
      <alignment horizontal="left" vertical="center" wrapText="1" shrinkToFit="1"/>
    </xf>
    <xf numFmtId="0" fontId="19" fillId="0" borderId="89" xfId="0" applyFont="1" applyFill="1" applyBorder="1" applyAlignment="1">
      <alignment horizontal="left" vertical="center" wrapText="1" shrinkToFit="1"/>
    </xf>
    <xf numFmtId="14" fontId="19" fillId="0" borderId="89" xfId="0" applyNumberFormat="1" applyFont="1" applyFill="1" applyBorder="1" applyAlignment="1">
      <alignment horizontal="left" vertical="center" wrapText="1" shrinkToFit="1"/>
    </xf>
    <xf numFmtId="0" fontId="19" fillId="0" borderId="97" xfId="0" applyFont="1" applyFill="1" applyBorder="1" applyAlignment="1">
      <alignment horizontal="left" vertical="center" wrapText="1" shrinkToFit="1"/>
    </xf>
    <xf numFmtId="0" fontId="30" fillId="0" borderId="89" xfId="2" applyFont="1" applyFill="1" applyBorder="1" applyAlignment="1">
      <alignment vertical="center" wrapText="1"/>
    </xf>
    <xf numFmtId="14" fontId="19" fillId="0" borderId="97" xfId="0" applyNumberFormat="1" applyFont="1" applyFill="1" applyBorder="1" applyAlignment="1">
      <alignment horizontal="left" vertical="center" wrapText="1" shrinkToFit="1"/>
    </xf>
    <xf numFmtId="0" fontId="19" fillId="0" borderId="44" xfId="0" applyNumberFormat="1" applyFont="1" applyFill="1" applyBorder="1" applyAlignment="1">
      <alignment horizontal="right" vertical="center"/>
    </xf>
    <xf numFmtId="0" fontId="19" fillId="0" borderId="51" xfId="0" applyNumberFormat="1" applyFont="1" applyFill="1" applyBorder="1" applyAlignment="1">
      <alignment horizontal="right" vertical="center"/>
    </xf>
    <xf numFmtId="0" fontId="19" fillId="0" borderId="48" xfId="0" applyNumberFormat="1" applyFont="1" applyFill="1" applyBorder="1" applyAlignment="1">
      <alignment horizontal="right" vertical="center" shrinkToFit="1"/>
    </xf>
    <xf numFmtId="0" fontId="19" fillId="0" borderId="51" xfId="0" applyNumberFormat="1" applyFont="1" applyFill="1" applyBorder="1" applyAlignment="1">
      <alignment horizontal="right" vertical="center" shrinkToFit="1"/>
    </xf>
    <xf numFmtId="14" fontId="19" fillId="0" borderId="51" xfId="0" applyNumberFormat="1" applyFont="1" applyFill="1" applyBorder="1" applyAlignment="1">
      <alignment horizontal="right" vertical="center" shrinkToFit="1"/>
    </xf>
    <xf numFmtId="14" fontId="19" fillId="0" borderId="98" xfId="0" applyNumberFormat="1" applyFont="1" applyFill="1" applyBorder="1" applyAlignment="1">
      <alignment horizontal="right" vertical="center" shrinkToFit="1"/>
    </xf>
    <xf numFmtId="176" fontId="19" fillId="0" borderId="67" xfId="0" applyNumberFormat="1" applyFont="1" applyFill="1" applyBorder="1" applyAlignment="1">
      <alignment horizontal="left" vertical="center"/>
    </xf>
    <xf numFmtId="176" fontId="19" fillId="0" borderId="41" xfId="0" applyNumberFormat="1" applyFont="1" applyFill="1" applyBorder="1" applyAlignment="1">
      <alignment horizontal="left" vertical="center"/>
    </xf>
    <xf numFmtId="176" fontId="19" fillId="0" borderId="64" xfId="0" applyNumberFormat="1" applyFont="1" applyFill="1" applyBorder="1" applyAlignment="1">
      <alignment horizontal="left" vertical="center" shrinkToFit="1"/>
    </xf>
    <xf numFmtId="176" fontId="19" fillId="0" borderId="41" xfId="0" applyNumberFormat="1" applyFont="1" applyFill="1" applyBorder="1" applyAlignment="1">
      <alignment horizontal="left" vertical="center" shrinkToFit="1"/>
    </xf>
    <xf numFmtId="176" fontId="19" fillId="0" borderId="54" xfId="0" applyNumberFormat="1" applyFont="1" applyFill="1" applyBorder="1" applyAlignment="1">
      <alignment horizontal="left" vertical="center" shrinkToFit="1"/>
    </xf>
    <xf numFmtId="0" fontId="19" fillId="0" borderId="41" xfId="0" applyFont="1" applyFill="1" applyBorder="1" applyAlignment="1">
      <alignment horizontal="left" vertical="center"/>
    </xf>
    <xf numFmtId="0" fontId="19" fillId="2" borderId="99" xfId="0" applyFont="1" applyFill="1" applyBorder="1" applyAlignment="1">
      <alignment vertical="center"/>
    </xf>
    <xf numFmtId="0" fontId="19" fillId="2" borderId="100" xfId="0" applyFont="1" applyFill="1" applyBorder="1" applyAlignment="1">
      <alignment vertical="center"/>
    </xf>
    <xf numFmtId="0" fontId="19" fillId="2" borderId="102" xfId="0" applyFont="1" applyFill="1" applyBorder="1" applyAlignment="1">
      <alignment vertical="center"/>
    </xf>
    <xf numFmtId="49" fontId="19" fillId="2" borderId="104" xfId="0" applyNumberFormat="1" applyFont="1" applyFill="1" applyBorder="1" applyAlignment="1">
      <alignment vertical="center"/>
    </xf>
    <xf numFmtId="49" fontId="19" fillId="2" borderId="104" xfId="0" applyNumberFormat="1" applyFont="1" applyFill="1" applyBorder="1" applyAlignment="1">
      <alignment vertical="center" wrapText="1"/>
    </xf>
    <xf numFmtId="0" fontId="19" fillId="2" borderId="105" xfId="0" applyFont="1" applyFill="1" applyBorder="1" applyAlignment="1">
      <alignment vertical="center"/>
    </xf>
    <xf numFmtId="0" fontId="19" fillId="2" borderId="106" xfId="0" applyFont="1" applyFill="1" applyBorder="1" applyAlignment="1">
      <alignment vertical="center"/>
    </xf>
    <xf numFmtId="49" fontId="19" fillId="0" borderId="106" xfId="0" applyNumberFormat="1" applyFont="1" applyBorder="1" applyAlignment="1">
      <alignment vertical="center"/>
    </xf>
    <xf numFmtId="49" fontId="19" fillId="2" borderId="107" xfId="0" applyNumberFormat="1" applyFont="1" applyFill="1" applyBorder="1" applyAlignment="1">
      <alignment vertical="center"/>
    </xf>
    <xf numFmtId="0" fontId="18" fillId="0" borderId="51" xfId="0" applyFont="1" applyFill="1" applyBorder="1" applyAlignment="1">
      <alignment horizontal="left" vertical="center"/>
    </xf>
    <xf numFmtId="0" fontId="0" fillId="0" borderId="0" xfId="0" quotePrefix="1" applyAlignment="1">
      <alignment vertical="center"/>
    </xf>
    <xf numFmtId="0" fontId="31" fillId="0" borderId="76" xfId="0" applyFont="1" applyFill="1" applyBorder="1" applyAlignment="1">
      <alignment horizontal="left" vertical="center"/>
    </xf>
    <xf numFmtId="0" fontId="25" fillId="0" borderId="51" xfId="0" applyNumberFormat="1" applyFont="1" applyFill="1" applyBorder="1" applyAlignment="1">
      <alignment horizontal="left" vertical="center"/>
    </xf>
    <xf numFmtId="0" fontId="18" fillId="3" borderId="41" xfId="0" applyFont="1" applyFill="1" applyBorder="1">
      <alignment vertical="center"/>
    </xf>
    <xf numFmtId="0" fontId="19" fillId="3" borderId="41" xfId="0" applyFont="1" applyFill="1" applyBorder="1">
      <alignment vertical="center"/>
    </xf>
    <xf numFmtId="0" fontId="19" fillId="3" borderId="42" xfId="0" applyFont="1" applyFill="1" applyBorder="1">
      <alignment vertical="center"/>
    </xf>
    <xf numFmtId="0" fontId="19" fillId="3" borderId="43" xfId="0" applyFont="1" applyFill="1" applyBorder="1">
      <alignment vertical="center"/>
    </xf>
    <xf numFmtId="0" fontId="18" fillId="3" borderId="42" xfId="0" applyFont="1" applyFill="1" applyBorder="1">
      <alignment vertical="center"/>
    </xf>
    <xf numFmtId="0" fontId="18" fillId="3" borderId="51" xfId="0" applyFont="1" applyFill="1" applyBorder="1" applyAlignment="1">
      <alignment horizontal="right" vertical="center"/>
    </xf>
    <xf numFmtId="0" fontId="18" fillId="3" borderId="49" xfId="0" applyFont="1" applyFill="1" applyBorder="1" applyAlignment="1">
      <alignment horizontal="right" vertical="center"/>
    </xf>
    <xf numFmtId="0" fontId="19" fillId="3" borderId="47" xfId="0" applyFont="1" applyFill="1" applyBorder="1" applyAlignment="1">
      <alignment vertical="center" wrapText="1"/>
    </xf>
    <xf numFmtId="0" fontId="19" fillId="3" borderId="43"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41" xfId="0" applyFont="1" applyFill="1" applyBorder="1" applyAlignment="1">
      <alignment vertical="center" wrapText="1"/>
    </xf>
    <xf numFmtId="0" fontId="19" fillId="3" borderId="42" xfId="0" applyFont="1" applyFill="1" applyBorder="1" applyAlignment="1">
      <alignment horizontal="right" vertical="center"/>
    </xf>
    <xf numFmtId="0" fontId="19" fillId="3" borderId="46" xfId="0" applyFont="1" applyFill="1" applyBorder="1" applyAlignment="1">
      <alignment horizontal="right" vertical="center"/>
    </xf>
    <xf numFmtId="0" fontId="19" fillId="3" borderId="75" xfId="0" applyFont="1" applyFill="1" applyBorder="1">
      <alignment vertical="center"/>
    </xf>
    <xf numFmtId="0" fontId="19" fillId="3" borderId="75" xfId="0" applyFont="1" applyFill="1" applyBorder="1" applyAlignment="1">
      <alignment vertical="center" wrapText="1" shrinkToFit="1"/>
    </xf>
    <xf numFmtId="0" fontId="19" fillId="3" borderId="42" xfId="0" applyFont="1" applyFill="1" applyBorder="1" applyAlignment="1">
      <alignment vertical="center" shrinkToFit="1"/>
    </xf>
    <xf numFmtId="0" fontId="25" fillId="0" borderId="51" xfId="0" applyNumberFormat="1" applyFont="1" applyFill="1" applyBorder="1" applyAlignment="1">
      <alignment horizontal="right" vertical="center"/>
    </xf>
    <xf numFmtId="0" fontId="31" fillId="0" borderId="42" xfId="0" applyFont="1" applyFill="1" applyBorder="1" applyAlignment="1">
      <alignment vertical="center" wrapText="1" shrinkToFit="1"/>
    </xf>
    <xf numFmtId="49" fontId="19" fillId="0" borderId="103" xfId="0" applyNumberFormat="1" applyFont="1" applyBorder="1" applyAlignment="1" applyProtection="1">
      <alignment vertical="center"/>
      <protection locked="0"/>
    </xf>
    <xf numFmtId="49" fontId="19" fillId="0" borderId="100" xfId="0" applyNumberFormat="1" applyFont="1" applyFill="1" applyBorder="1" applyAlignment="1" applyProtection="1">
      <alignment vertical="center"/>
      <protection locked="0"/>
    </xf>
    <xf numFmtId="49" fontId="19" fillId="2" borderId="101" xfId="0" applyNumberFormat="1" applyFont="1" applyFill="1" applyBorder="1" applyAlignment="1">
      <alignment vertical="center" wrapText="1"/>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8" fillId="6" borderId="51" xfId="0" applyFont="1" applyFill="1" applyBorder="1" applyAlignment="1">
      <alignment horizontal="right" vertical="center"/>
    </xf>
    <xf numFmtId="0" fontId="4" fillId="0" borderId="110" xfId="0" applyFont="1" applyBorder="1">
      <alignment vertical="center"/>
    </xf>
    <xf numFmtId="0" fontId="4" fillId="0" borderId="0" xfId="0" applyFont="1" applyAlignment="1">
      <alignment horizontal="right" vertical="center" wrapText="1"/>
    </xf>
    <xf numFmtId="0" fontId="4" fillId="0" borderId="0" xfId="0" applyFont="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7" fillId="2" borderId="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6"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left" vertical="top" wrapText="1"/>
    </xf>
    <xf numFmtId="0" fontId="4" fillId="0" borderId="0" xfId="0" applyFont="1" applyAlignment="1">
      <alignment horizontal="center" vertical="center"/>
    </xf>
    <xf numFmtId="0" fontId="2" fillId="2" borderId="3" xfId="0" applyFont="1" applyFill="1" applyBorder="1" applyAlignment="1">
      <alignment horizontal="center" vertical="center"/>
    </xf>
    <xf numFmtId="49" fontId="3" fillId="0" borderId="7"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109" xfId="0" applyFont="1" applyBorder="1" applyAlignment="1">
      <alignment horizontal="left" vertical="center" wrapText="1"/>
    </xf>
    <xf numFmtId="0" fontId="4" fillId="0" borderId="108" xfId="0" applyFont="1" applyBorder="1" applyAlignment="1">
      <alignment horizontal="left" vertical="center" wrapText="1"/>
    </xf>
    <xf numFmtId="0" fontId="4" fillId="0" borderId="108" xfId="0" applyFont="1" applyBorder="1" applyAlignment="1">
      <alignment horizontal="left" vertical="center"/>
    </xf>
    <xf numFmtId="0" fontId="4" fillId="0" borderId="3" xfId="0" applyFont="1" applyBorder="1" applyAlignment="1" applyProtection="1">
      <alignment horizontal="left" vertical="center" wrapText="1"/>
      <protection locked="0"/>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4" fillId="0" borderId="110" xfId="0" applyFont="1" applyBorder="1" applyAlignment="1">
      <alignment horizontal="left" vertical="center" wrapText="1"/>
    </xf>
    <xf numFmtId="49" fontId="2" fillId="0" borderId="7" xfId="0" applyNumberFormat="1" applyFont="1" applyFill="1" applyBorder="1" applyAlignment="1" applyProtection="1">
      <alignment horizontal="left" vertical="center" shrinkToFit="1"/>
      <protection locked="0"/>
    </xf>
    <xf numFmtId="49" fontId="2" fillId="0" borderId="3" xfId="0" applyNumberFormat="1"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4"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7" fillId="2" borderId="3" xfId="0" applyFont="1" applyFill="1" applyBorder="1" applyAlignment="1">
      <alignment horizontal="center" vertical="center"/>
    </xf>
    <xf numFmtId="0" fontId="7" fillId="2" borderId="13" xfId="0" applyFont="1" applyFill="1" applyBorder="1" applyAlignment="1">
      <alignment horizontal="center" vertical="center"/>
    </xf>
    <xf numFmtId="0" fontId="2" fillId="0" borderId="2" xfId="0" applyNumberFormat="1" applyFont="1" applyFill="1" applyBorder="1" applyAlignment="1" applyProtection="1">
      <alignment horizontal="center" vertical="center"/>
      <protection locked="0"/>
    </xf>
    <xf numFmtId="0" fontId="2" fillId="0" borderId="3"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xf>
    <xf numFmtId="0" fontId="2" fillId="2" borderId="13" xfId="0" applyNumberFormat="1" applyFont="1" applyFill="1" applyBorder="1" applyAlignment="1" applyProtection="1">
      <alignment horizontal="center" vertical="center"/>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2" fillId="2" borderId="13" xfId="0" applyFont="1" applyFill="1" applyBorder="1" applyAlignment="1">
      <alignment horizontal="center" vertical="center" wrapText="1"/>
    </xf>
    <xf numFmtId="0" fontId="9" fillId="2" borderId="9"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xf>
    <xf numFmtId="0" fontId="2" fillId="0" borderId="9" xfId="0" applyFont="1" applyBorder="1" applyAlignment="1" applyProtection="1">
      <alignment horizontal="center" vertical="center" wrapText="1"/>
    </xf>
    <xf numFmtId="0" fontId="2" fillId="0" borderId="9" xfId="0" applyFont="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49" fontId="2" fillId="0" borderId="2" xfId="0" applyNumberFormat="1" applyFont="1" applyBorder="1" applyAlignment="1" applyProtection="1">
      <alignment horizontal="left" vertical="center" shrinkToFit="1"/>
      <protection locked="0"/>
    </xf>
    <xf numFmtId="49" fontId="2" fillId="0" borderId="3" xfId="0" applyNumberFormat="1" applyFont="1" applyBorder="1" applyAlignment="1" applyProtection="1">
      <alignment horizontal="left" vertical="center" shrinkToFit="1"/>
      <protection locked="0"/>
    </xf>
    <xf numFmtId="49" fontId="2" fillId="0" borderId="13" xfId="0" applyNumberFormat="1" applyFont="1" applyBorder="1" applyAlignment="1" applyProtection="1">
      <alignment horizontal="left" vertical="center" shrinkToFit="1"/>
      <protection locked="0"/>
    </xf>
    <xf numFmtId="0" fontId="11" fillId="0" borderId="7" xfId="0" applyFont="1" applyFill="1" applyBorder="1" applyAlignment="1" applyProtection="1">
      <alignment wrapText="1"/>
    </xf>
    <xf numFmtId="0" fontId="11" fillId="0" borderId="3" xfId="0" applyFont="1" applyFill="1" applyBorder="1" applyAlignment="1" applyProtection="1">
      <alignment wrapText="1"/>
    </xf>
    <xf numFmtId="0" fontId="11" fillId="0" borderId="3" xfId="0" applyFont="1" applyFill="1" applyBorder="1" applyAlignment="1" applyProtection="1"/>
    <xf numFmtId="0" fontId="7" fillId="2" borderId="9" xfId="0" applyFont="1" applyFill="1" applyBorder="1" applyAlignment="1" applyProtection="1">
      <alignment horizontal="center" vertical="center"/>
    </xf>
    <xf numFmtId="0" fontId="11" fillId="0" borderId="0"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49" fontId="2" fillId="0" borderId="2"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2" fillId="0" borderId="13" xfId="0" applyNumberFormat="1" applyFont="1" applyFill="1" applyBorder="1" applyAlignment="1" applyProtection="1">
      <alignment horizontal="center" vertical="center"/>
      <protection locked="0"/>
    </xf>
    <xf numFmtId="0" fontId="10" fillId="0" borderId="0" xfId="0" applyFont="1" applyAlignment="1">
      <alignment horizontal="left" vertical="center" wrapText="1"/>
    </xf>
    <xf numFmtId="0" fontId="16" fillId="0" borderId="0" xfId="0" applyFont="1" applyAlignment="1">
      <alignment horizontal="left" vertical="center" wrapText="1"/>
    </xf>
    <xf numFmtId="0" fontId="7" fillId="0" borderId="0" xfId="0" applyFont="1" applyFill="1" applyBorder="1" applyAlignment="1">
      <alignment horizontal="right" vertical="top"/>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6" xfId="0" applyFont="1" applyFill="1" applyBorder="1" applyAlignment="1">
      <alignment horizontal="right" vertical="top"/>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7" xfId="0" applyFont="1" applyFill="1" applyBorder="1" applyAlignment="1">
      <alignment horizontal="center"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2" borderId="28" xfId="0" applyFill="1" applyBorder="1" applyAlignment="1">
      <alignment horizontal="center"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0" fillId="2" borderId="29" xfId="0" applyFill="1" applyBorder="1" applyAlignment="1">
      <alignment horizontal="center" vertical="center"/>
    </xf>
  </cellXfs>
  <cellStyles count="3">
    <cellStyle name="ハイパーリンク" xfId="1" builtinId="8"/>
    <cellStyle name="標準" xfId="0" builtinId="0"/>
    <cellStyle name="標準 3" xfId="2" xr:uid="{00000000-0005-0000-0000-000002000000}"/>
  </cellStyles>
  <dxfs count="9">
    <dxf>
      <fill>
        <patternFill>
          <bgColor theme="0" tint="-0.24994659260841701"/>
        </patternFill>
      </fill>
    </dxf>
    <dxf>
      <fill>
        <patternFill>
          <bgColor theme="0" tint="-0.24994659260841701"/>
        </patternFill>
      </fill>
    </dxf>
    <dxf>
      <font>
        <color theme="0" tint="-0.24994659260841701"/>
      </font>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s>
  <tableStyles count="0" defaultTableStyle="TableStyleMedium2" defaultPivotStyle="PivotStyleLight16"/>
  <colors>
    <mruColors>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95250</xdr:colOff>
      <xdr:row>25</xdr:row>
      <xdr:rowOff>19050</xdr:rowOff>
    </xdr:from>
    <xdr:to>
      <xdr:col>28</xdr:col>
      <xdr:colOff>176820</xdr:colOff>
      <xdr:row>27</xdr:row>
      <xdr:rowOff>114141</xdr:rowOff>
    </xdr:to>
    <xdr:sp macro="" textlink="">
      <xdr:nvSpPr>
        <xdr:cNvPr id="3" name="楕円 2">
          <a:extLst>
            <a:ext uri="{FF2B5EF4-FFF2-40B4-BE49-F238E27FC236}">
              <a16:creationId xmlns:a16="http://schemas.microsoft.com/office/drawing/2014/main" id="{00000000-0008-0000-0000-000003000000}"/>
            </a:ext>
          </a:extLst>
        </xdr:cNvPr>
        <xdr:cNvSpPr>
          <a:spLocks/>
        </xdr:cNvSpPr>
      </xdr:nvSpPr>
      <xdr:spPr>
        <a:xfrm>
          <a:off x="6286500" y="5276850"/>
          <a:ext cx="557820" cy="495141"/>
        </a:xfrm>
        <a:prstGeom prst="ellipse">
          <a:avLst/>
        </a:prstGeom>
        <a:solidFill>
          <a:schemeClr val="bg1">
            <a:alpha val="50000"/>
          </a:schemeClr>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201706</xdr:colOff>
      <xdr:row>48</xdr:row>
      <xdr:rowOff>168089</xdr:rowOff>
    </xdr:from>
    <xdr:to>
      <xdr:col>4</xdr:col>
      <xdr:colOff>4291154</xdr:colOff>
      <xdr:row>68</xdr:row>
      <xdr:rowOff>230421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1706" y="17268265"/>
          <a:ext cx="10331124" cy="4768803"/>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ysClr val="windowText" lastClr="000000"/>
              </a:solidFill>
            </a:rPr>
            <a:t>【</a:t>
          </a:r>
          <a:r>
            <a:rPr kumimoji="1" lang="ja-JP" altLang="ja-JP" sz="1600" b="1">
              <a:solidFill>
                <a:sysClr val="windowText" lastClr="000000"/>
              </a:solidFill>
              <a:effectLst/>
              <a:latin typeface="+mn-lt"/>
              <a:ea typeface="+mn-ea"/>
              <a:cs typeface="+mn-cs"/>
            </a:rPr>
            <a:t>代理人会社コードの運用について</a:t>
          </a:r>
          <a:r>
            <a:rPr kumimoji="1" lang="en-US" altLang="ja-JP" sz="1600" b="1">
              <a:solidFill>
                <a:sysClr val="windowText" lastClr="000000"/>
              </a:solidFill>
            </a:rPr>
            <a:t>】</a:t>
          </a:r>
          <a:endParaRPr kumimoji="1" lang="en-US" altLang="ja-JP" sz="1600">
            <a:solidFill>
              <a:sysClr val="windowText" lastClr="000000"/>
            </a:solidFill>
          </a:endParaRPr>
        </a:p>
        <a:p>
          <a:pPr algn="l"/>
          <a:endParaRPr kumimoji="1" lang="en-US" altLang="ja-JP" sz="1400">
            <a:solidFill>
              <a:sysClr val="windowText" lastClr="000000"/>
            </a:solidFill>
          </a:endParaRPr>
        </a:p>
        <a:p>
          <a:pPr algn="l"/>
          <a:r>
            <a:rPr kumimoji="1" lang="ja-JP" altLang="en-US" sz="1400" u="sng">
              <a:solidFill>
                <a:sysClr val="windowText" lastClr="000000"/>
              </a:solidFill>
            </a:rPr>
            <a:t>ＳＢ発行者新規登録時</a:t>
          </a:r>
          <a:endParaRPr kumimoji="1" lang="en-US" altLang="ja-JP" sz="1400" u="sng">
            <a:solidFill>
              <a:sysClr val="windowText" lastClr="000000"/>
            </a:solidFill>
          </a:endParaRPr>
        </a:p>
        <a:p>
          <a:pPr algn="l"/>
          <a:r>
            <a:rPr kumimoji="1" lang="en-US" altLang="ja-JP" sz="1400" u="none">
              <a:solidFill>
                <a:sysClr val="windowText" lastClr="000000"/>
              </a:solidFill>
            </a:rPr>
            <a:t>5</a:t>
          </a:r>
          <a:r>
            <a:rPr kumimoji="1" lang="ja-JP" altLang="en-US" sz="1400" u="none">
              <a:solidFill>
                <a:sysClr val="windowText" lastClr="000000"/>
              </a:solidFill>
            </a:rPr>
            <a:t>社までの選任部分→補記欄に会社コードを補記</a:t>
          </a:r>
          <a:endParaRPr kumimoji="1" lang="en-US" altLang="ja-JP" sz="1400" u="none">
            <a:solidFill>
              <a:sysClr val="windowText" lastClr="000000"/>
            </a:solidFill>
          </a:endParaRPr>
        </a:p>
        <a:p>
          <a:pPr algn="l"/>
          <a:r>
            <a:rPr kumimoji="1" lang="en-US" altLang="ja-JP" sz="1400" u="none">
              <a:solidFill>
                <a:sysClr val="windowText" lastClr="000000"/>
              </a:solidFill>
            </a:rPr>
            <a:t>6</a:t>
          </a:r>
          <a:r>
            <a:rPr kumimoji="1" lang="ja-JP" altLang="en-US" sz="1400" u="none">
              <a:solidFill>
                <a:sysClr val="windowText" lastClr="000000"/>
              </a:solidFill>
            </a:rPr>
            <a:t>社以降の</a:t>
          </a:r>
          <a:r>
            <a:rPr kumimoji="1" lang="ja-JP" altLang="ja-JP" sz="1400">
              <a:solidFill>
                <a:sysClr val="windowText" lastClr="000000"/>
              </a:solidFill>
              <a:effectLst/>
              <a:latin typeface="+mn-lt"/>
              <a:ea typeface="+mn-ea"/>
              <a:cs typeface="+mn-cs"/>
            </a:rPr>
            <a:t>選任</a:t>
          </a:r>
          <a:r>
            <a:rPr kumimoji="1" lang="ja-JP" altLang="en-US" sz="1400" u="none">
              <a:solidFill>
                <a:sysClr val="windowText" lastClr="000000"/>
              </a:solidFill>
            </a:rPr>
            <a:t>部分→</a:t>
          </a:r>
          <a:r>
            <a:rPr kumimoji="1" lang="en-US" altLang="ja-JP" sz="1400" u="none">
              <a:solidFill>
                <a:sysClr val="windowText" lastClr="000000"/>
              </a:solidFill>
            </a:rPr>
            <a:t>5</a:t>
          </a:r>
          <a:r>
            <a:rPr kumimoji="1" lang="ja-JP" altLang="en-US" sz="1400" u="none">
              <a:solidFill>
                <a:sysClr val="windowText" lastClr="000000"/>
              </a:solidFill>
            </a:rPr>
            <a:t>社までを補記、ＣＳＶ化ツール経由で登録し、</a:t>
          </a:r>
          <a:r>
            <a:rPr kumimoji="1" lang="en-US" altLang="ja-JP" sz="1400" u="none">
              <a:solidFill>
                <a:sysClr val="windowText" lastClr="000000"/>
              </a:solidFill>
            </a:rPr>
            <a:t>6</a:t>
          </a:r>
          <a:r>
            <a:rPr kumimoji="1" lang="ja-JP" altLang="en-US" sz="1400" u="none">
              <a:solidFill>
                <a:sysClr val="windowText" lastClr="000000"/>
              </a:solidFill>
            </a:rPr>
            <a:t>社目以降は手作業でＣＯを補正する</a:t>
          </a:r>
          <a:endParaRPr kumimoji="1" lang="en-US" altLang="ja-JP" sz="1400" u="none">
            <a:solidFill>
              <a:sysClr val="windowText" lastClr="000000"/>
            </a:solidFill>
          </a:endParaRPr>
        </a:p>
        <a:p>
          <a:pPr algn="l"/>
          <a:r>
            <a:rPr kumimoji="1" lang="en-US" altLang="ja-JP" sz="1100" u="none">
              <a:solidFill>
                <a:sysClr val="windowText" lastClr="000000"/>
              </a:solidFill>
            </a:rPr>
            <a:t>※</a:t>
          </a:r>
          <a:r>
            <a:rPr kumimoji="1" lang="ja-JP" altLang="en-US" sz="1100" u="none">
              <a:solidFill>
                <a:sysClr val="windowText" lastClr="000000"/>
              </a:solidFill>
            </a:rPr>
            <a:t>届出書上、そもそも</a:t>
          </a:r>
          <a:r>
            <a:rPr kumimoji="1" lang="en-US" altLang="ja-JP" sz="1100" u="none">
              <a:solidFill>
                <a:sysClr val="windowText" lastClr="000000"/>
              </a:solidFill>
            </a:rPr>
            <a:t>6</a:t>
          </a:r>
          <a:r>
            <a:rPr kumimoji="1" lang="ja-JP" altLang="en-US" sz="1100" u="none">
              <a:solidFill>
                <a:sysClr val="windowText" lastClr="000000"/>
              </a:solidFill>
            </a:rPr>
            <a:t>社目以降を表示しておらず、複数の届出書を受領するなど特殊対応となるため</a:t>
          </a:r>
          <a:endParaRPr kumimoji="1" lang="en-US" altLang="ja-JP" sz="1100" u="none">
            <a:solidFill>
              <a:sysClr val="windowText" lastClr="000000"/>
            </a:solidFill>
          </a:endParaRPr>
        </a:p>
        <a:p>
          <a:pPr algn="l"/>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u="sng">
              <a:solidFill>
                <a:sysClr val="windowText" lastClr="000000"/>
              </a:solidFill>
            </a:rPr>
            <a:t>代理人追加選任時</a:t>
          </a:r>
          <a:endParaRPr kumimoji="1" lang="en-US" altLang="ja-JP" sz="1400" u="sng">
            <a:solidFill>
              <a:sysClr val="windowText" lastClr="000000"/>
            </a:solidFill>
          </a:endParaRPr>
        </a:p>
        <a:p>
          <a:pPr algn="l"/>
          <a:r>
            <a:rPr kumimoji="1" lang="ja-JP" altLang="en-US" sz="1400" u="none">
              <a:solidFill>
                <a:sysClr val="windowText" lastClr="000000"/>
              </a:solidFill>
            </a:rPr>
            <a:t>何社目の選任かにかかわらず、手作業でＣＯを更新する</a:t>
          </a:r>
          <a:endParaRPr kumimoji="1" lang="en-US" altLang="ja-JP" sz="1400" u="none">
            <a:solidFill>
              <a:sysClr val="windowText" lastClr="000000"/>
            </a:solidFill>
          </a:endParaRPr>
        </a:p>
        <a:p>
          <a:pPr algn="l"/>
          <a:r>
            <a:rPr kumimoji="1" lang="en-US" altLang="ja-JP" sz="1100" u="none">
              <a:solidFill>
                <a:sysClr val="windowText" lastClr="000000"/>
              </a:solidFill>
            </a:rPr>
            <a:t>※</a:t>
          </a:r>
          <a:r>
            <a:rPr kumimoji="1" lang="ja-JP" altLang="en-US" sz="1100" u="none">
              <a:solidFill>
                <a:sysClr val="windowText" lastClr="000000"/>
              </a:solidFill>
            </a:rPr>
            <a:t>届出書は上詰めで提出されるが、マスタ上の登録場所は最後に選任された代理人の次になるので、届出書制御が不可能</a:t>
          </a:r>
          <a:endParaRPr kumimoji="1" lang="en-US" altLang="ja-JP" sz="1100" u="none">
            <a:solidFill>
              <a:sysClr val="windowText" lastClr="000000"/>
            </a:solidFill>
          </a:endParaRPr>
        </a:p>
        <a:p>
          <a:pPr algn="l"/>
          <a:r>
            <a:rPr kumimoji="1" lang="en-US" altLang="ja-JP" sz="1100" u="none">
              <a:solidFill>
                <a:srgbClr val="FF0000"/>
              </a:solidFill>
            </a:rPr>
            <a:t>※</a:t>
          </a:r>
          <a:r>
            <a:rPr kumimoji="1" lang="ja-JP" altLang="en-US" sz="1100" u="none">
              <a:solidFill>
                <a:srgbClr val="FF0000"/>
              </a:solidFill>
            </a:rPr>
            <a:t>届出書の更新区分が「変更」の場合、</a:t>
          </a:r>
          <a:r>
            <a:rPr kumimoji="1" lang="en-US" altLang="ja-JP" sz="1100" u="none">
              <a:solidFill>
                <a:srgbClr val="FF0000"/>
              </a:solidFill>
            </a:rPr>
            <a:t>SB</a:t>
          </a:r>
          <a:r>
            <a:rPr kumimoji="1" lang="ja-JP" altLang="en-US" sz="1100" u="none">
              <a:solidFill>
                <a:srgbClr val="FF0000"/>
              </a:solidFill>
            </a:rPr>
            <a:t>発行者</a:t>
          </a:r>
          <a:r>
            <a:rPr kumimoji="1" lang="en-US" altLang="ja-JP" sz="1100" u="none">
              <a:solidFill>
                <a:srgbClr val="FF0000"/>
              </a:solidFill>
            </a:rPr>
            <a:t>M</a:t>
          </a:r>
          <a:r>
            <a:rPr kumimoji="1" lang="ja-JP" altLang="en-US" sz="1100" u="none">
              <a:solidFill>
                <a:srgbClr val="FF0000"/>
              </a:solidFill>
            </a:rPr>
            <a:t>でツール処理が想定されるのは代表者代理人変更時のみ。そのため、「変更」の場合のツール処理において、選任する代理人コードはブランクとしている（既存の設定内容の上書きを防ぐ）</a:t>
          </a:r>
          <a:endParaRPr kumimoji="1" lang="en-US" altLang="ja-JP" sz="1400">
            <a:solidFill>
              <a:srgbClr val="FF0000"/>
            </a:solidFill>
          </a:endParaRPr>
        </a:p>
        <a:p>
          <a:pPr algn="r"/>
          <a:r>
            <a:rPr kumimoji="1" lang="ja-JP" altLang="en-US" sz="1400">
              <a:solidFill>
                <a:sysClr val="windowText" lastClr="000000"/>
              </a:solidFill>
            </a:rPr>
            <a:t>（</a:t>
          </a:r>
          <a:r>
            <a:rPr kumimoji="1" lang="en-US" altLang="ja-JP" sz="1400">
              <a:solidFill>
                <a:sysClr val="windowText" lastClr="000000"/>
              </a:solidFill>
            </a:rPr>
            <a:t>2022/9/1</a:t>
          </a:r>
          <a:r>
            <a:rPr kumimoji="1" lang="ja-JP" altLang="en-US" sz="1400">
              <a:solidFill>
                <a:sysClr val="windowText" lastClr="000000"/>
              </a:solidFill>
            </a:rPr>
            <a:t>改訂時追加コメント ）</a:t>
          </a:r>
          <a:endParaRPr kumimoji="1" lang="en-US" altLang="ja-JP" sz="1400">
            <a:solidFill>
              <a:sysClr val="windowText" lastClr="000000"/>
            </a:solidFill>
          </a:endParaRPr>
        </a:p>
        <a:p>
          <a:pPr algn="r"/>
          <a:r>
            <a:rPr kumimoji="1" lang="ja-JP" altLang="en-US" sz="1400">
              <a:solidFill>
                <a:srgbClr val="FF0000"/>
              </a:solidFill>
            </a:rPr>
            <a:t>（</a:t>
          </a:r>
          <a:r>
            <a:rPr kumimoji="1" lang="en-US" altLang="ja-JP" sz="1400">
              <a:solidFill>
                <a:srgbClr val="FF0000"/>
              </a:solidFill>
            </a:rPr>
            <a:t>2024/3/11</a:t>
          </a:r>
          <a:r>
            <a:rPr kumimoji="1" lang="ja-JP" altLang="en-US" sz="1400">
              <a:solidFill>
                <a:srgbClr val="FF0000"/>
              </a:solidFill>
            </a:rPr>
            <a:t>追記）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06"/>
  <sheetViews>
    <sheetView showGridLines="0" showRowColHeaders="0" tabSelected="1" showRuler="0" view="pageLayout" zoomScaleNormal="100" zoomScaleSheetLayoutView="100" workbookViewId="0">
      <selection activeCell="T2" sqref="T2:U2"/>
    </sheetView>
  </sheetViews>
  <sheetFormatPr defaultColWidth="3" defaultRowHeight="17.25" x14ac:dyDescent="0.4"/>
  <cols>
    <col min="1" max="16384" width="3" style="1"/>
  </cols>
  <sheetData>
    <row r="2" spans="1:29" x14ac:dyDescent="0.4">
      <c r="J2" s="2"/>
      <c r="K2" s="1" t="s">
        <v>16</v>
      </c>
      <c r="T2" s="329"/>
      <c r="U2" s="329"/>
      <c r="V2" s="1" t="s">
        <v>3</v>
      </c>
      <c r="W2" s="329"/>
      <c r="X2" s="329"/>
      <c r="Y2" s="1" t="s">
        <v>2</v>
      </c>
      <c r="Z2" s="330"/>
      <c r="AA2" s="330"/>
      <c r="AB2" s="330"/>
      <c r="AC2" s="1" t="s">
        <v>1</v>
      </c>
    </row>
    <row r="3" spans="1:29" x14ac:dyDescent="0.4">
      <c r="AB3" s="10" t="s">
        <v>17</v>
      </c>
    </row>
    <row r="4" spans="1:29" x14ac:dyDescent="0.4">
      <c r="A4" s="1" t="s">
        <v>11</v>
      </c>
    </row>
    <row r="5" spans="1:29" x14ac:dyDescent="0.4">
      <c r="A5" s="1" t="s">
        <v>18</v>
      </c>
    </row>
    <row r="7" spans="1:29" s="3" customFormat="1" ht="31.5" customHeight="1" x14ac:dyDescent="0.4">
      <c r="B7" s="333" t="s">
        <v>543</v>
      </c>
      <c r="C7" s="334"/>
      <c r="D7" s="334"/>
      <c r="E7" s="334"/>
      <c r="F7" s="334"/>
      <c r="G7" s="334"/>
      <c r="H7" s="334"/>
      <c r="I7" s="334"/>
      <c r="J7" s="334"/>
      <c r="K7" s="334"/>
      <c r="L7" s="334"/>
      <c r="M7" s="292"/>
      <c r="N7" s="292"/>
      <c r="O7" s="292"/>
      <c r="P7" s="292"/>
      <c r="Q7" s="292"/>
      <c r="R7" s="292"/>
      <c r="S7" s="292"/>
      <c r="T7" s="292"/>
      <c r="U7" s="292"/>
      <c r="V7" s="292"/>
      <c r="W7" s="292"/>
      <c r="X7" s="292"/>
      <c r="Y7" s="292"/>
      <c r="Z7" s="292"/>
      <c r="AA7" s="292"/>
      <c r="AB7" s="292"/>
      <c r="AC7" s="292"/>
    </row>
    <row r="8" spans="1:29" s="3" customFormat="1" ht="17.25" customHeight="1" x14ac:dyDescent="0.4">
      <c r="A8" s="11"/>
      <c r="B8" s="332" t="s">
        <v>544</v>
      </c>
      <c r="C8" s="332"/>
      <c r="D8" s="332"/>
      <c r="E8" s="332"/>
      <c r="F8" s="332"/>
      <c r="G8" s="332"/>
      <c r="H8" s="332"/>
      <c r="I8" s="332"/>
      <c r="J8" s="332"/>
      <c r="K8" s="332"/>
      <c r="L8" s="332"/>
      <c r="M8" s="331"/>
      <c r="N8" s="331"/>
      <c r="O8" s="331"/>
      <c r="P8" s="331"/>
      <c r="Q8" s="331"/>
      <c r="R8" s="331"/>
      <c r="S8" s="331"/>
      <c r="T8" s="331"/>
      <c r="U8" s="331"/>
      <c r="V8" s="331"/>
      <c r="W8" s="331"/>
      <c r="X8" s="331"/>
      <c r="Y8" s="331"/>
      <c r="Z8" s="331"/>
      <c r="AA8" s="331"/>
      <c r="AB8" s="331"/>
      <c r="AC8" s="331"/>
    </row>
    <row r="9" spans="1:29" s="3" customFormat="1" ht="17.25" customHeight="1" x14ac:dyDescent="0.4">
      <c r="A9" s="11"/>
      <c r="B9" s="332"/>
      <c r="C9" s="332"/>
      <c r="D9" s="332"/>
      <c r="E9" s="332"/>
      <c r="F9" s="332"/>
      <c r="G9" s="332"/>
      <c r="H9" s="332"/>
      <c r="I9" s="332"/>
      <c r="J9" s="332"/>
      <c r="K9" s="332"/>
      <c r="L9" s="332"/>
      <c r="M9" s="292"/>
      <c r="N9" s="292"/>
      <c r="O9" s="292"/>
      <c r="P9" s="292"/>
      <c r="Q9" s="292"/>
      <c r="R9" s="292"/>
      <c r="S9" s="292"/>
      <c r="T9" s="292"/>
      <c r="U9" s="292"/>
      <c r="V9" s="292"/>
      <c r="W9" s="292"/>
      <c r="X9" s="292"/>
      <c r="Y9" s="292"/>
      <c r="Z9" s="292"/>
      <c r="AA9" s="292"/>
      <c r="AB9" s="292"/>
      <c r="AC9" s="292"/>
    </row>
    <row r="10" spans="1:29" s="3" customFormat="1" ht="17.25" customHeight="1" x14ac:dyDescent="0.4">
      <c r="O10" s="8"/>
      <c r="P10" s="12"/>
      <c r="Q10" s="12"/>
      <c r="R10" s="12"/>
      <c r="S10" s="12"/>
      <c r="T10" s="12"/>
      <c r="U10" s="12"/>
      <c r="V10" s="12"/>
      <c r="W10" s="12"/>
      <c r="X10" s="12"/>
      <c r="Y10" s="12"/>
      <c r="Z10" s="12"/>
      <c r="AA10" s="12"/>
      <c r="AB10" s="12"/>
      <c r="AC10" s="12"/>
    </row>
    <row r="11" spans="1:29" s="3" customFormat="1" ht="15.75" x14ac:dyDescent="0.4">
      <c r="A11" s="3" t="s">
        <v>19</v>
      </c>
    </row>
    <row r="12" spans="1:29" s="3" customFormat="1" ht="15.75" customHeight="1" x14ac:dyDescent="0.4">
      <c r="B12" s="333" t="s">
        <v>547</v>
      </c>
      <c r="C12" s="333"/>
      <c r="D12" s="333"/>
      <c r="E12" s="333"/>
      <c r="F12" s="333"/>
      <c r="G12" s="333"/>
      <c r="H12" s="333"/>
      <c r="I12" s="333"/>
      <c r="J12" s="333"/>
      <c r="K12" s="333"/>
      <c r="L12" s="333"/>
      <c r="M12" s="292"/>
      <c r="N12" s="292"/>
      <c r="O12" s="292"/>
      <c r="P12" s="292"/>
      <c r="Q12" s="292"/>
      <c r="R12" s="292"/>
      <c r="S12" s="292"/>
      <c r="T12" s="292"/>
      <c r="U12" s="292"/>
      <c r="V12" s="292"/>
      <c r="W12" s="292"/>
      <c r="X12" s="292"/>
      <c r="Y12" s="292"/>
      <c r="Z12" s="292"/>
      <c r="AA12" s="292"/>
      <c r="AB12" s="292"/>
      <c r="AC12" s="292"/>
    </row>
    <row r="13" spans="1:29" s="3" customFormat="1" ht="15.75" x14ac:dyDescent="0.4">
      <c r="B13" s="332"/>
      <c r="C13" s="332"/>
      <c r="D13" s="332"/>
      <c r="E13" s="332"/>
      <c r="F13" s="332"/>
      <c r="G13" s="332"/>
      <c r="H13" s="332"/>
      <c r="I13" s="332"/>
      <c r="J13" s="332"/>
      <c r="K13" s="332"/>
      <c r="L13" s="332"/>
      <c r="M13" s="335"/>
      <c r="N13" s="335"/>
      <c r="O13" s="335"/>
      <c r="P13" s="335"/>
      <c r="Q13" s="335"/>
      <c r="R13" s="335"/>
      <c r="S13" s="335"/>
      <c r="T13" s="335"/>
      <c r="U13" s="335"/>
      <c r="V13" s="335"/>
      <c r="W13" s="335"/>
      <c r="X13" s="335"/>
      <c r="Y13" s="335"/>
      <c r="Z13" s="335"/>
      <c r="AA13" s="335"/>
      <c r="AB13" s="335"/>
      <c r="AC13" s="335"/>
    </row>
    <row r="14" spans="1:29" s="3" customFormat="1" ht="15.75" customHeight="1" x14ac:dyDescent="0.4">
      <c r="B14" s="332" t="s">
        <v>548</v>
      </c>
      <c r="C14" s="332"/>
      <c r="D14" s="332"/>
      <c r="E14" s="332"/>
      <c r="F14" s="332"/>
      <c r="G14" s="332"/>
      <c r="H14" s="332"/>
      <c r="I14" s="332"/>
      <c r="J14" s="332"/>
      <c r="K14" s="332"/>
      <c r="L14" s="332"/>
      <c r="M14" s="335"/>
      <c r="N14" s="335"/>
      <c r="O14" s="335"/>
      <c r="P14" s="335"/>
      <c r="Q14" s="335"/>
      <c r="R14" s="335"/>
      <c r="S14" s="335"/>
      <c r="T14" s="335"/>
      <c r="U14" s="335"/>
      <c r="V14" s="335"/>
      <c r="W14" s="335"/>
      <c r="X14" s="335"/>
      <c r="Y14" s="335"/>
      <c r="Z14" s="335"/>
      <c r="AA14" s="335"/>
      <c r="AB14" s="335"/>
      <c r="AC14" s="335"/>
    </row>
    <row r="15" spans="1:29" s="3" customFormat="1" ht="15.75" x14ac:dyDescent="0.4">
      <c r="B15" s="332"/>
      <c r="C15" s="332"/>
      <c r="D15" s="332"/>
      <c r="E15" s="332"/>
      <c r="F15" s="332"/>
      <c r="G15" s="332"/>
      <c r="H15" s="332"/>
      <c r="I15" s="332"/>
      <c r="J15" s="332"/>
      <c r="K15" s="332"/>
      <c r="L15" s="332"/>
      <c r="M15" s="335"/>
      <c r="N15" s="335"/>
      <c r="O15" s="335"/>
      <c r="P15" s="335"/>
      <c r="Q15" s="335"/>
      <c r="R15" s="335"/>
      <c r="S15" s="335"/>
      <c r="T15" s="335"/>
      <c r="U15" s="335"/>
      <c r="V15" s="335"/>
      <c r="W15" s="335"/>
      <c r="X15" s="335"/>
      <c r="Y15" s="335"/>
      <c r="Z15" s="335"/>
      <c r="AA15" s="335"/>
      <c r="AB15" s="335"/>
      <c r="AC15" s="335"/>
    </row>
    <row r="16" spans="1:29" s="3" customFormat="1" ht="11.25" customHeight="1" x14ac:dyDescent="0.4">
      <c r="M16" s="336"/>
      <c r="N16" s="336"/>
      <c r="O16" s="336"/>
      <c r="P16" s="336"/>
      <c r="Q16" s="336"/>
      <c r="R16" s="336"/>
      <c r="S16" s="336"/>
      <c r="T16" s="336"/>
      <c r="U16" s="336"/>
      <c r="V16" s="336"/>
      <c r="W16" s="336"/>
      <c r="X16" s="336"/>
      <c r="Y16" s="336"/>
      <c r="Z16" s="336"/>
      <c r="AA16" s="336"/>
      <c r="AB16" s="336"/>
      <c r="AC16" s="336"/>
    </row>
    <row r="17" spans="1:30" s="3" customFormat="1" ht="15.75" x14ac:dyDescent="0.4">
      <c r="F17" s="77"/>
      <c r="I17" s="338" t="s">
        <v>20</v>
      </c>
      <c r="J17" s="338"/>
      <c r="K17" s="338"/>
      <c r="L17" s="338"/>
      <c r="M17" s="337"/>
      <c r="N17" s="337"/>
      <c r="O17" s="337"/>
      <c r="P17" s="337"/>
      <c r="Q17" s="337"/>
      <c r="R17" s="337"/>
      <c r="S17" s="337"/>
      <c r="T17" s="337"/>
      <c r="U17" s="337"/>
      <c r="V17" s="337"/>
      <c r="W17" s="337"/>
      <c r="X17" s="337"/>
      <c r="Y17" s="337"/>
      <c r="Z17" s="337"/>
      <c r="AA17" s="337"/>
      <c r="AB17" s="337"/>
      <c r="AC17" s="337"/>
    </row>
    <row r="18" spans="1:30" s="3" customFormat="1" ht="15.75" customHeight="1" x14ac:dyDescent="0.4">
      <c r="B18" s="333" t="s">
        <v>547</v>
      </c>
      <c r="C18" s="333"/>
      <c r="D18" s="333"/>
      <c r="E18" s="333"/>
      <c r="F18" s="333"/>
      <c r="G18" s="333"/>
      <c r="H18" s="333"/>
      <c r="I18" s="333"/>
      <c r="J18" s="333"/>
      <c r="K18" s="333"/>
      <c r="L18" s="333"/>
      <c r="M18" s="292"/>
      <c r="N18" s="292"/>
      <c r="O18" s="292"/>
      <c r="P18" s="292"/>
      <c r="Q18" s="292"/>
      <c r="R18" s="292"/>
      <c r="S18" s="292"/>
      <c r="T18" s="292"/>
      <c r="U18" s="292"/>
      <c r="V18" s="292"/>
      <c r="W18" s="292"/>
      <c r="X18" s="292"/>
      <c r="Y18" s="292"/>
      <c r="Z18" s="292"/>
      <c r="AA18" s="292"/>
      <c r="AB18" s="292"/>
      <c r="AC18" s="292"/>
    </row>
    <row r="19" spans="1:30" s="3" customFormat="1" ht="15.75" x14ac:dyDescent="0.4">
      <c r="B19" s="332"/>
      <c r="C19" s="332"/>
      <c r="D19" s="332"/>
      <c r="E19" s="332"/>
      <c r="F19" s="332"/>
      <c r="G19" s="332"/>
      <c r="H19" s="332"/>
      <c r="I19" s="332"/>
      <c r="J19" s="332"/>
      <c r="K19" s="332"/>
      <c r="L19" s="332"/>
      <c r="M19" s="335"/>
      <c r="N19" s="335"/>
      <c r="O19" s="335"/>
      <c r="P19" s="335"/>
      <c r="Q19" s="335"/>
      <c r="R19" s="335"/>
      <c r="S19" s="335"/>
      <c r="T19" s="335"/>
      <c r="U19" s="335"/>
      <c r="V19" s="335"/>
      <c r="W19" s="335"/>
      <c r="X19" s="335"/>
      <c r="Y19" s="335"/>
      <c r="Z19" s="335"/>
      <c r="AA19" s="335"/>
      <c r="AB19" s="335"/>
      <c r="AC19" s="335"/>
    </row>
    <row r="20" spans="1:30" s="3" customFormat="1" ht="15.75" customHeight="1" x14ac:dyDescent="0.4">
      <c r="B20" s="332" t="s">
        <v>548</v>
      </c>
      <c r="C20" s="332"/>
      <c r="D20" s="332"/>
      <c r="E20" s="332"/>
      <c r="F20" s="332"/>
      <c r="G20" s="332"/>
      <c r="H20" s="332"/>
      <c r="I20" s="332"/>
      <c r="J20" s="332"/>
      <c r="K20" s="332"/>
      <c r="L20" s="332"/>
      <c r="M20" s="335"/>
      <c r="N20" s="335"/>
      <c r="O20" s="335"/>
      <c r="P20" s="335"/>
      <c r="Q20" s="335"/>
      <c r="R20" s="335"/>
      <c r="S20" s="335"/>
      <c r="T20" s="335"/>
      <c r="U20" s="335"/>
      <c r="V20" s="335"/>
      <c r="W20" s="335"/>
      <c r="X20" s="335"/>
      <c r="Y20" s="335"/>
      <c r="Z20" s="335"/>
      <c r="AA20" s="335"/>
      <c r="AB20" s="335"/>
      <c r="AC20" s="335"/>
    </row>
    <row r="21" spans="1:30" s="3" customFormat="1" ht="15.75" x14ac:dyDescent="0.4">
      <c r="B21" s="332"/>
      <c r="C21" s="332"/>
      <c r="D21" s="332"/>
      <c r="E21" s="332"/>
      <c r="F21" s="332"/>
      <c r="G21" s="332"/>
      <c r="H21" s="332"/>
      <c r="I21" s="332"/>
      <c r="J21" s="332"/>
      <c r="K21" s="332"/>
      <c r="L21" s="339"/>
      <c r="M21" s="335"/>
      <c r="N21" s="335"/>
      <c r="O21" s="335"/>
      <c r="P21" s="335"/>
      <c r="Q21" s="335"/>
      <c r="R21" s="335"/>
      <c r="S21" s="335"/>
      <c r="T21" s="335"/>
      <c r="U21" s="335"/>
      <c r="V21" s="335"/>
      <c r="W21" s="335"/>
      <c r="X21" s="335"/>
      <c r="Y21" s="335"/>
      <c r="Z21" s="335"/>
      <c r="AA21" s="335"/>
      <c r="AB21" s="335"/>
      <c r="AC21" s="335"/>
    </row>
    <row r="22" spans="1:30" s="3" customFormat="1" ht="11.25" customHeight="1" x14ac:dyDescent="0.4">
      <c r="L22" s="289"/>
      <c r="M22" s="336"/>
      <c r="N22" s="336"/>
      <c r="O22" s="336"/>
      <c r="P22" s="336"/>
      <c r="Q22" s="336"/>
      <c r="R22" s="336"/>
      <c r="S22" s="336"/>
      <c r="T22" s="336"/>
      <c r="U22" s="336"/>
      <c r="V22" s="336"/>
      <c r="W22" s="336"/>
      <c r="X22" s="336"/>
      <c r="Y22" s="336"/>
      <c r="Z22" s="336"/>
      <c r="AA22" s="336"/>
      <c r="AB22" s="336"/>
      <c r="AC22" s="336"/>
    </row>
    <row r="23" spans="1:30" s="3" customFormat="1" ht="15.75" x14ac:dyDescent="0.4">
      <c r="F23" s="77"/>
      <c r="I23" s="338" t="s">
        <v>20</v>
      </c>
      <c r="J23" s="338"/>
      <c r="K23" s="338"/>
      <c r="L23" s="338"/>
      <c r="M23" s="337"/>
      <c r="N23" s="337"/>
      <c r="O23" s="337"/>
      <c r="P23" s="337"/>
      <c r="Q23" s="337"/>
      <c r="R23" s="337"/>
      <c r="S23" s="337"/>
      <c r="T23" s="337"/>
      <c r="U23" s="337"/>
      <c r="V23" s="337"/>
      <c r="W23" s="337"/>
      <c r="X23" s="337"/>
      <c r="Y23" s="337"/>
      <c r="Z23" s="337"/>
      <c r="AA23" s="337"/>
      <c r="AB23" s="337"/>
      <c r="AC23" s="337"/>
    </row>
    <row r="24" spans="1:30" s="3" customFormat="1" ht="15.75" x14ac:dyDescent="0.4">
      <c r="F24" s="13"/>
      <c r="I24" s="13"/>
      <c r="K24" s="13"/>
      <c r="L24" s="14"/>
      <c r="M24" s="14"/>
      <c r="N24" s="14"/>
      <c r="O24" s="14"/>
      <c r="P24" s="14"/>
      <c r="Q24" s="14"/>
      <c r="R24" s="14"/>
      <c r="S24" s="14"/>
      <c r="T24" s="14"/>
      <c r="U24" s="14"/>
      <c r="V24" s="14"/>
      <c r="W24" s="14"/>
      <c r="X24" s="14"/>
      <c r="Y24" s="14"/>
      <c r="Z24" s="14"/>
      <c r="AA24" s="14"/>
      <c r="AB24" s="14"/>
      <c r="AC24" s="14"/>
      <c r="AD24" s="15"/>
    </row>
    <row r="25" spans="1:30" s="3" customFormat="1" ht="15.75" x14ac:dyDescent="0.4">
      <c r="A25" s="3" t="s">
        <v>21</v>
      </c>
      <c r="F25" s="13"/>
      <c r="I25" s="13"/>
      <c r="K25" s="13"/>
      <c r="L25" s="14"/>
      <c r="M25" s="14"/>
      <c r="N25" s="14"/>
      <c r="O25" s="14"/>
      <c r="P25" s="14"/>
      <c r="Q25" s="14"/>
      <c r="R25" s="14"/>
      <c r="S25" s="14"/>
      <c r="T25" s="14"/>
      <c r="U25" s="14"/>
      <c r="V25" s="14"/>
      <c r="W25" s="14"/>
      <c r="X25" s="14"/>
      <c r="Y25" s="14"/>
      <c r="Z25" s="14"/>
      <c r="AA25" s="14"/>
      <c r="AB25" s="14"/>
      <c r="AC25" s="14"/>
    </row>
    <row r="26" spans="1:30" s="3" customFormat="1" ht="15.75" customHeight="1" x14ac:dyDescent="0.4">
      <c r="B26" s="290" t="s">
        <v>549</v>
      </c>
      <c r="C26" s="290"/>
      <c r="D26" s="290"/>
      <c r="E26" s="290"/>
      <c r="F26" s="290"/>
      <c r="G26" s="290"/>
      <c r="H26" s="290"/>
      <c r="I26" s="290"/>
      <c r="J26" s="290"/>
      <c r="K26" s="290"/>
      <c r="L26" s="290"/>
      <c r="M26" s="290"/>
      <c r="N26" s="291"/>
      <c r="O26" s="291"/>
      <c r="P26" s="291"/>
      <c r="Q26" s="291"/>
      <c r="R26" s="291"/>
      <c r="S26" s="291"/>
      <c r="T26" s="291"/>
      <c r="U26" s="291"/>
      <c r="V26" s="291"/>
      <c r="W26" s="291"/>
      <c r="X26" s="291"/>
      <c r="Y26" s="291"/>
      <c r="Z26" s="291"/>
      <c r="AA26" s="291"/>
      <c r="AB26" s="291"/>
      <c r="AC26" s="291"/>
    </row>
    <row r="27" spans="1:30" s="3" customFormat="1" ht="15.75" x14ac:dyDescent="0.4">
      <c r="B27" s="290"/>
      <c r="C27" s="290"/>
      <c r="D27" s="290"/>
      <c r="E27" s="290"/>
      <c r="F27" s="290"/>
      <c r="G27" s="290"/>
      <c r="H27" s="290"/>
      <c r="I27" s="290"/>
      <c r="J27" s="290"/>
      <c r="K27" s="290"/>
      <c r="L27" s="290"/>
      <c r="M27" s="290"/>
      <c r="N27" s="291"/>
      <c r="O27" s="291"/>
      <c r="P27" s="291"/>
      <c r="Q27" s="291"/>
      <c r="R27" s="291"/>
      <c r="S27" s="291"/>
      <c r="T27" s="291"/>
      <c r="U27" s="291"/>
      <c r="V27" s="291"/>
      <c r="W27" s="291"/>
      <c r="X27" s="291"/>
      <c r="Y27" s="291"/>
      <c r="Z27" s="291"/>
      <c r="AA27" s="291"/>
      <c r="AB27" s="291"/>
      <c r="AC27" s="291"/>
    </row>
    <row r="28" spans="1:30" s="3" customFormat="1" ht="15.75" x14ac:dyDescent="0.4">
      <c r="B28" s="290" t="s">
        <v>550</v>
      </c>
      <c r="C28" s="290"/>
      <c r="D28" s="290"/>
      <c r="E28" s="290"/>
      <c r="F28" s="290"/>
      <c r="G28" s="290"/>
      <c r="H28" s="290"/>
      <c r="I28" s="290"/>
      <c r="J28" s="290"/>
      <c r="K28" s="290"/>
      <c r="L28" s="290"/>
      <c r="M28" s="290"/>
      <c r="N28" s="292"/>
      <c r="O28" s="292"/>
      <c r="P28" s="292"/>
      <c r="Q28" s="292"/>
      <c r="R28" s="292"/>
      <c r="S28" s="292"/>
      <c r="T28" s="292"/>
      <c r="U28" s="292"/>
      <c r="V28" s="292"/>
      <c r="W28" s="292"/>
      <c r="X28" s="292"/>
      <c r="Y28" s="292"/>
      <c r="Z28" s="292"/>
      <c r="AA28" s="292"/>
      <c r="AB28" s="292"/>
      <c r="AC28" s="292"/>
    </row>
    <row r="29" spans="1:30" s="3" customFormat="1" ht="15.75" x14ac:dyDescent="0.4">
      <c r="F29" s="13"/>
      <c r="I29" s="13"/>
      <c r="K29" s="13"/>
      <c r="L29" s="14"/>
      <c r="M29" s="14"/>
      <c r="N29" s="14"/>
      <c r="O29" s="14"/>
      <c r="P29" s="16"/>
      <c r="Q29" s="16"/>
      <c r="R29" s="16"/>
      <c r="S29" s="16"/>
      <c r="T29" s="16"/>
      <c r="U29" s="16"/>
      <c r="V29" s="16"/>
      <c r="W29" s="16"/>
      <c r="X29" s="16"/>
      <c r="Y29" s="16"/>
      <c r="Z29" s="16"/>
      <c r="AA29" s="16"/>
      <c r="AB29" s="16"/>
      <c r="AC29" s="16"/>
    </row>
    <row r="30" spans="1:30" s="3" customFormat="1" ht="15.75" x14ac:dyDescent="0.4">
      <c r="A30" s="17" t="s">
        <v>45</v>
      </c>
      <c r="B30" s="17"/>
      <c r="C30" s="17"/>
      <c r="D30" s="17"/>
      <c r="E30" s="17"/>
      <c r="F30" s="18"/>
      <c r="G30" s="17"/>
      <c r="H30" s="17"/>
      <c r="I30" s="18"/>
      <c r="J30" s="17"/>
      <c r="K30" s="18"/>
      <c r="L30" s="19"/>
      <c r="M30" s="19"/>
      <c r="N30" s="19"/>
      <c r="O30" s="19"/>
      <c r="P30" s="19"/>
      <c r="Q30" s="19"/>
      <c r="R30" s="19"/>
      <c r="S30" s="19"/>
      <c r="T30" s="19"/>
      <c r="U30" s="19"/>
      <c r="V30" s="19"/>
      <c r="W30" s="19"/>
      <c r="X30" s="19"/>
      <c r="Y30" s="19"/>
      <c r="Z30" s="19"/>
      <c r="AA30" s="19"/>
      <c r="AB30" s="19"/>
      <c r="AC30" s="19"/>
    </row>
    <row r="31" spans="1:30" s="3" customFormat="1" ht="17.25" customHeight="1" x14ac:dyDescent="0.4">
      <c r="A31" s="17"/>
      <c r="B31" s="17"/>
      <c r="C31" s="17"/>
      <c r="D31" s="17"/>
      <c r="E31" s="17"/>
      <c r="F31" s="17"/>
      <c r="G31" s="17"/>
      <c r="H31" s="17"/>
      <c r="I31" s="17"/>
      <c r="J31" s="17"/>
      <c r="K31" s="17"/>
      <c r="L31" s="17"/>
      <c r="M31" s="17"/>
      <c r="N31" s="17"/>
      <c r="O31" s="20" t="s">
        <v>4</v>
      </c>
      <c r="P31" s="340"/>
      <c r="Q31" s="340"/>
      <c r="R31" s="340"/>
      <c r="S31" s="340"/>
      <c r="T31" s="340"/>
      <c r="U31" s="340"/>
      <c r="V31" s="340"/>
      <c r="W31" s="340"/>
      <c r="X31" s="340"/>
      <c r="Y31" s="340"/>
      <c r="Z31" s="340"/>
      <c r="AA31" s="340"/>
      <c r="AB31" s="340"/>
      <c r="AC31" s="340"/>
    </row>
    <row r="32" spans="1:30" s="3" customFormat="1" ht="17.25" customHeight="1" x14ac:dyDescent="0.4">
      <c r="A32" s="17"/>
      <c r="B32" s="17"/>
      <c r="C32" s="17"/>
      <c r="D32" s="17"/>
      <c r="E32" s="17"/>
      <c r="F32" s="17"/>
      <c r="G32" s="17"/>
      <c r="H32" s="17"/>
      <c r="I32" s="17"/>
      <c r="J32" s="17"/>
      <c r="K32" s="17"/>
      <c r="L32" s="17"/>
      <c r="M32" s="17"/>
      <c r="N32" s="17"/>
      <c r="O32" s="20" t="s">
        <v>5</v>
      </c>
      <c r="P32" s="341"/>
      <c r="Q32" s="341"/>
      <c r="R32" s="341"/>
      <c r="S32" s="341"/>
      <c r="T32" s="341"/>
      <c r="U32" s="341"/>
      <c r="V32" s="341"/>
      <c r="W32" s="341"/>
      <c r="X32" s="341"/>
      <c r="Y32" s="341"/>
      <c r="Z32" s="341"/>
      <c r="AA32" s="341"/>
      <c r="AB32" s="341"/>
      <c r="AC32" s="341"/>
    </row>
    <row r="33" spans="1:29" s="3" customFormat="1" ht="17.25" customHeight="1" x14ac:dyDescent="0.4">
      <c r="O33" s="9"/>
      <c r="P33" s="12"/>
      <c r="Q33" s="12"/>
      <c r="R33" s="12"/>
      <c r="S33" s="12"/>
      <c r="T33" s="12"/>
      <c r="U33" s="12"/>
      <c r="V33" s="12"/>
      <c r="W33" s="12"/>
      <c r="X33" s="12"/>
      <c r="Y33" s="12"/>
      <c r="Z33" s="12"/>
      <c r="AA33" s="12"/>
      <c r="AB33" s="12"/>
      <c r="AC33" s="12"/>
    </row>
    <row r="34" spans="1:29" ht="30" customHeight="1" x14ac:dyDescent="0.4">
      <c r="A34" s="342" t="s">
        <v>42</v>
      </c>
      <c r="B34" s="342"/>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row>
    <row r="35" spans="1:29" ht="18" customHeight="1" x14ac:dyDescent="0.4">
      <c r="A35" s="323" t="s">
        <v>43</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row>
    <row r="36" spans="1:29" ht="30" customHeight="1" x14ac:dyDescent="0.4">
      <c r="A36" s="324" t="s">
        <v>44</v>
      </c>
      <c r="B36" s="325"/>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row>
    <row r="38" spans="1:29" ht="45" customHeight="1" x14ac:dyDescent="0.4">
      <c r="A38" s="326" t="s">
        <v>46</v>
      </c>
      <c r="B38" s="326"/>
      <c r="C38" s="326"/>
      <c r="D38" s="326"/>
      <c r="E38" s="326"/>
      <c r="F38" s="326"/>
      <c r="G38" s="326"/>
      <c r="H38" s="326"/>
      <c r="I38" s="326"/>
      <c r="J38" s="326"/>
      <c r="K38" s="326"/>
      <c r="L38" s="326"/>
      <c r="M38" s="326"/>
      <c r="N38" s="326"/>
      <c r="O38" s="326"/>
      <c r="P38" s="326"/>
      <c r="Q38" s="326"/>
      <c r="R38" s="326"/>
      <c r="S38" s="326"/>
      <c r="T38" s="326"/>
      <c r="U38" s="326"/>
      <c r="V38" s="326"/>
      <c r="W38" s="326"/>
      <c r="X38" s="326"/>
      <c r="Y38" s="326"/>
      <c r="Z38" s="326"/>
      <c r="AA38" s="326"/>
      <c r="AB38" s="326"/>
      <c r="AC38" s="326"/>
    </row>
    <row r="40" spans="1:29" x14ac:dyDescent="0.4">
      <c r="A40" s="327" t="s">
        <v>6</v>
      </c>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row>
    <row r="42" spans="1:29" s="3" customFormat="1" ht="15.75" x14ac:dyDescent="0.4">
      <c r="A42" s="3" t="s">
        <v>22</v>
      </c>
    </row>
    <row r="43" spans="1:29" s="3" customFormat="1" ht="15.75" x14ac:dyDescent="0.4">
      <c r="B43" s="300" t="s">
        <v>7</v>
      </c>
      <c r="C43" s="300"/>
      <c r="D43" s="300"/>
      <c r="E43" s="300"/>
      <c r="F43" s="300"/>
      <c r="G43" s="300"/>
      <c r="H43" s="300"/>
      <c r="I43" s="304" t="s">
        <v>8</v>
      </c>
      <c r="J43" s="328"/>
      <c r="K43" s="328"/>
      <c r="L43" s="328"/>
      <c r="M43" s="328"/>
      <c r="N43" s="328"/>
      <c r="O43" s="328"/>
      <c r="P43" s="328"/>
      <c r="Q43" s="328"/>
      <c r="R43" s="328"/>
      <c r="S43" s="328"/>
      <c r="T43" s="328"/>
      <c r="U43" s="328"/>
      <c r="V43" s="328"/>
      <c r="W43" s="328"/>
      <c r="X43" s="328"/>
      <c r="Y43" s="328"/>
      <c r="Z43" s="305"/>
      <c r="AA43" s="304" t="s">
        <v>0</v>
      </c>
      <c r="AB43" s="305"/>
    </row>
    <row r="44" spans="1:29" s="3" customFormat="1" ht="33.75" customHeight="1" x14ac:dyDescent="0.4">
      <c r="B44" s="343" t="s">
        <v>23</v>
      </c>
      <c r="C44" s="344"/>
      <c r="D44" s="344"/>
      <c r="E44" s="344"/>
      <c r="F44" s="344"/>
      <c r="G44" s="344"/>
      <c r="H44" s="345"/>
      <c r="I44" s="346"/>
      <c r="J44" s="347"/>
      <c r="K44" s="347"/>
      <c r="L44" s="347"/>
      <c r="M44" s="347"/>
      <c r="N44" s="347"/>
      <c r="O44" s="347"/>
      <c r="P44" s="347"/>
      <c r="Q44" s="347"/>
      <c r="R44" s="347"/>
      <c r="S44" s="347"/>
      <c r="T44" s="347"/>
      <c r="U44" s="347"/>
      <c r="V44" s="347"/>
      <c r="W44" s="347"/>
      <c r="X44" s="347"/>
      <c r="Y44" s="347"/>
      <c r="Z44" s="348"/>
      <c r="AA44" s="349" t="s">
        <v>24</v>
      </c>
      <c r="AB44" s="350"/>
    </row>
    <row r="45" spans="1:29" s="3" customFormat="1" ht="33.75" customHeight="1" x14ac:dyDescent="0.4">
      <c r="B45" s="356" t="s">
        <v>25</v>
      </c>
      <c r="C45" s="357"/>
      <c r="D45" s="357"/>
      <c r="E45" s="357"/>
      <c r="F45" s="357"/>
      <c r="G45" s="357"/>
      <c r="H45" s="358"/>
      <c r="I45" s="346"/>
      <c r="J45" s="347"/>
      <c r="K45" s="347"/>
      <c r="L45" s="347"/>
      <c r="M45" s="347"/>
      <c r="N45" s="347"/>
      <c r="O45" s="347"/>
      <c r="P45" s="347"/>
      <c r="Q45" s="347"/>
      <c r="R45" s="347"/>
      <c r="S45" s="347"/>
      <c r="T45" s="347"/>
      <c r="U45" s="347"/>
      <c r="V45" s="347"/>
      <c r="W45" s="347"/>
      <c r="X45" s="347"/>
      <c r="Y45" s="347"/>
      <c r="Z45" s="348"/>
      <c r="AA45" s="362" t="s">
        <v>29</v>
      </c>
      <c r="AB45" s="363"/>
    </row>
    <row r="46" spans="1:29" s="3" customFormat="1" ht="33.75" customHeight="1" x14ac:dyDescent="0.4">
      <c r="B46" s="359"/>
      <c r="C46" s="360"/>
      <c r="D46" s="360"/>
      <c r="E46" s="360"/>
      <c r="F46" s="360"/>
      <c r="G46" s="360"/>
      <c r="H46" s="361"/>
      <c r="I46" s="351"/>
      <c r="J46" s="352"/>
      <c r="K46" s="352"/>
      <c r="L46" s="352"/>
      <c r="M46" s="353" t="s">
        <v>26</v>
      </c>
      <c r="N46" s="354"/>
      <c r="O46" s="352"/>
      <c r="P46" s="352"/>
      <c r="Q46" s="352"/>
      <c r="R46" s="352"/>
      <c r="S46" s="353" t="s">
        <v>27</v>
      </c>
      <c r="T46" s="354"/>
      <c r="U46" s="352"/>
      <c r="V46" s="352"/>
      <c r="W46" s="352"/>
      <c r="X46" s="352"/>
      <c r="Y46" s="353" t="s">
        <v>28</v>
      </c>
      <c r="Z46" s="355"/>
      <c r="AA46" s="364"/>
      <c r="AB46" s="365"/>
    </row>
    <row r="47" spans="1:29" ht="11.25" customHeight="1" x14ac:dyDescent="0.4">
      <c r="B47" s="6"/>
      <c r="C47" s="6"/>
      <c r="D47" s="6"/>
      <c r="E47" s="6"/>
    </row>
    <row r="48" spans="1:29" s="3" customFormat="1" ht="15.75" x14ac:dyDescent="0.4">
      <c r="A48" s="3" t="s">
        <v>31</v>
      </c>
    </row>
    <row r="49" spans="1:29" s="3" customFormat="1" ht="15.75" x14ac:dyDescent="0.4">
      <c r="B49" s="300" t="s">
        <v>7</v>
      </c>
      <c r="C49" s="300"/>
      <c r="D49" s="300"/>
      <c r="E49" s="300"/>
      <c r="F49" s="300"/>
      <c r="G49" s="300"/>
      <c r="H49" s="300"/>
      <c r="I49" s="301" t="s">
        <v>8</v>
      </c>
      <c r="J49" s="302"/>
      <c r="K49" s="302"/>
      <c r="L49" s="302"/>
      <c r="M49" s="302"/>
      <c r="N49" s="302"/>
      <c r="O49" s="302"/>
      <c r="P49" s="302"/>
      <c r="Q49" s="302"/>
      <c r="R49" s="302"/>
      <c r="S49" s="302"/>
      <c r="T49" s="302"/>
      <c r="U49" s="302"/>
      <c r="V49" s="302"/>
      <c r="W49" s="302"/>
      <c r="X49" s="302"/>
      <c r="Y49" s="302"/>
      <c r="Z49" s="303"/>
      <c r="AA49" s="304" t="s">
        <v>0</v>
      </c>
      <c r="AB49" s="305"/>
    </row>
    <row r="50" spans="1:29" s="3" customFormat="1" ht="15.75" customHeight="1" x14ac:dyDescent="0.4">
      <c r="B50" s="306" t="s">
        <v>86</v>
      </c>
      <c r="C50" s="307"/>
      <c r="D50" s="307"/>
      <c r="E50" s="307"/>
      <c r="F50" s="307"/>
      <c r="G50" s="307"/>
      <c r="H50" s="308"/>
      <c r="I50" s="312" t="s">
        <v>87</v>
      </c>
      <c r="J50" s="313"/>
      <c r="K50" s="313"/>
      <c r="L50" s="314"/>
      <c r="M50" s="314"/>
      <c r="N50" s="314"/>
      <c r="O50" s="314"/>
      <c r="P50" s="314"/>
      <c r="Q50" s="314"/>
      <c r="R50" s="314"/>
      <c r="S50" s="314"/>
      <c r="T50" s="314"/>
      <c r="U50" s="314"/>
      <c r="V50" s="314"/>
      <c r="W50" s="314"/>
      <c r="X50" s="314"/>
      <c r="Y50" s="314"/>
      <c r="Z50" s="315"/>
      <c r="AA50" s="316"/>
      <c r="AB50" s="317"/>
    </row>
    <row r="51" spans="1:29" s="3" customFormat="1" ht="37.5" customHeight="1" x14ac:dyDescent="0.4">
      <c r="B51" s="309"/>
      <c r="C51" s="310"/>
      <c r="D51" s="310"/>
      <c r="E51" s="310"/>
      <c r="F51" s="310"/>
      <c r="G51" s="310"/>
      <c r="H51" s="311"/>
      <c r="I51" s="320"/>
      <c r="J51" s="321"/>
      <c r="K51" s="321"/>
      <c r="L51" s="321"/>
      <c r="M51" s="321"/>
      <c r="N51" s="321"/>
      <c r="O51" s="321"/>
      <c r="P51" s="321"/>
      <c r="Q51" s="321"/>
      <c r="R51" s="321"/>
      <c r="S51" s="321"/>
      <c r="T51" s="321"/>
      <c r="U51" s="321"/>
      <c r="V51" s="321"/>
      <c r="W51" s="321"/>
      <c r="X51" s="321"/>
      <c r="Y51" s="321"/>
      <c r="Z51" s="322"/>
      <c r="AA51" s="318"/>
      <c r="AB51" s="319"/>
    </row>
    <row r="52" spans="1:29" s="3" customFormat="1" ht="56.25" customHeight="1" x14ac:dyDescent="0.4">
      <c r="B52" s="293" t="s">
        <v>32</v>
      </c>
      <c r="C52" s="294"/>
      <c r="D52" s="294"/>
      <c r="E52" s="294"/>
      <c r="F52" s="294"/>
      <c r="G52" s="294"/>
      <c r="H52" s="294"/>
      <c r="I52" s="295"/>
      <c r="J52" s="296"/>
      <c r="K52" s="296"/>
      <c r="L52" s="296"/>
      <c r="M52" s="296"/>
      <c r="N52" s="296"/>
      <c r="O52" s="296"/>
      <c r="P52" s="296"/>
      <c r="Q52" s="296"/>
      <c r="R52" s="296"/>
      <c r="S52" s="296"/>
      <c r="T52" s="296"/>
      <c r="U52" s="296"/>
      <c r="V52" s="296"/>
      <c r="W52" s="296"/>
      <c r="X52" s="296"/>
      <c r="Y52" s="296"/>
      <c r="Z52" s="297"/>
      <c r="AA52" s="298" t="s">
        <v>30</v>
      </c>
      <c r="AB52" s="299"/>
    </row>
    <row r="53" spans="1:29" s="3" customFormat="1" ht="36.75" customHeight="1" x14ac:dyDescent="0.4">
      <c r="B53" s="293" t="s">
        <v>88</v>
      </c>
      <c r="C53" s="294"/>
      <c r="D53" s="294"/>
      <c r="E53" s="294"/>
      <c r="F53" s="294"/>
      <c r="G53" s="294"/>
      <c r="H53" s="294"/>
      <c r="I53" s="295"/>
      <c r="J53" s="296"/>
      <c r="K53" s="296"/>
      <c r="L53" s="296"/>
      <c r="M53" s="296"/>
      <c r="N53" s="296"/>
      <c r="O53" s="296"/>
      <c r="P53" s="296"/>
      <c r="Q53" s="296"/>
      <c r="R53" s="296"/>
      <c r="S53" s="296"/>
      <c r="T53" s="296"/>
      <c r="U53" s="296"/>
      <c r="V53" s="296"/>
      <c r="W53" s="296"/>
      <c r="X53" s="296"/>
      <c r="Y53" s="296"/>
      <c r="Z53" s="297"/>
      <c r="AA53" s="298"/>
      <c r="AB53" s="299"/>
    </row>
    <row r="54" spans="1:29" s="3" customFormat="1" ht="51" customHeight="1" x14ac:dyDescent="0.4">
      <c r="B54" s="293" t="s">
        <v>33</v>
      </c>
      <c r="C54" s="328"/>
      <c r="D54" s="328"/>
      <c r="E54" s="328"/>
      <c r="F54" s="328"/>
      <c r="G54" s="328"/>
      <c r="H54" s="328"/>
      <c r="I54" s="295"/>
      <c r="J54" s="296"/>
      <c r="K54" s="296"/>
      <c r="L54" s="296"/>
      <c r="M54" s="296"/>
      <c r="N54" s="296"/>
      <c r="O54" s="296"/>
      <c r="P54" s="296"/>
      <c r="Q54" s="296"/>
      <c r="R54" s="296"/>
      <c r="S54" s="296"/>
      <c r="T54" s="296"/>
      <c r="U54" s="296"/>
      <c r="V54" s="296"/>
      <c r="W54" s="296"/>
      <c r="X54" s="296"/>
      <c r="Y54" s="296"/>
      <c r="Z54" s="297"/>
      <c r="AA54" s="298"/>
      <c r="AB54" s="299"/>
    </row>
    <row r="55" spans="1:29" s="3" customFormat="1" ht="55.5" customHeight="1" x14ac:dyDescent="0.4">
      <c r="B55" s="293" t="s">
        <v>34</v>
      </c>
      <c r="C55" s="328"/>
      <c r="D55" s="328"/>
      <c r="E55" s="328"/>
      <c r="F55" s="328"/>
      <c r="G55" s="328"/>
      <c r="H55" s="328"/>
      <c r="I55" s="295"/>
      <c r="J55" s="296"/>
      <c r="K55" s="296"/>
      <c r="L55" s="296"/>
      <c r="M55" s="296"/>
      <c r="N55" s="296"/>
      <c r="O55" s="296"/>
      <c r="P55" s="296"/>
      <c r="Q55" s="296"/>
      <c r="R55" s="296"/>
      <c r="S55" s="296"/>
      <c r="T55" s="296"/>
      <c r="U55" s="296"/>
      <c r="V55" s="296"/>
      <c r="W55" s="296"/>
      <c r="X55" s="296"/>
      <c r="Y55" s="296"/>
      <c r="Z55" s="297"/>
      <c r="AA55" s="416" t="s">
        <v>12</v>
      </c>
      <c r="AB55" s="299"/>
    </row>
    <row r="56" spans="1:29" s="3" customFormat="1" ht="50.25" customHeight="1" x14ac:dyDescent="0.4">
      <c r="B56" s="293" t="s">
        <v>35</v>
      </c>
      <c r="C56" s="328"/>
      <c r="D56" s="328"/>
      <c r="E56" s="328"/>
      <c r="F56" s="328"/>
      <c r="G56" s="328"/>
      <c r="H56" s="328"/>
      <c r="I56" s="295"/>
      <c r="J56" s="296"/>
      <c r="K56" s="296"/>
      <c r="L56" s="296"/>
      <c r="M56" s="296"/>
      <c r="N56" s="296"/>
      <c r="O56" s="296"/>
      <c r="P56" s="296"/>
      <c r="Q56" s="296"/>
      <c r="R56" s="296"/>
      <c r="S56" s="296"/>
      <c r="T56" s="296"/>
      <c r="U56" s="296"/>
      <c r="V56" s="296"/>
      <c r="W56" s="296"/>
      <c r="X56" s="296"/>
      <c r="Y56" s="296"/>
      <c r="Z56" s="297"/>
      <c r="AA56" s="299" t="s">
        <v>13</v>
      </c>
      <c r="AB56" s="417"/>
    </row>
    <row r="57" spans="1:29" s="3" customFormat="1" ht="56.25" customHeight="1" x14ac:dyDescent="0.4">
      <c r="B57" s="293" t="s">
        <v>36</v>
      </c>
      <c r="C57" s="328"/>
      <c r="D57" s="328"/>
      <c r="E57" s="328"/>
      <c r="F57" s="328"/>
      <c r="G57" s="328"/>
      <c r="H57" s="305"/>
      <c r="I57" s="396"/>
      <c r="J57" s="397"/>
      <c r="K57" s="397"/>
      <c r="L57" s="397"/>
      <c r="M57" s="397"/>
      <c r="N57" s="397"/>
      <c r="O57" s="397"/>
      <c r="P57" s="397"/>
      <c r="Q57" s="397"/>
      <c r="R57" s="397"/>
      <c r="S57" s="397"/>
      <c r="T57" s="397"/>
      <c r="U57" s="397"/>
      <c r="V57" s="397"/>
      <c r="W57" s="397"/>
      <c r="X57" s="397"/>
      <c r="Y57" s="397"/>
      <c r="Z57" s="398"/>
      <c r="AA57" s="298" t="s">
        <v>14</v>
      </c>
      <c r="AB57" s="299"/>
    </row>
    <row r="58" spans="1:29" s="3" customFormat="1" ht="48" customHeight="1" x14ac:dyDescent="0.4">
      <c r="B58" s="293" t="s">
        <v>528</v>
      </c>
      <c r="C58" s="328"/>
      <c r="D58" s="328"/>
      <c r="E58" s="328"/>
      <c r="F58" s="328"/>
      <c r="G58" s="328"/>
      <c r="H58" s="305"/>
      <c r="I58" s="396"/>
      <c r="J58" s="397"/>
      <c r="K58" s="397"/>
      <c r="L58" s="397"/>
      <c r="M58" s="397"/>
      <c r="N58" s="397"/>
      <c r="O58" s="397"/>
      <c r="P58" s="397"/>
      <c r="Q58" s="397"/>
      <c r="R58" s="397"/>
      <c r="S58" s="397"/>
      <c r="T58" s="397"/>
      <c r="U58" s="397"/>
      <c r="V58" s="397"/>
      <c r="W58" s="397"/>
      <c r="X58" s="397"/>
      <c r="Y58" s="397"/>
      <c r="Z58" s="398"/>
      <c r="AA58" s="298" t="s">
        <v>14</v>
      </c>
      <c r="AB58" s="299"/>
    </row>
    <row r="59" spans="1:29" s="3" customFormat="1" ht="66" customHeight="1" x14ac:dyDescent="0.4">
      <c r="B59" s="293" t="s">
        <v>541</v>
      </c>
      <c r="C59" s="328"/>
      <c r="D59" s="328"/>
      <c r="E59" s="328"/>
      <c r="F59" s="328"/>
      <c r="G59" s="328"/>
      <c r="H59" s="305"/>
      <c r="I59" s="396"/>
      <c r="J59" s="397"/>
      <c r="K59" s="397"/>
      <c r="L59" s="397"/>
      <c r="M59" s="397"/>
      <c r="N59" s="397"/>
      <c r="O59" s="397"/>
      <c r="P59" s="397"/>
      <c r="Q59" s="397"/>
      <c r="R59" s="397"/>
      <c r="S59" s="397"/>
      <c r="T59" s="397"/>
      <c r="U59" s="397"/>
      <c r="V59" s="397"/>
      <c r="W59" s="397"/>
      <c r="X59" s="397"/>
      <c r="Y59" s="397"/>
      <c r="Z59" s="398"/>
      <c r="AA59" s="298" t="s">
        <v>47</v>
      </c>
      <c r="AB59" s="299"/>
    </row>
    <row r="60" spans="1:29" s="3" customFormat="1" ht="63" customHeight="1" x14ac:dyDescent="0.4">
      <c r="B60" s="293" t="s">
        <v>529</v>
      </c>
      <c r="C60" s="328"/>
      <c r="D60" s="328"/>
      <c r="E60" s="328"/>
      <c r="F60" s="328"/>
      <c r="G60" s="328"/>
      <c r="H60" s="305"/>
      <c r="I60" s="396"/>
      <c r="J60" s="397"/>
      <c r="K60" s="397"/>
      <c r="L60" s="397"/>
      <c r="M60" s="397"/>
      <c r="N60" s="397"/>
      <c r="O60" s="397"/>
      <c r="P60" s="397"/>
      <c r="Q60" s="397"/>
      <c r="R60" s="397"/>
      <c r="S60" s="397"/>
      <c r="T60" s="397"/>
      <c r="U60" s="397"/>
      <c r="V60" s="397"/>
      <c r="W60" s="397"/>
      <c r="X60" s="397"/>
      <c r="Y60" s="397"/>
      <c r="Z60" s="398"/>
      <c r="AA60" s="298" t="s">
        <v>47</v>
      </c>
      <c r="AB60" s="299"/>
    </row>
    <row r="61" spans="1:29" ht="18" customHeight="1" x14ac:dyDescent="0.4">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s="3" customFormat="1" ht="15.75" x14ac:dyDescent="0.4">
      <c r="A62" s="15" t="s">
        <v>71</v>
      </c>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row>
    <row r="63" spans="1:29" s="3" customFormat="1" ht="15.75" x14ac:dyDescent="0.4">
      <c r="B63" s="3" t="s">
        <v>54</v>
      </c>
    </row>
    <row r="64" spans="1:29" s="3" customFormat="1" ht="15.75" x14ac:dyDescent="0.4">
      <c r="B64" s="300" t="s">
        <v>7</v>
      </c>
      <c r="C64" s="300"/>
      <c r="D64" s="300"/>
      <c r="E64" s="300"/>
      <c r="F64" s="300"/>
      <c r="G64" s="300"/>
      <c r="H64" s="300"/>
      <c r="I64" s="301" t="s">
        <v>8</v>
      </c>
      <c r="J64" s="302"/>
      <c r="K64" s="302"/>
      <c r="L64" s="302"/>
      <c r="M64" s="302"/>
      <c r="N64" s="302"/>
      <c r="O64" s="302"/>
      <c r="P64" s="302"/>
      <c r="Q64" s="302"/>
      <c r="R64" s="302"/>
      <c r="S64" s="302"/>
      <c r="T64" s="302"/>
      <c r="U64" s="302"/>
      <c r="V64" s="302"/>
      <c r="W64" s="302"/>
      <c r="X64" s="302"/>
      <c r="Y64" s="302"/>
      <c r="Z64" s="303"/>
      <c r="AA64" s="304" t="s">
        <v>0</v>
      </c>
      <c r="AB64" s="305"/>
    </row>
    <row r="65" spans="2:32" s="3" customFormat="1" ht="38.25" customHeight="1" x14ac:dyDescent="0.4">
      <c r="B65" s="309" t="s">
        <v>53</v>
      </c>
      <c r="C65" s="411"/>
      <c r="D65" s="411"/>
      <c r="E65" s="411"/>
      <c r="F65" s="411"/>
      <c r="G65" s="411"/>
      <c r="H65" s="411"/>
      <c r="I65" s="412"/>
      <c r="J65" s="413"/>
      <c r="K65" s="413"/>
      <c r="L65" s="413"/>
      <c r="M65" s="413"/>
      <c r="N65" s="413"/>
      <c r="O65" s="413"/>
      <c r="P65" s="413"/>
      <c r="Q65" s="413"/>
      <c r="R65" s="413"/>
      <c r="S65" s="413"/>
      <c r="T65" s="413"/>
      <c r="U65" s="413"/>
      <c r="V65" s="413"/>
      <c r="W65" s="413"/>
      <c r="X65" s="413"/>
      <c r="Y65" s="413"/>
      <c r="Z65" s="414"/>
      <c r="AA65" s="415" t="s">
        <v>63</v>
      </c>
      <c r="AB65" s="319"/>
    </row>
    <row r="66" spans="2:32" s="3" customFormat="1" ht="15.75" x14ac:dyDescent="0.4">
      <c r="B66" s="3" t="s">
        <v>62</v>
      </c>
    </row>
    <row r="67" spans="2:32" s="30" customFormat="1" ht="32.25" customHeight="1" x14ac:dyDescent="0.35">
      <c r="B67" s="379" t="s">
        <v>84</v>
      </c>
      <c r="C67" s="379"/>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23"/>
      <c r="AD67" s="23"/>
      <c r="AE67" s="24"/>
      <c r="AF67" s="24"/>
    </row>
    <row r="68" spans="2:32" s="25" customFormat="1" ht="15.75" customHeight="1" x14ac:dyDescent="0.4">
      <c r="B68" s="408" t="s">
        <v>7</v>
      </c>
      <c r="C68" s="409"/>
      <c r="D68" s="409"/>
      <c r="E68" s="409"/>
      <c r="F68" s="409"/>
      <c r="G68" s="409"/>
      <c r="H68" s="409"/>
      <c r="I68" s="409"/>
      <c r="J68" s="409"/>
      <c r="K68" s="409"/>
      <c r="L68" s="409"/>
      <c r="M68" s="409"/>
      <c r="N68" s="409"/>
      <c r="O68" s="409"/>
      <c r="P68" s="409"/>
      <c r="Q68" s="409"/>
      <c r="R68" s="409"/>
      <c r="S68" s="409"/>
      <c r="T68" s="409"/>
      <c r="U68" s="409"/>
      <c r="V68" s="409"/>
      <c r="W68" s="410"/>
      <c r="X68" s="408" t="s">
        <v>8</v>
      </c>
      <c r="Y68" s="409"/>
      <c r="Z68" s="410"/>
      <c r="AA68" s="408" t="s">
        <v>0</v>
      </c>
      <c r="AB68" s="410"/>
      <c r="AC68" s="26"/>
    </row>
    <row r="69" spans="2:32" s="27" customFormat="1" ht="33.75" customHeight="1" x14ac:dyDescent="0.4">
      <c r="B69" s="399" t="s">
        <v>72</v>
      </c>
      <c r="C69" s="400"/>
      <c r="D69" s="400"/>
      <c r="E69" s="400"/>
      <c r="F69" s="400"/>
      <c r="G69" s="400"/>
      <c r="H69" s="400"/>
      <c r="I69" s="400"/>
      <c r="J69" s="400"/>
      <c r="K69" s="400"/>
      <c r="L69" s="400"/>
      <c r="M69" s="400"/>
      <c r="N69" s="400"/>
      <c r="O69" s="400"/>
      <c r="P69" s="400"/>
      <c r="Q69" s="400"/>
      <c r="R69" s="400"/>
      <c r="S69" s="400"/>
      <c r="T69" s="400"/>
      <c r="U69" s="400"/>
      <c r="V69" s="400"/>
      <c r="W69" s="401"/>
      <c r="X69" s="405"/>
      <c r="Y69" s="406"/>
      <c r="Z69" s="407"/>
      <c r="AA69" s="374" t="s">
        <v>52</v>
      </c>
      <c r="AB69" s="375"/>
    </row>
    <row r="70" spans="2:32" s="27" customFormat="1" ht="33.75" customHeight="1" x14ac:dyDescent="0.4">
      <c r="B70" s="399" t="s">
        <v>73</v>
      </c>
      <c r="C70" s="400"/>
      <c r="D70" s="400"/>
      <c r="E70" s="400"/>
      <c r="F70" s="400"/>
      <c r="G70" s="400"/>
      <c r="H70" s="400"/>
      <c r="I70" s="400"/>
      <c r="J70" s="400"/>
      <c r="K70" s="400"/>
      <c r="L70" s="400"/>
      <c r="M70" s="400"/>
      <c r="N70" s="400"/>
      <c r="O70" s="400"/>
      <c r="P70" s="400"/>
      <c r="Q70" s="400"/>
      <c r="R70" s="400"/>
      <c r="S70" s="400"/>
      <c r="T70" s="400"/>
      <c r="U70" s="400"/>
      <c r="V70" s="400"/>
      <c r="W70" s="401"/>
      <c r="X70" s="405"/>
      <c r="Y70" s="406"/>
      <c r="Z70" s="407"/>
      <c r="AA70" s="374" t="s">
        <v>15</v>
      </c>
      <c r="AB70" s="375"/>
    </row>
    <row r="71" spans="2:32" s="30" customFormat="1" ht="32.65" customHeight="1" x14ac:dyDescent="0.35">
      <c r="B71" s="380" t="s">
        <v>74</v>
      </c>
      <c r="C71" s="381"/>
      <c r="D71" s="381"/>
      <c r="E71" s="381"/>
      <c r="F71" s="381"/>
      <c r="G71" s="381"/>
      <c r="H71" s="381"/>
      <c r="I71" s="381"/>
      <c r="J71" s="381"/>
      <c r="K71" s="381"/>
      <c r="L71" s="381"/>
      <c r="M71" s="381"/>
      <c r="N71" s="381"/>
      <c r="O71" s="381"/>
      <c r="P71" s="381"/>
      <c r="Q71" s="381"/>
      <c r="R71" s="381"/>
      <c r="S71" s="381"/>
      <c r="T71" s="381"/>
      <c r="U71" s="381"/>
      <c r="V71" s="381"/>
      <c r="W71" s="381"/>
      <c r="X71" s="381"/>
      <c r="Y71" s="381"/>
      <c r="Z71" s="381"/>
      <c r="AA71" s="381"/>
      <c r="AB71" s="381"/>
      <c r="AC71" s="23"/>
      <c r="AD71" s="23"/>
      <c r="AE71" s="24"/>
      <c r="AF71" s="24"/>
    </row>
    <row r="72" spans="2:32" s="25" customFormat="1" ht="33.75" customHeight="1" x14ac:dyDescent="0.4">
      <c r="B72" s="382" t="s">
        <v>7</v>
      </c>
      <c r="C72" s="382"/>
      <c r="D72" s="382"/>
      <c r="E72" s="382"/>
      <c r="F72" s="382"/>
      <c r="G72" s="382"/>
      <c r="H72" s="382"/>
      <c r="I72" s="382"/>
      <c r="J72" s="382"/>
      <c r="K72" s="402" t="s">
        <v>69</v>
      </c>
      <c r="L72" s="403"/>
      <c r="M72" s="403"/>
      <c r="N72" s="403"/>
      <c r="O72" s="403"/>
      <c r="P72" s="403"/>
      <c r="Q72" s="403"/>
      <c r="R72" s="403"/>
      <c r="S72" s="403"/>
      <c r="T72" s="404"/>
      <c r="U72" s="382" t="s">
        <v>0</v>
      </c>
      <c r="V72" s="382"/>
      <c r="W72" s="402" t="s">
        <v>70</v>
      </c>
      <c r="X72" s="403"/>
      <c r="Y72" s="403"/>
      <c r="Z72" s="404"/>
      <c r="AA72" s="382" t="s">
        <v>0</v>
      </c>
      <c r="AB72" s="382"/>
      <c r="AC72" s="26"/>
    </row>
    <row r="73" spans="2:32" s="27" customFormat="1" ht="33" customHeight="1" x14ac:dyDescent="0.4">
      <c r="B73" s="367" t="s">
        <v>75</v>
      </c>
      <c r="C73" s="367"/>
      <c r="D73" s="367"/>
      <c r="E73" s="367"/>
      <c r="F73" s="367"/>
      <c r="G73" s="367"/>
      <c r="H73" s="367"/>
      <c r="I73" s="367"/>
      <c r="J73" s="367"/>
      <c r="K73" s="376"/>
      <c r="L73" s="377"/>
      <c r="M73" s="377"/>
      <c r="N73" s="377"/>
      <c r="O73" s="377"/>
      <c r="P73" s="377"/>
      <c r="Q73" s="377"/>
      <c r="R73" s="377"/>
      <c r="S73" s="377"/>
      <c r="T73" s="378"/>
      <c r="U73" s="368" t="s">
        <v>57</v>
      </c>
      <c r="V73" s="368"/>
      <c r="W73" s="385"/>
      <c r="X73" s="386"/>
      <c r="Y73" s="386"/>
      <c r="Z73" s="387"/>
      <c r="AA73" s="368" t="s">
        <v>64</v>
      </c>
      <c r="AB73" s="368"/>
    </row>
    <row r="74" spans="2:32" s="27" customFormat="1" ht="33" customHeight="1" x14ac:dyDescent="0.4">
      <c r="B74" s="367" t="s">
        <v>76</v>
      </c>
      <c r="C74" s="367"/>
      <c r="D74" s="367"/>
      <c r="E74" s="367"/>
      <c r="F74" s="367"/>
      <c r="G74" s="367"/>
      <c r="H74" s="367"/>
      <c r="I74" s="367"/>
      <c r="J74" s="367"/>
      <c r="K74" s="376"/>
      <c r="L74" s="377"/>
      <c r="M74" s="377"/>
      <c r="N74" s="377"/>
      <c r="O74" s="377"/>
      <c r="P74" s="377"/>
      <c r="Q74" s="377"/>
      <c r="R74" s="377"/>
      <c r="S74" s="377"/>
      <c r="T74" s="378"/>
      <c r="U74" s="368" t="s">
        <v>57</v>
      </c>
      <c r="V74" s="368"/>
      <c r="W74" s="385"/>
      <c r="X74" s="386"/>
      <c r="Y74" s="386"/>
      <c r="Z74" s="387"/>
      <c r="AA74" s="368" t="s">
        <v>64</v>
      </c>
      <c r="AB74" s="368"/>
    </row>
    <row r="75" spans="2:32" s="27" customFormat="1" ht="33" customHeight="1" x14ac:dyDescent="0.4">
      <c r="B75" s="367" t="s">
        <v>77</v>
      </c>
      <c r="C75" s="367"/>
      <c r="D75" s="367"/>
      <c r="E75" s="367"/>
      <c r="F75" s="367"/>
      <c r="G75" s="367"/>
      <c r="H75" s="367"/>
      <c r="I75" s="367"/>
      <c r="J75" s="367"/>
      <c r="K75" s="376"/>
      <c r="L75" s="377"/>
      <c r="M75" s="377"/>
      <c r="N75" s="377"/>
      <c r="O75" s="377"/>
      <c r="P75" s="377"/>
      <c r="Q75" s="377"/>
      <c r="R75" s="377"/>
      <c r="S75" s="377"/>
      <c r="T75" s="378"/>
      <c r="U75" s="368" t="s">
        <v>57</v>
      </c>
      <c r="V75" s="368"/>
      <c r="W75" s="385"/>
      <c r="X75" s="386"/>
      <c r="Y75" s="386"/>
      <c r="Z75" s="387"/>
      <c r="AA75" s="368" t="s">
        <v>64</v>
      </c>
      <c r="AB75" s="368"/>
    </row>
    <row r="76" spans="2:32" s="27" customFormat="1" ht="33" customHeight="1" x14ac:dyDescent="0.4">
      <c r="B76" s="367" t="s">
        <v>78</v>
      </c>
      <c r="C76" s="367"/>
      <c r="D76" s="367"/>
      <c r="E76" s="367"/>
      <c r="F76" s="367"/>
      <c r="G76" s="367"/>
      <c r="H76" s="367"/>
      <c r="I76" s="367"/>
      <c r="J76" s="367"/>
      <c r="K76" s="376"/>
      <c r="L76" s="377"/>
      <c r="M76" s="377"/>
      <c r="N76" s="377"/>
      <c r="O76" s="377"/>
      <c r="P76" s="377"/>
      <c r="Q76" s="377"/>
      <c r="R76" s="377"/>
      <c r="S76" s="377"/>
      <c r="T76" s="378"/>
      <c r="U76" s="368" t="s">
        <v>57</v>
      </c>
      <c r="V76" s="368"/>
      <c r="W76" s="385"/>
      <c r="X76" s="386"/>
      <c r="Y76" s="386"/>
      <c r="Z76" s="387"/>
      <c r="AA76" s="368" t="s">
        <v>64</v>
      </c>
      <c r="AB76" s="368"/>
    </row>
    <row r="77" spans="2:32" s="27" customFormat="1" ht="33" customHeight="1" x14ac:dyDescent="0.4">
      <c r="B77" s="367" t="s">
        <v>79</v>
      </c>
      <c r="C77" s="367"/>
      <c r="D77" s="367"/>
      <c r="E77" s="367"/>
      <c r="F77" s="367"/>
      <c r="G77" s="367"/>
      <c r="H77" s="367"/>
      <c r="I77" s="367"/>
      <c r="J77" s="367"/>
      <c r="K77" s="376"/>
      <c r="L77" s="377"/>
      <c r="M77" s="377"/>
      <c r="N77" s="377"/>
      <c r="O77" s="377"/>
      <c r="P77" s="377"/>
      <c r="Q77" s="377"/>
      <c r="R77" s="377"/>
      <c r="S77" s="377"/>
      <c r="T77" s="378"/>
      <c r="U77" s="368" t="s">
        <v>57</v>
      </c>
      <c r="V77" s="368"/>
      <c r="W77" s="385"/>
      <c r="X77" s="386"/>
      <c r="Y77" s="386"/>
      <c r="Z77" s="387"/>
      <c r="AA77" s="368" t="s">
        <v>64</v>
      </c>
      <c r="AB77" s="368"/>
    </row>
    <row r="78" spans="2:32" s="27" customFormat="1" ht="63" customHeight="1" x14ac:dyDescent="0.4">
      <c r="B78" s="384" t="s">
        <v>80</v>
      </c>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28"/>
    </row>
    <row r="79" spans="2:32" s="27" customFormat="1" ht="30.75" customHeight="1" x14ac:dyDescent="0.4">
      <c r="B79" s="383" t="s">
        <v>55</v>
      </c>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383"/>
      <c r="AA79" s="383"/>
      <c r="AB79" s="383"/>
      <c r="AC79" s="28"/>
    </row>
    <row r="80" spans="2:32" s="27" customFormat="1" ht="49.5" customHeight="1" x14ac:dyDescent="0.4">
      <c r="B80" s="304" t="s">
        <v>7</v>
      </c>
      <c r="C80" s="328"/>
      <c r="D80" s="328"/>
      <c r="E80" s="328"/>
      <c r="F80" s="328"/>
      <c r="G80" s="328"/>
      <c r="H80" s="328"/>
      <c r="I80" s="328"/>
      <c r="J80" s="328"/>
      <c r="K80" s="304" t="s">
        <v>56</v>
      </c>
      <c r="L80" s="328"/>
      <c r="M80" s="328"/>
      <c r="N80" s="328"/>
      <c r="O80" s="328"/>
      <c r="P80" s="328"/>
      <c r="Q80" s="328"/>
      <c r="R80" s="328"/>
      <c r="S80" s="328"/>
      <c r="T80" s="328"/>
      <c r="U80" s="328"/>
      <c r="V80" s="305"/>
      <c r="W80" s="293" t="s">
        <v>58</v>
      </c>
      <c r="X80" s="328"/>
      <c r="Y80" s="328"/>
      <c r="Z80" s="305"/>
      <c r="AA80" s="304" t="s">
        <v>0</v>
      </c>
      <c r="AB80" s="305"/>
      <c r="AC80" s="28"/>
    </row>
    <row r="81" spans="2:29" s="27" customFormat="1" ht="33" customHeight="1" x14ac:dyDescent="0.4">
      <c r="B81" s="293" t="s">
        <v>59</v>
      </c>
      <c r="C81" s="294"/>
      <c r="D81" s="294"/>
      <c r="E81" s="294"/>
      <c r="F81" s="294"/>
      <c r="G81" s="294"/>
      <c r="H81" s="294"/>
      <c r="I81" s="294"/>
      <c r="J81" s="366"/>
      <c r="K81" s="370"/>
      <c r="L81" s="370"/>
      <c r="M81" s="370"/>
      <c r="N81" s="370"/>
      <c r="O81" s="370"/>
      <c r="P81" s="370"/>
      <c r="Q81" s="370"/>
      <c r="R81" s="370"/>
      <c r="S81" s="370"/>
      <c r="T81" s="370"/>
      <c r="U81" s="370"/>
      <c r="V81" s="370"/>
      <c r="W81" s="369"/>
      <c r="X81" s="369"/>
      <c r="Y81" s="369"/>
      <c r="Z81" s="369"/>
      <c r="AA81" s="316" t="s">
        <v>65</v>
      </c>
      <c r="AB81" s="317"/>
      <c r="AC81" s="28"/>
    </row>
    <row r="82" spans="2:29" s="27" customFormat="1" ht="33" customHeight="1" x14ac:dyDescent="0.4">
      <c r="B82" s="293" t="s">
        <v>81</v>
      </c>
      <c r="C82" s="294"/>
      <c r="D82" s="294"/>
      <c r="E82" s="294"/>
      <c r="F82" s="294"/>
      <c r="G82" s="294"/>
      <c r="H82" s="294"/>
      <c r="I82" s="294"/>
      <c r="J82" s="366"/>
      <c r="K82" s="371"/>
      <c r="L82" s="372"/>
      <c r="M82" s="372"/>
      <c r="N82" s="372"/>
      <c r="O82" s="372"/>
      <c r="P82" s="372"/>
      <c r="Q82" s="372"/>
      <c r="R82" s="372"/>
      <c r="S82" s="372"/>
      <c r="T82" s="372"/>
      <c r="U82" s="372"/>
      <c r="V82" s="373"/>
      <c r="W82" s="369"/>
      <c r="X82" s="369"/>
      <c r="Y82" s="369"/>
      <c r="Z82" s="369"/>
      <c r="AA82" s="318"/>
      <c r="AB82" s="319"/>
      <c r="AC82" s="28"/>
    </row>
    <row r="83" spans="2:29" s="27" customFormat="1" ht="15.75" x14ac:dyDescent="0.4">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8"/>
    </row>
    <row r="84" spans="2:29" ht="9.75" customHeight="1" x14ac:dyDescent="0.4">
      <c r="B84" s="6"/>
      <c r="C84" s="6"/>
      <c r="D84" s="6"/>
      <c r="E84" s="6"/>
    </row>
    <row r="85" spans="2:29" ht="87" customHeight="1" x14ac:dyDescent="0.4">
      <c r="B85" s="5"/>
      <c r="C85" s="7" t="s">
        <v>10</v>
      </c>
      <c r="D85" s="390" t="s">
        <v>37</v>
      </c>
      <c r="E85" s="393"/>
      <c r="F85" s="394" t="s">
        <v>38</v>
      </c>
      <c r="G85" s="395"/>
      <c r="H85" s="395"/>
      <c r="I85" s="395"/>
      <c r="J85" s="395"/>
      <c r="K85" s="395"/>
      <c r="L85" s="395"/>
      <c r="M85" s="395"/>
      <c r="N85" s="395"/>
      <c r="O85" s="395"/>
      <c r="P85" s="395"/>
      <c r="Q85" s="395"/>
      <c r="R85" s="395"/>
      <c r="S85" s="395"/>
      <c r="T85" s="395"/>
      <c r="U85" s="395"/>
      <c r="V85" s="395"/>
      <c r="W85" s="395"/>
      <c r="X85" s="395"/>
      <c r="Y85" s="395"/>
      <c r="Z85" s="395"/>
      <c r="AA85" s="395"/>
      <c r="AB85" s="395"/>
    </row>
    <row r="86" spans="2:29" ht="239.25" customHeight="1" x14ac:dyDescent="0.4">
      <c r="B86" s="4"/>
      <c r="C86" s="4"/>
      <c r="D86" s="390" t="s">
        <v>39</v>
      </c>
      <c r="E86" s="393"/>
      <c r="F86" s="394" t="s">
        <v>542</v>
      </c>
      <c r="G86" s="395"/>
      <c r="H86" s="395"/>
      <c r="I86" s="395"/>
      <c r="J86" s="395"/>
      <c r="K86" s="395"/>
      <c r="L86" s="395"/>
      <c r="M86" s="395"/>
      <c r="N86" s="395"/>
      <c r="O86" s="395"/>
      <c r="P86" s="395"/>
      <c r="Q86" s="395"/>
      <c r="R86" s="395"/>
      <c r="S86" s="395"/>
      <c r="T86" s="395"/>
      <c r="U86" s="395"/>
      <c r="V86" s="395"/>
      <c r="W86" s="395"/>
      <c r="X86" s="395"/>
      <c r="Y86" s="395"/>
      <c r="Z86" s="395"/>
      <c r="AA86" s="395"/>
      <c r="AB86" s="395"/>
    </row>
    <row r="87" spans="2:29" ht="66" customHeight="1" x14ac:dyDescent="0.4">
      <c r="B87" s="4"/>
      <c r="C87" s="4"/>
      <c r="D87" s="390" t="s">
        <v>30</v>
      </c>
      <c r="E87" s="390"/>
      <c r="F87" s="391" t="s">
        <v>530</v>
      </c>
      <c r="G87" s="392"/>
      <c r="H87" s="392"/>
      <c r="I87" s="392"/>
      <c r="J87" s="392"/>
      <c r="K87" s="392"/>
      <c r="L87" s="392"/>
      <c r="M87" s="392"/>
      <c r="N87" s="392"/>
      <c r="O87" s="392"/>
      <c r="P87" s="392"/>
      <c r="Q87" s="392"/>
      <c r="R87" s="392"/>
      <c r="S87" s="392"/>
      <c r="T87" s="392"/>
      <c r="U87" s="392"/>
      <c r="V87" s="392"/>
      <c r="W87" s="392"/>
      <c r="X87" s="392"/>
      <c r="Y87" s="392"/>
      <c r="Z87" s="392"/>
      <c r="AA87" s="392"/>
      <c r="AB87" s="392"/>
    </row>
    <row r="88" spans="2:29" ht="63.75" customHeight="1" x14ac:dyDescent="0.4">
      <c r="B88" s="4"/>
      <c r="C88" s="4"/>
      <c r="D88" s="390" t="s">
        <v>48</v>
      </c>
      <c r="E88" s="390"/>
      <c r="F88" s="391" t="s">
        <v>526</v>
      </c>
      <c r="G88" s="392"/>
      <c r="H88" s="392"/>
      <c r="I88" s="392"/>
      <c r="J88" s="392"/>
      <c r="K88" s="392"/>
      <c r="L88" s="392"/>
      <c r="M88" s="392"/>
      <c r="N88" s="392"/>
      <c r="O88" s="392"/>
      <c r="P88" s="392"/>
      <c r="Q88" s="392"/>
      <c r="R88" s="392"/>
      <c r="S88" s="392"/>
      <c r="T88" s="392"/>
      <c r="U88" s="392"/>
      <c r="V88" s="392"/>
      <c r="W88" s="392"/>
      <c r="X88" s="392"/>
      <c r="Y88" s="392"/>
      <c r="Z88" s="392"/>
      <c r="AA88" s="392"/>
      <c r="AB88" s="392"/>
    </row>
    <row r="89" spans="2:29" ht="31.5" customHeight="1" x14ac:dyDescent="0.4">
      <c r="B89" s="4"/>
      <c r="C89" s="4"/>
      <c r="D89" s="390" t="s">
        <v>49</v>
      </c>
      <c r="E89" s="390"/>
      <c r="F89" s="391" t="s">
        <v>40</v>
      </c>
      <c r="G89" s="392"/>
      <c r="H89" s="392"/>
      <c r="I89" s="392"/>
      <c r="J89" s="392"/>
      <c r="K89" s="392"/>
      <c r="L89" s="392"/>
      <c r="M89" s="392"/>
      <c r="N89" s="392"/>
      <c r="O89" s="392"/>
      <c r="P89" s="392"/>
      <c r="Q89" s="392"/>
      <c r="R89" s="392"/>
      <c r="S89" s="392"/>
      <c r="T89" s="392"/>
      <c r="U89" s="392"/>
      <c r="V89" s="392"/>
      <c r="W89" s="392"/>
      <c r="X89" s="392"/>
      <c r="Y89" s="392"/>
      <c r="Z89" s="392"/>
      <c r="AA89" s="392"/>
      <c r="AB89" s="392"/>
    </row>
    <row r="90" spans="2:29" ht="64.5" customHeight="1" x14ac:dyDescent="0.4">
      <c r="B90" s="4"/>
      <c r="C90" s="4"/>
      <c r="D90" s="390" t="s">
        <v>50</v>
      </c>
      <c r="E90" s="390"/>
      <c r="F90" s="394" t="s">
        <v>527</v>
      </c>
      <c r="G90" s="395"/>
      <c r="H90" s="395"/>
      <c r="I90" s="395"/>
      <c r="J90" s="395"/>
      <c r="K90" s="395"/>
      <c r="L90" s="395"/>
      <c r="M90" s="395"/>
      <c r="N90" s="395"/>
      <c r="O90" s="395"/>
      <c r="P90" s="395"/>
      <c r="Q90" s="395"/>
      <c r="R90" s="395"/>
      <c r="S90" s="395"/>
      <c r="T90" s="395"/>
      <c r="U90" s="395"/>
      <c r="V90" s="395"/>
      <c r="W90" s="395"/>
      <c r="X90" s="395"/>
      <c r="Y90" s="395"/>
      <c r="Z90" s="395"/>
      <c r="AA90" s="395"/>
      <c r="AB90" s="395"/>
    </row>
    <row r="91" spans="2:29" ht="71.25" customHeight="1" x14ac:dyDescent="0.4">
      <c r="B91" s="4"/>
      <c r="C91" s="4"/>
      <c r="D91" s="390" t="s">
        <v>51</v>
      </c>
      <c r="E91" s="390"/>
      <c r="F91" s="391" t="s">
        <v>41</v>
      </c>
      <c r="G91" s="392"/>
      <c r="H91" s="392"/>
      <c r="I91" s="392"/>
      <c r="J91" s="392"/>
      <c r="K91" s="392"/>
      <c r="L91" s="392"/>
      <c r="M91" s="392"/>
      <c r="N91" s="392"/>
      <c r="O91" s="392"/>
      <c r="P91" s="392"/>
      <c r="Q91" s="392"/>
      <c r="R91" s="392"/>
      <c r="S91" s="392"/>
      <c r="T91" s="392"/>
      <c r="U91" s="392"/>
      <c r="V91" s="392"/>
      <c r="W91" s="392"/>
      <c r="X91" s="392"/>
      <c r="Y91" s="392"/>
      <c r="Z91" s="392"/>
      <c r="AA91" s="392"/>
      <c r="AB91" s="392"/>
    </row>
    <row r="92" spans="2:29" ht="54.75" customHeight="1" x14ac:dyDescent="0.4">
      <c r="B92" s="4"/>
      <c r="C92" s="4"/>
      <c r="D92" s="390" t="s">
        <v>66</v>
      </c>
      <c r="E92" s="390"/>
      <c r="F92" s="391" t="s">
        <v>82</v>
      </c>
      <c r="G92" s="392"/>
      <c r="H92" s="392"/>
      <c r="I92" s="392"/>
      <c r="J92" s="392"/>
      <c r="K92" s="392"/>
      <c r="L92" s="392"/>
      <c r="M92" s="392"/>
      <c r="N92" s="392"/>
      <c r="O92" s="392"/>
      <c r="P92" s="392"/>
      <c r="Q92" s="392"/>
      <c r="R92" s="392"/>
      <c r="S92" s="392"/>
      <c r="T92" s="392"/>
      <c r="U92" s="392"/>
      <c r="V92" s="392"/>
      <c r="W92" s="392"/>
      <c r="X92" s="392"/>
      <c r="Y92" s="392"/>
      <c r="Z92" s="392"/>
      <c r="AA92" s="392"/>
      <c r="AB92" s="392"/>
    </row>
    <row r="93" spans="2:29" ht="34.5" customHeight="1" x14ac:dyDescent="0.4">
      <c r="B93" s="4"/>
      <c r="C93" s="4"/>
      <c r="D93" s="390" t="s">
        <v>67</v>
      </c>
      <c r="E93" s="393"/>
      <c r="F93" s="391" t="s">
        <v>85</v>
      </c>
      <c r="G93" s="392"/>
      <c r="H93" s="392"/>
      <c r="I93" s="392"/>
      <c r="J93" s="392"/>
      <c r="K93" s="392"/>
      <c r="L93" s="392"/>
      <c r="M93" s="392"/>
      <c r="N93" s="392"/>
      <c r="O93" s="392"/>
      <c r="P93" s="392"/>
      <c r="Q93" s="392"/>
      <c r="R93" s="392"/>
      <c r="S93" s="392"/>
      <c r="T93" s="392"/>
      <c r="U93" s="392"/>
      <c r="V93" s="392"/>
      <c r="W93" s="392"/>
      <c r="X93" s="392"/>
      <c r="Y93" s="392"/>
      <c r="Z93" s="392"/>
      <c r="AA93" s="392"/>
      <c r="AB93" s="392"/>
    </row>
    <row r="94" spans="2:29" ht="63" customHeight="1" x14ac:dyDescent="0.4">
      <c r="B94" s="4"/>
      <c r="C94" s="4"/>
      <c r="D94" s="390" t="s">
        <v>60</v>
      </c>
      <c r="E94" s="393"/>
      <c r="F94" s="394" t="s">
        <v>83</v>
      </c>
      <c r="G94" s="395"/>
      <c r="H94" s="395"/>
      <c r="I94" s="395"/>
      <c r="J94" s="395"/>
      <c r="K94" s="395"/>
      <c r="L94" s="395"/>
      <c r="M94" s="395"/>
      <c r="N94" s="395"/>
      <c r="O94" s="395"/>
      <c r="P94" s="395"/>
      <c r="Q94" s="395"/>
      <c r="R94" s="395"/>
      <c r="S94" s="395"/>
      <c r="T94" s="395"/>
      <c r="U94" s="395"/>
      <c r="V94" s="395"/>
      <c r="W94" s="395"/>
      <c r="X94" s="395"/>
      <c r="Y94" s="395"/>
      <c r="Z94" s="395"/>
      <c r="AA94" s="395"/>
      <c r="AB94" s="395"/>
    </row>
    <row r="95" spans="2:29" ht="49.5" customHeight="1" x14ac:dyDescent="0.4">
      <c r="B95" s="4"/>
      <c r="C95" s="4"/>
      <c r="D95" s="390" t="s">
        <v>68</v>
      </c>
      <c r="E95" s="390"/>
      <c r="F95" s="391" t="s">
        <v>61</v>
      </c>
      <c r="G95" s="392"/>
      <c r="H95" s="392"/>
      <c r="I95" s="392"/>
      <c r="J95" s="392"/>
      <c r="K95" s="392"/>
      <c r="L95" s="392"/>
      <c r="M95" s="392"/>
      <c r="N95" s="392"/>
      <c r="O95" s="392"/>
      <c r="P95" s="392"/>
      <c r="Q95" s="392"/>
      <c r="R95" s="392"/>
      <c r="S95" s="392"/>
      <c r="T95" s="392"/>
      <c r="U95" s="392"/>
      <c r="V95" s="392"/>
      <c r="W95" s="392"/>
      <c r="X95" s="392"/>
      <c r="Y95" s="392"/>
      <c r="Z95" s="392"/>
      <c r="AA95" s="392"/>
      <c r="AB95" s="392"/>
    </row>
    <row r="96" spans="2:29" ht="20.25" customHeight="1" x14ac:dyDescent="0.4">
      <c r="B96" s="4"/>
      <c r="C96" s="4"/>
      <c r="D96" s="7"/>
      <c r="E96" s="7"/>
      <c r="F96" s="21"/>
      <c r="G96" s="21"/>
      <c r="H96" s="21"/>
      <c r="I96" s="21"/>
      <c r="J96" s="21"/>
      <c r="K96" s="21"/>
      <c r="L96" s="21"/>
      <c r="M96" s="21"/>
      <c r="N96" s="21"/>
      <c r="O96" s="21"/>
      <c r="P96" s="21"/>
      <c r="Q96" s="21"/>
      <c r="R96" s="21"/>
      <c r="S96" s="21"/>
      <c r="T96" s="21"/>
      <c r="U96" s="21"/>
      <c r="V96" s="21"/>
      <c r="W96" s="21"/>
      <c r="X96" s="21"/>
      <c r="Y96" s="21"/>
      <c r="Z96" s="21"/>
      <c r="AA96" s="21"/>
      <c r="AB96" s="2" t="s">
        <v>9</v>
      </c>
    </row>
    <row r="97" spans="2:28" ht="15.75" customHeight="1" x14ac:dyDescent="0.4">
      <c r="B97" s="388" t="s">
        <v>532</v>
      </c>
      <c r="C97" s="389"/>
      <c r="D97" s="389"/>
      <c r="E97" s="389"/>
      <c r="F97" s="389"/>
      <c r="G97" s="389"/>
      <c r="H97" s="389"/>
      <c r="I97" s="389"/>
      <c r="J97" s="389"/>
      <c r="K97" s="389"/>
      <c r="L97" s="389"/>
      <c r="M97" s="389"/>
      <c r="N97" s="389"/>
      <c r="O97" s="389"/>
      <c r="P97" s="389"/>
      <c r="Q97" s="389"/>
      <c r="R97" s="389"/>
      <c r="S97" s="389"/>
      <c r="T97" s="389"/>
      <c r="U97" s="389"/>
      <c r="V97" s="389"/>
      <c r="W97" s="389"/>
      <c r="X97" s="389"/>
      <c r="Y97" s="389"/>
      <c r="Z97" s="389"/>
      <c r="AA97" s="389"/>
      <c r="AB97" s="389"/>
    </row>
    <row r="98" spans="2:28" ht="15.75" customHeight="1" x14ac:dyDescent="0.4">
      <c r="B98" s="389"/>
      <c r="C98" s="389"/>
      <c r="D98" s="389"/>
      <c r="E98" s="389"/>
      <c r="F98" s="389"/>
      <c r="G98" s="389"/>
      <c r="H98" s="389"/>
      <c r="I98" s="389"/>
      <c r="J98" s="389"/>
      <c r="K98" s="389"/>
      <c r="L98" s="389"/>
      <c r="M98" s="389"/>
      <c r="N98" s="389"/>
      <c r="O98" s="389"/>
      <c r="P98" s="389"/>
      <c r="Q98" s="389"/>
      <c r="R98" s="389"/>
      <c r="S98" s="389"/>
      <c r="T98" s="389"/>
      <c r="U98" s="389"/>
      <c r="V98" s="389"/>
      <c r="W98" s="389"/>
      <c r="X98" s="389"/>
      <c r="Y98" s="389"/>
      <c r="Z98" s="389"/>
      <c r="AA98" s="389"/>
      <c r="AB98" s="389"/>
    </row>
    <row r="99" spans="2:28" ht="15.75" customHeight="1" x14ac:dyDescent="0.4">
      <c r="B99" s="389"/>
      <c r="C99" s="389"/>
      <c r="D99" s="389"/>
      <c r="E99" s="389"/>
      <c r="F99" s="389"/>
      <c r="G99" s="389"/>
      <c r="H99" s="389"/>
      <c r="I99" s="389"/>
      <c r="J99" s="389"/>
      <c r="K99" s="389"/>
      <c r="L99" s="389"/>
      <c r="M99" s="389"/>
      <c r="N99" s="389"/>
      <c r="O99" s="389"/>
      <c r="P99" s="389"/>
      <c r="Q99" s="389"/>
      <c r="R99" s="389"/>
      <c r="S99" s="389"/>
      <c r="T99" s="389"/>
      <c r="U99" s="389"/>
      <c r="V99" s="389"/>
      <c r="W99" s="389"/>
      <c r="X99" s="389"/>
      <c r="Y99" s="389"/>
      <c r="Z99" s="389"/>
      <c r="AA99" s="389"/>
      <c r="AB99" s="389"/>
    </row>
    <row r="100" spans="2:28" ht="15.75" customHeight="1" x14ac:dyDescent="0.4">
      <c r="B100" s="389"/>
      <c r="C100" s="389"/>
      <c r="D100" s="389"/>
      <c r="E100" s="389"/>
      <c r="F100" s="389"/>
      <c r="G100" s="389"/>
      <c r="H100" s="389"/>
      <c r="I100" s="389"/>
      <c r="J100" s="389"/>
      <c r="K100" s="389"/>
      <c r="L100" s="389"/>
      <c r="M100" s="389"/>
      <c r="N100" s="389"/>
      <c r="O100" s="389"/>
      <c r="P100" s="389"/>
      <c r="Q100" s="389"/>
      <c r="R100" s="389"/>
      <c r="S100" s="389"/>
      <c r="T100" s="389"/>
      <c r="U100" s="389"/>
      <c r="V100" s="389"/>
      <c r="W100" s="389"/>
      <c r="X100" s="389"/>
      <c r="Y100" s="389"/>
      <c r="Z100" s="389"/>
      <c r="AA100" s="389"/>
      <c r="AB100" s="389"/>
    </row>
    <row r="101" spans="2:28" ht="15.75" customHeight="1" x14ac:dyDescent="0.4">
      <c r="B101" s="389"/>
      <c r="C101" s="389"/>
      <c r="D101" s="389"/>
      <c r="E101" s="389"/>
      <c r="F101" s="389"/>
      <c r="G101" s="389"/>
      <c r="H101" s="389"/>
      <c r="I101" s="389"/>
      <c r="J101" s="389"/>
      <c r="K101" s="389"/>
      <c r="L101" s="389"/>
      <c r="M101" s="389"/>
      <c r="N101" s="389"/>
      <c r="O101" s="389"/>
      <c r="P101" s="389"/>
      <c r="Q101" s="389"/>
      <c r="R101" s="389"/>
      <c r="S101" s="389"/>
      <c r="T101" s="389"/>
      <c r="U101" s="389"/>
      <c r="V101" s="389"/>
      <c r="W101" s="389"/>
      <c r="X101" s="389"/>
      <c r="Y101" s="389"/>
      <c r="Z101" s="389"/>
      <c r="AA101" s="389"/>
      <c r="AB101" s="389"/>
    </row>
    <row r="102" spans="2:28" x14ac:dyDescent="0.4">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row>
    <row r="103" spans="2:28" x14ac:dyDescent="0.4">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row>
    <row r="104" spans="2:28" x14ac:dyDescent="0.4">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row>
    <row r="105" spans="2:28" x14ac:dyDescent="0.4">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row>
    <row r="106" spans="2:28" x14ac:dyDescent="0.4">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row>
  </sheetData>
  <sheetProtection algorithmName="SHA-512" hashValue="mvKUFcBRCgZ4+chTQCwBz9Nmu/fqB8fxRZ0poxcpltB65wGlMC+Zeou637xJKHHUV029C62QOUSdqkuXngUlIg==" saltValue="SH2ZoIV/TpkXR3DtTIey1g==" spinCount="100000" sheet="1" selectLockedCells="1"/>
  <mergeCells count="161">
    <mergeCell ref="B55:H55"/>
    <mergeCell ref="I55:Z55"/>
    <mergeCell ref="X68:Z68"/>
    <mergeCell ref="AA68:AB68"/>
    <mergeCell ref="B65:H65"/>
    <mergeCell ref="I65:Z65"/>
    <mergeCell ref="AA65:AB65"/>
    <mergeCell ref="B68:W68"/>
    <mergeCell ref="B64:H64"/>
    <mergeCell ref="I64:Z64"/>
    <mergeCell ref="AA64:AB64"/>
    <mergeCell ref="AA55:AB55"/>
    <mergeCell ref="B56:H56"/>
    <mergeCell ref="I56:Z56"/>
    <mergeCell ref="AA56:AB56"/>
    <mergeCell ref="B59:H59"/>
    <mergeCell ref="I59:Z59"/>
    <mergeCell ref="AA59:AB59"/>
    <mergeCell ref="B60:H60"/>
    <mergeCell ref="I60:Z60"/>
    <mergeCell ref="AA60:AB60"/>
    <mergeCell ref="B57:H57"/>
    <mergeCell ref="I57:Z57"/>
    <mergeCell ref="AA57:AB57"/>
    <mergeCell ref="B58:H58"/>
    <mergeCell ref="I58:Z58"/>
    <mergeCell ref="AA58:AB58"/>
    <mergeCell ref="B69:W69"/>
    <mergeCell ref="B70:W70"/>
    <mergeCell ref="B76:J76"/>
    <mergeCell ref="U76:V76"/>
    <mergeCell ref="AA76:AB76"/>
    <mergeCell ref="W72:Z72"/>
    <mergeCell ref="W73:Z73"/>
    <mergeCell ref="W74:Z74"/>
    <mergeCell ref="B75:J75"/>
    <mergeCell ref="X69:Z69"/>
    <mergeCell ref="AA69:AB69"/>
    <mergeCell ref="X70:Z70"/>
    <mergeCell ref="K75:T75"/>
    <mergeCell ref="K76:T76"/>
    <mergeCell ref="K74:T74"/>
    <mergeCell ref="AA72:AB72"/>
    <mergeCell ref="K72:T72"/>
    <mergeCell ref="K73:T73"/>
    <mergeCell ref="B97:AB101"/>
    <mergeCell ref="D87:E87"/>
    <mergeCell ref="F87:AB87"/>
    <mergeCell ref="D88:E88"/>
    <mergeCell ref="F88:AB88"/>
    <mergeCell ref="D89:E89"/>
    <mergeCell ref="F89:AB89"/>
    <mergeCell ref="D85:E85"/>
    <mergeCell ref="F85:AB85"/>
    <mergeCell ref="D86:E86"/>
    <mergeCell ref="F86:AB86"/>
    <mergeCell ref="D93:E93"/>
    <mergeCell ref="F93:AB93"/>
    <mergeCell ref="D94:E94"/>
    <mergeCell ref="F94:AB94"/>
    <mergeCell ref="D95:E95"/>
    <mergeCell ref="F95:AB95"/>
    <mergeCell ref="D92:E92"/>
    <mergeCell ref="F92:AB92"/>
    <mergeCell ref="D90:E90"/>
    <mergeCell ref="F90:AB90"/>
    <mergeCell ref="D91:E91"/>
    <mergeCell ref="F91:AB91"/>
    <mergeCell ref="B82:J82"/>
    <mergeCell ref="B79:AB79"/>
    <mergeCell ref="B77:J77"/>
    <mergeCell ref="U77:V77"/>
    <mergeCell ref="AA77:AB77"/>
    <mergeCell ref="B78:AB78"/>
    <mergeCell ref="U75:V75"/>
    <mergeCell ref="AA75:AB75"/>
    <mergeCell ref="W75:Z75"/>
    <mergeCell ref="W76:Z76"/>
    <mergeCell ref="W77:Z77"/>
    <mergeCell ref="B54:H54"/>
    <mergeCell ref="I54:Z54"/>
    <mergeCell ref="AA54:AB54"/>
    <mergeCell ref="AA80:AB80"/>
    <mergeCell ref="B80:J80"/>
    <mergeCell ref="B81:J81"/>
    <mergeCell ref="B73:J73"/>
    <mergeCell ref="U73:V73"/>
    <mergeCell ref="AA73:AB73"/>
    <mergeCell ref="W80:Z80"/>
    <mergeCell ref="K80:V80"/>
    <mergeCell ref="W81:Z82"/>
    <mergeCell ref="K81:V81"/>
    <mergeCell ref="K82:V82"/>
    <mergeCell ref="AA81:AB82"/>
    <mergeCell ref="AA74:AB74"/>
    <mergeCell ref="AA70:AB70"/>
    <mergeCell ref="K77:T77"/>
    <mergeCell ref="B74:J74"/>
    <mergeCell ref="U74:V74"/>
    <mergeCell ref="B67:AB67"/>
    <mergeCell ref="B71:AB71"/>
    <mergeCell ref="B72:J72"/>
    <mergeCell ref="U72:V72"/>
    <mergeCell ref="P31:AC31"/>
    <mergeCell ref="P32:AC32"/>
    <mergeCell ref="A34:AC34"/>
    <mergeCell ref="B44:H44"/>
    <mergeCell ref="I44:Z44"/>
    <mergeCell ref="AA44:AB44"/>
    <mergeCell ref="I46:L46"/>
    <mergeCell ref="M46:N46"/>
    <mergeCell ref="O46:R46"/>
    <mergeCell ref="S46:T46"/>
    <mergeCell ref="U46:X46"/>
    <mergeCell ref="Y46:Z46"/>
    <mergeCell ref="B45:H46"/>
    <mergeCell ref="I45:Z45"/>
    <mergeCell ref="AA45:AB46"/>
    <mergeCell ref="B14:L15"/>
    <mergeCell ref="M14:AC15"/>
    <mergeCell ref="M16:AC17"/>
    <mergeCell ref="I17:L17"/>
    <mergeCell ref="B18:L19"/>
    <mergeCell ref="M18:AC19"/>
    <mergeCell ref="B20:L21"/>
    <mergeCell ref="M20:AC21"/>
    <mergeCell ref="M22:AC23"/>
    <mergeCell ref="I23:L23"/>
    <mergeCell ref="T2:U2"/>
    <mergeCell ref="W2:X2"/>
    <mergeCell ref="Z2:AB2"/>
    <mergeCell ref="M8:AC9"/>
    <mergeCell ref="M7:AC7"/>
    <mergeCell ref="B8:L9"/>
    <mergeCell ref="B7:L7"/>
    <mergeCell ref="B12:L13"/>
    <mergeCell ref="M12:AC13"/>
    <mergeCell ref="B28:M28"/>
    <mergeCell ref="N26:AC28"/>
    <mergeCell ref="B53:H53"/>
    <mergeCell ref="I53:Z53"/>
    <mergeCell ref="AA53:AB53"/>
    <mergeCell ref="B52:H52"/>
    <mergeCell ref="I52:Z52"/>
    <mergeCell ref="AA52:AB52"/>
    <mergeCell ref="B49:H49"/>
    <mergeCell ref="I49:Z49"/>
    <mergeCell ref="AA49:AB49"/>
    <mergeCell ref="B50:H51"/>
    <mergeCell ref="I50:K50"/>
    <mergeCell ref="L50:Z50"/>
    <mergeCell ref="AA50:AB51"/>
    <mergeCell ref="I51:Z51"/>
    <mergeCell ref="A35:AC35"/>
    <mergeCell ref="A36:AC36"/>
    <mergeCell ref="A38:AC38"/>
    <mergeCell ref="A40:AC40"/>
    <mergeCell ref="B43:H43"/>
    <mergeCell ref="I43:Z43"/>
    <mergeCell ref="AA43:AB43"/>
    <mergeCell ref="B26:M27"/>
  </mergeCells>
  <phoneticPr fontId="1"/>
  <conditionalFormatting sqref="I44">
    <cfRule type="expression" dxfId="8" priority="16">
      <formula>INDIRECT("I44")=""</formula>
    </cfRule>
  </conditionalFormatting>
  <conditionalFormatting sqref="I65:Z65">
    <cfRule type="expression" dxfId="7" priority="7">
      <formula>NOT($I$44="新規")</formula>
    </cfRule>
  </conditionalFormatting>
  <conditionalFormatting sqref="I45:Z45">
    <cfRule type="expression" dxfId="6" priority="5">
      <formula>OR(I44="",I44="新規")</formula>
    </cfRule>
    <cfRule type="expression" dxfId="5" priority="4">
      <formula>AND(I44="変更",I45="")</formula>
    </cfRule>
  </conditionalFormatting>
  <conditionalFormatting sqref="I46 O46 U46">
    <cfRule type="expression" dxfId="4" priority="2">
      <formula>OR($I44="",AND($I44="変更",OR($I45="",$I45="速やかに適用する")))</formula>
    </cfRule>
    <cfRule type="expression" dxfId="3" priority="3">
      <formula>OR(INDIRECT("$I$46")="",INDIRECT("$O$46")="",INDIRECT("$U$46")="")</formula>
    </cfRule>
  </conditionalFormatting>
  <conditionalFormatting sqref="I46:Z46">
    <cfRule type="expression" dxfId="2" priority="1">
      <formula>NOT(OR($I44="新規",AND($I44="変更",$I45="適用開始日を指定する")))</formula>
    </cfRule>
  </conditionalFormatting>
  <dataValidations count="14">
    <dataValidation type="textLength" operator="lessThanOrEqual" allowBlank="1" showInputMessage="1" showErrorMessage="1" errorTitle="形式エラー" error="200文字以内で御記入ください。" sqref="I55:Z56" xr:uid="{00000000-0002-0000-0000-000000000000}">
      <formula1>200</formula1>
    </dataValidation>
    <dataValidation type="custom" imeMode="hiragana" allowBlank="1" showInputMessage="1" showErrorMessage="1" errorTitle="形式エラー" error="全角８文字以内で御記入ください。" sqref="I53:Z53" xr:uid="{00000000-0002-0000-0000-000001000000}">
      <formula1>AND(DBCS(I53)=I53,LEN(I53)&lt;=8)</formula1>
    </dataValidation>
    <dataValidation type="custom" imeMode="disabled" allowBlank="1" showInputMessage="1" showErrorMessage="1" errorTitle="形式エラー" error="半角数字4桁で御記入ください。" sqref="U46:X46" xr:uid="{00000000-0002-0000-0000-000002000000}">
      <formula1>AND(LEN(U46)=LENB(U46),LEN(U46)=4)</formula1>
    </dataValidation>
    <dataValidation type="whole" imeMode="disabled" allowBlank="1" showInputMessage="1" showErrorMessage="1" errorTitle="形式エラー" error="半角数字で1～12の値を御記入ください。" sqref="O46:R46" xr:uid="{00000000-0002-0000-0000-000003000000}">
      <formula1>1</formula1>
      <formula2>12</formula2>
    </dataValidation>
    <dataValidation type="whole" imeMode="disabled" allowBlank="1" showInputMessage="1" showErrorMessage="1" errorTitle="形式エラー" error="半角数字で1～31の値を御記入ください。" sqref="I46:L46" xr:uid="{00000000-0002-0000-0000-000004000000}">
      <formula1>1</formula1>
      <formula2>31</formula2>
    </dataValidation>
    <dataValidation operator="equal" allowBlank="1" showInputMessage="1" showErrorMessage="1" sqref="Y46" xr:uid="{00000000-0002-0000-0000-000005000000}"/>
    <dataValidation type="list" allowBlank="1" showInputMessage="1" showErrorMessage="1" sqref="I44" xr:uid="{00000000-0002-0000-0000-000006000000}">
      <formula1>"新規,変更"</formula1>
    </dataValidation>
    <dataValidation type="list" allowBlank="1" showInputMessage="1" showErrorMessage="1" sqref="X69:X70" xr:uid="{00000000-0002-0000-0000-000007000000}">
      <formula1>"○"</formula1>
    </dataValidation>
    <dataValidation type="custom" imeMode="disabled" allowBlank="1" showInputMessage="1" showErrorMessage="1" errorTitle="形式エラー" error="半角数字5桁で御記入ください。" sqref="W73:W77" xr:uid="{00000000-0002-0000-0000-000008000000}">
      <formula1>AND(LEN(W73)=LENB(W73),LEN(W73)=5)</formula1>
    </dataValidation>
    <dataValidation type="custom" imeMode="off" allowBlank="1" showInputMessage="1" showErrorMessage="1" errorTitle="形式エラー" error="半角100文字以内で御記入ください。_x000a_英大文字、数字およびスペースで御記入ください。_x000a_" sqref="I52:Z52" xr:uid="{00000000-0002-0000-0000-000009000000}">
      <formula1>AND(ASC(I52)=I52,LEN(I52)&lt;=100)</formula1>
    </dataValidation>
    <dataValidation type="custom" imeMode="halfKatakana" allowBlank="1" showInputMessage="1" showErrorMessage="1" errorTitle="形式エラー" error="半角ｶﾅで200文字以内で御記入ください。" sqref="L50:Z50" xr:uid="{00000000-0002-0000-0000-00000A000000}">
      <formula1>AND(LENB(L50)=LEN(L50),LEN(L50)&lt;=200)</formula1>
    </dataValidation>
    <dataValidation imeMode="hiragana" allowBlank="1" showInputMessage="1" showErrorMessage="1" sqref="I51:Z51" xr:uid="{00000000-0002-0000-0000-00000B000000}"/>
    <dataValidation type="list" allowBlank="1" showInputMessage="1" showErrorMessage="1" sqref="I45:Z45" xr:uid="{6F2E3C99-C44C-4A6A-835C-BFD1ADC1F022}">
      <formula1>"適用開始日を指定する,速やかに適用する"</formula1>
    </dataValidation>
    <dataValidation type="custom" allowBlank="1" showInputMessage="1" showErrorMessage="1" errorTitle="形式エラー" error="半角数字6桁で御記入ください。" sqref="I65:Z65" xr:uid="{A85D6CBC-E075-4103-B8A0-EBA26309DED2}">
      <formula1>AND(LEN(I65)=LENB(I65),LEN(I65)=6)</formula1>
    </dataValidation>
  </dataValidations>
  <printOptions horizontalCentered="1"/>
  <pageMargins left="0.78740157480314965" right="0.78740157480314965" top="0.78740157480314965" bottom="1.1811023622047245" header="0.31496062992125984" footer="0.31496062992125984"/>
  <pageSetup paperSize="9" scale="90" fitToHeight="0" orientation="portrait" r:id="rId1"/>
  <headerFooter>
    <oddHeader>&amp;R&amp;10SB1-B01&amp;7&amp;K000000（Apr. 1st, 2025 Edition）</oddHeader>
    <oddFooter>&amp;C&amp;10&amp;P / &amp;N</oddFooter>
  </headerFooter>
  <rowBreaks count="3" manualBreakCount="3">
    <brk id="39" max="28" man="1"/>
    <brk id="60" max="28" man="1"/>
    <brk id="82"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BAF2-4047-4897-811C-8B7D1EF50861}">
  <sheetPr>
    <pageSetUpPr fitToPage="1"/>
  </sheetPr>
  <dimension ref="A2:X225"/>
  <sheetViews>
    <sheetView zoomScale="70" zoomScaleNormal="70" zoomScaleSheetLayoutView="70" workbookViewId="0">
      <selection activeCell="T2" sqref="T2:U2"/>
    </sheetView>
  </sheetViews>
  <sheetFormatPr defaultRowHeight="18.75" x14ac:dyDescent="0.4"/>
  <cols>
    <col min="1" max="1" width="2.5" customWidth="1"/>
    <col min="2" max="2" width="19.875" customWidth="1"/>
    <col min="3" max="3" width="39.5" customWidth="1"/>
    <col min="4" max="4" width="16.5" customWidth="1"/>
    <col min="5" max="5" width="39.5" customWidth="1"/>
    <col min="6" max="6" width="17.375" customWidth="1"/>
    <col min="7" max="7" width="15.125" customWidth="1"/>
    <col min="8" max="8" width="14" customWidth="1"/>
    <col min="9" max="10" width="24" customWidth="1"/>
    <col min="11" max="11" width="28.125" customWidth="1"/>
    <col min="12" max="12" width="41.75" customWidth="1"/>
    <col min="13" max="13" width="52.625" customWidth="1"/>
    <col min="14" max="14" width="93" bestFit="1" customWidth="1"/>
    <col min="15" max="17" width="9" customWidth="1"/>
    <col min="18" max="18" width="15.125" customWidth="1"/>
    <col min="19" max="20" width="9" customWidth="1"/>
    <col min="21" max="21" width="42.875" style="32" customWidth="1"/>
    <col min="22" max="22" width="30.875" customWidth="1"/>
    <col min="23" max="23" width="27.625" customWidth="1"/>
  </cols>
  <sheetData>
    <row r="2" spans="2:24" x14ac:dyDescent="0.4">
      <c r="B2" s="31" t="s">
        <v>89</v>
      </c>
      <c r="C2" s="31"/>
    </row>
    <row r="3" spans="2:24" x14ac:dyDescent="0.4">
      <c r="B3" s="33" t="s">
        <v>90</v>
      </c>
      <c r="C3" s="34" t="s">
        <v>329</v>
      </c>
    </row>
    <row r="4" spans="2:24" x14ac:dyDescent="0.4">
      <c r="B4" s="35" t="s">
        <v>91</v>
      </c>
      <c r="C4" s="36" t="s">
        <v>328</v>
      </c>
    </row>
    <row r="5" spans="2:24" x14ac:dyDescent="0.4">
      <c r="B5" s="35" t="s">
        <v>93</v>
      </c>
      <c r="C5" s="37">
        <v>13</v>
      </c>
    </row>
    <row r="6" spans="2:24" x14ac:dyDescent="0.4">
      <c r="B6" s="35" t="s">
        <v>94</v>
      </c>
      <c r="C6" s="37">
        <v>223</v>
      </c>
    </row>
    <row r="8" spans="2:24" ht="19.5" thickBot="1" x14ac:dyDescent="0.45">
      <c r="B8" t="s">
        <v>95</v>
      </c>
    </row>
    <row r="9" spans="2:24" ht="19.5" thickTop="1" x14ac:dyDescent="0.4">
      <c r="B9" s="38"/>
      <c r="C9" s="39"/>
      <c r="D9" s="40"/>
      <c r="E9" s="41" t="s">
        <v>96</v>
      </c>
      <c r="F9" s="42"/>
      <c r="G9" s="42"/>
      <c r="H9" s="42"/>
      <c r="I9" s="43"/>
      <c r="J9" s="44"/>
      <c r="K9" s="42" t="s">
        <v>97</v>
      </c>
      <c r="L9" s="42"/>
      <c r="M9" s="42"/>
      <c r="N9" s="45"/>
      <c r="O9" s="41" t="s">
        <v>98</v>
      </c>
      <c r="P9" s="42"/>
      <c r="Q9" s="42"/>
      <c r="R9" s="42"/>
      <c r="S9" s="42"/>
      <c r="T9" s="42"/>
      <c r="U9" s="42"/>
      <c r="V9" s="42"/>
      <c r="W9" s="42"/>
      <c r="X9" s="46"/>
    </row>
    <row r="10" spans="2:24" ht="18.75" customHeight="1" x14ac:dyDescent="0.4">
      <c r="B10" s="47" t="s">
        <v>99</v>
      </c>
      <c r="C10" s="47" t="s">
        <v>100</v>
      </c>
      <c r="D10" s="287" t="s">
        <v>101</v>
      </c>
      <c r="E10" s="48" t="s">
        <v>102</v>
      </c>
      <c r="F10" s="47" t="s">
        <v>103</v>
      </c>
      <c r="G10" s="47" t="s">
        <v>104</v>
      </c>
      <c r="H10" s="47" t="s">
        <v>105</v>
      </c>
      <c r="I10" s="47" t="s">
        <v>106</v>
      </c>
      <c r="J10" s="49" t="s">
        <v>0</v>
      </c>
      <c r="K10" s="286" t="s">
        <v>107</v>
      </c>
      <c r="L10" s="50" t="s">
        <v>108</v>
      </c>
      <c r="M10" s="51" t="s">
        <v>109</v>
      </c>
      <c r="N10" s="52" t="s">
        <v>0</v>
      </c>
      <c r="O10" s="418" t="s">
        <v>110</v>
      </c>
      <c r="P10" s="419"/>
      <c r="Q10" s="420" t="s">
        <v>111</v>
      </c>
      <c r="R10" s="421"/>
      <c r="S10" s="421"/>
      <c r="T10" s="419"/>
      <c r="U10" s="50" t="s">
        <v>112</v>
      </c>
      <c r="V10" s="287" t="s">
        <v>113</v>
      </c>
      <c r="W10" s="287" t="s">
        <v>0</v>
      </c>
      <c r="X10" s="46"/>
    </row>
    <row r="11" spans="2:24" ht="18.75" customHeight="1" x14ac:dyDescent="0.4">
      <c r="B11" s="53"/>
      <c r="C11" s="53"/>
      <c r="D11" s="54"/>
      <c r="E11" s="55"/>
      <c r="F11" s="53"/>
      <c r="G11" s="53"/>
      <c r="H11" s="53"/>
      <c r="I11" s="56"/>
      <c r="J11" s="57"/>
      <c r="K11" s="58"/>
      <c r="L11" s="59"/>
      <c r="M11" s="60"/>
      <c r="N11" s="61"/>
      <c r="O11" s="62"/>
      <c r="P11" s="58"/>
      <c r="Q11" s="54"/>
      <c r="R11" s="58"/>
      <c r="S11" s="63"/>
      <c r="T11" s="63"/>
      <c r="U11" s="59"/>
      <c r="V11" s="54"/>
      <c r="W11" s="54"/>
      <c r="X11" s="46"/>
    </row>
    <row r="12" spans="2:24" s="77" customFormat="1" ht="169.5" customHeight="1" thickBot="1" x14ac:dyDescent="0.45">
      <c r="B12" s="64"/>
      <c r="C12" s="65" t="s">
        <v>114</v>
      </c>
      <c r="D12" s="66" t="s">
        <v>115</v>
      </c>
      <c r="E12" s="67" t="s">
        <v>116</v>
      </c>
      <c r="F12" s="65" t="s">
        <v>117</v>
      </c>
      <c r="G12" s="65" t="s">
        <v>118</v>
      </c>
      <c r="H12" s="65" t="s">
        <v>119</v>
      </c>
      <c r="I12" s="54" t="s">
        <v>120</v>
      </c>
      <c r="J12" s="68" t="s">
        <v>121</v>
      </c>
      <c r="K12" s="69" t="s">
        <v>122</v>
      </c>
      <c r="L12" s="70" t="s">
        <v>123</v>
      </c>
      <c r="M12" s="66" t="s">
        <v>124</v>
      </c>
      <c r="N12" s="71" t="s">
        <v>121</v>
      </c>
      <c r="O12" s="72" t="s">
        <v>125</v>
      </c>
      <c r="P12" s="64" t="s">
        <v>126</v>
      </c>
      <c r="Q12" s="64" t="s">
        <v>127</v>
      </c>
      <c r="R12" s="64" t="s">
        <v>91</v>
      </c>
      <c r="S12" s="64" t="s">
        <v>128</v>
      </c>
      <c r="T12" s="64" t="s">
        <v>129</v>
      </c>
      <c r="U12" s="73" t="s">
        <v>130</v>
      </c>
      <c r="V12" s="74" t="s">
        <v>131</v>
      </c>
      <c r="W12" s="75" t="s">
        <v>121</v>
      </c>
      <c r="X12" s="76"/>
    </row>
    <row r="13" spans="2:24" s="92" customFormat="1" ht="19.5" thickTop="1" x14ac:dyDescent="0.4">
      <c r="B13" s="78">
        <f>ROW()-12</f>
        <v>1</v>
      </c>
      <c r="C13" s="78" t="s">
        <v>132</v>
      </c>
      <c r="D13" s="79" t="s">
        <v>15</v>
      </c>
      <c r="E13" s="80" t="s">
        <v>133</v>
      </c>
      <c r="F13" s="78" t="s">
        <v>134</v>
      </c>
      <c r="G13" s="78">
        <v>1</v>
      </c>
      <c r="H13" s="79">
        <v>1</v>
      </c>
      <c r="I13" s="81"/>
      <c r="J13" s="82"/>
      <c r="K13" s="83" t="s">
        <v>135</v>
      </c>
      <c r="L13" s="84" t="s">
        <v>136</v>
      </c>
      <c r="M13" s="85" t="s">
        <v>137</v>
      </c>
      <c r="N13" s="86" t="s">
        <v>138</v>
      </c>
      <c r="O13" s="87" t="s">
        <v>15</v>
      </c>
      <c r="P13" s="88" t="s">
        <v>15</v>
      </c>
      <c r="Q13" s="88" t="s">
        <v>139</v>
      </c>
      <c r="R13" s="88" t="s">
        <v>15</v>
      </c>
      <c r="S13" s="88" t="s">
        <v>15</v>
      </c>
      <c r="T13" s="88" t="s">
        <v>15</v>
      </c>
      <c r="U13" s="89"/>
      <c r="V13" s="90">
        <v>1</v>
      </c>
      <c r="W13" s="90"/>
      <c r="X13" s="91"/>
    </row>
    <row r="14" spans="2:24" s="92" customFormat="1" x14ac:dyDescent="0.4">
      <c r="B14" s="78">
        <f t="shared" ref="B14:B225" si="0">ROW()-12</f>
        <v>2</v>
      </c>
      <c r="C14" s="78" t="s">
        <v>140</v>
      </c>
      <c r="D14" s="79" t="s">
        <v>15</v>
      </c>
      <c r="E14" s="80" t="s">
        <v>133</v>
      </c>
      <c r="F14" s="78" t="s">
        <v>141</v>
      </c>
      <c r="G14" s="78">
        <v>1</v>
      </c>
      <c r="H14" s="79">
        <v>2</v>
      </c>
      <c r="I14" s="93"/>
      <c r="J14" s="94"/>
      <c r="K14" s="83" t="s">
        <v>135</v>
      </c>
      <c r="L14" s="84" t="s">
        <v>136</v>
      </c>
      <c r="M14" s="85" t="s">
        <v>137</v>
      </c>
      <c r="N14" s="95" t="s">
        <v>142</v>
      </c>
      <c r="O14" s="87" t="s">
        <v>15</v>
      </c>
      <c r="P14" s="88" t="s">
        <v>15</v>
      </c>
      <c r="Q14" s="88" t="s">
        <v>139</v>
      </c>
      <c r="R14" s="88" t="s">
        <v>15</v>
      </c>
      <c r="S14" s="88" t="s">
        <v>15</v>
      </c>
      <c r="T14" s="88" t="s">
        <v>15</v>
      </c>
      <c r="U14" s="95"/>
      <c r="V14" s="96">
        <v>1</v>
      </c>
      <c r="W14" s="96"/>
      <c r="X14" s="91"/>
    </row>
    <row r="15" spans="2:24" s="92" customFormat="1" x14ac:dyDescent="0.4">
      <c r="B15" s="78">
        <f t="shared" si="0"/>
        <v>3</v>
      </c>
      <c r="C15" s="78" t="s">
        <v>143</v>
      </c>
      <c r="D15" s="79" t="s">
        <v>15</v>
      </c>
      <c r="E15" s="80" t="s">
        <v>133</v>
      </c>
      <c r="F15" s="78" t="s">
        <v>141</v>
      </c>
      <c r="G15" s="78">
        <v>1</v>
      </c>
      <c r="H15" s="79">
        <v>3</v>
      </c>
      <c r="I15" s="97"/>
      <c r="J15" s="94"/>
      <c r="K15" s="83" t="s">
        <v>135</v>
      </c>
      <c r="L15" s="84" t="s">
        <v>136</v>
      </c>
      <c r="M15" s="85" t="s">
        <v>137</v>
      </c>
      <c r="N15" s="95" t="s">
        <v>142</v>
      </c>
      <c r="O15" s="87" t="s">
        <v>15</v>
      </c>
      <c r="P15" s="88" t="s">
        <v>15</v>
      </c>
      <c r="Q15" s="88" t="s">
        <v>139</v>
      </c>
      <c r="R15" s="88" t="s">
        <v>15</v>
      </c>
      <c r="S15" s="88" t="s">
        <v>15</v>
      </c>
      <c r="T15" s="88" t="s">
        <v>15</v>
      </c>
      <c r="U15" s="95"/>
      <c r="V15" s="96">
        <v>1</v>
      </c>
      <c r="W15" s="96"/>
      <c r="X15" s="91"/>
    </row>
    <row r="16" spans="2:24" s="92" customFormat="1" x14ac:dyDescent="0.4">
      <c r="B16" s="78">
        <f t="shared" si="0"/>
        <v>4</v>
      </c>
      <c r="C16" s="78" t="s">
        <v>144</v>
      </c>
      <c r="D16" s="79" t="s">
        <v>15</v>
      </c>
      <c r="E16" s="80" t="s">
        <v>133</v>
      </c>
      <c r="F16" s="78" t="s">
        <v>141</v>
      </c>
      <c r="G16" s="78">
        <v>1</v>
      </c>
      <c r="H16" s="79">
        <v>4</v>
      </c>
      <c r="I16" s="97"/>
      <c r="J16" s="94"/>
      <c r="K16" s="83" t="s">
        <v>135</v>
      </c>
      <c r="L16" s="84" t="s">
        <v>136</v>
      </c>
      <c r="M16" s="85" t="s">
        <v>137</v>
      </c>
      <c r="N16" s="95" t="s">
        <v>142</v>
      </c>
      <c r="O16" s="87" t="s">
        <v>15</v>
      </c>
      <c r="P16" s="88" t="s">
        <v>15</v>
      </c>
      <c r="Q16" s="88" t="s">
        <v>139</v>
      </c>
      <c r="R16" s="88" t="s">
        <v>15</v>
      </c>
      <c r="S16" s="88" t="s">
        <v>15</v>
      </c>
      <c r="T16" s="88" t="s">
        <v>15</v>
      </c>
      <c r="U16" s="95"/>
      <c r="V16" s="96">
        <v>1</v>
      </c>
      <c r="W16" s="96"/>
      <c r="X16" s="91"/>
    </row>
    <row r="17" spans="1:24" s="92" customFormat="1" x14ac:dyDescent="0.4">
      <c r="B17" s="78">
        <f t="shared" si="0"/>
        <v>5</v>
      </c>
      <c r="C17" s="78" t="s">
        <v>145</v>
      </c>
      <c r="D17" s="79" t="s">
        <v>15</v>
      </c>
      <c r="E17" s="80" t="s">
        <v>133</v>
      </c>
      <c r="F17" s="78" t="s">
        <v>141</v>
      </c>
      <c r="G17" s="78">
        <v>1</v>
      </c>
      <c r="H17" s="79">
        <v>5</v>
      </c>
      <c r="I17" s="97"/>
      <c r="J17" s="94"/>
      <c r="K17" s="83" t="s">
        <v>135</v>
      </c>
      <c r="L17" s="84" t="s">
        <v>136</v>
      </c>
      <c r="M17" s="85" t="s">
        <v>137</v>
      </c>
      <c r="N17" s="95" t="s">
        <v>142</v>
      </c>
      <c r="O17" s="87" t="s">
        <v>15</v>
      </c>
      <c r="P17" s="88" t="s">
        <v>15</v>
      </c>
      <c r="Q17" s="88" t="s">
        <v>139</v>
      </c>
      <c r="R17" s="88" t="s">
        <v>15</v>
      </c>
      <c r="S17" s="88" t="s">
        <v>15</v>
      </c>
      <c r="T17" s="88" t="s">
        <v>15</v>
      </c>
      <c r="U17" s="95"/>
      <c r="V17" s="96">
        <v>1</v>
      </c>
      <c r="W17" s="96"/>
      <c r="X17" s="91"/>
    </row>
    <row r="18" spans="1:24" s="92" customFormat="1" x14ac:dyDescent="0.4">
      <c r="B18" s="78">
        <f t="shared" si="0"/>
        <v>6</v>
      </c>
      <c r="C18" s="78" t="s">
        <v>146</v>
      </c>
      <c r="D18" s="79" t="s">
        <v>15</v>
      </c>
      <c r="E18" s="80" t="s">
        <v>133</v>
      </c>
      <c r="F18" s="78" t="s">
        <v>141</v>
      </c>
      <c r="G18" s="78">
        <v>1</v>
      </c>
      <c r="H18" s="79">
        <v>6</v>
      </c>
      <c r="I18" s="97">
        <v>600000</v>
      </c>
      <c r="J18" s="94"/>
      <c r="K18" s="83" t="s">
        <v>135</v>
      </c>
      <c r="L18" s="84" t="s">
        <v>136</v>
      </c>
      <c r="M18" s="85" t="s">
        <v>147</v>
      </c>
      <c r="N18" s="86"/>
      <c r="O18" s="87">
        <v>6</v>
      </c>
      <c r="P18" s="88" t="s">
        <v>148</v>
      </c>
      <c r="Q18" s="88" t="s">
        <v>149</v>
      </c>
      <c r="R18" s="88" t="s">
        <v>148</v>
      </c>
      <c r="S18" s="88">
        <v>6</v>
      </c>
      <c r="T18" s="88">
        <v>9</v>
      </c>
      <c r="U18" s="98"/>
      <c r="V18" s="96">
        <v>1</v>
      </c>
      <c r="W18" s="96"/>
      <c r="X18" s="91"/>
    </row>
    <row r="19" spans="1:24" s="92" customFormat="1" x14ac:dyDescent="0.4">
      <c r="B19" s="78">
        <f t="shared" si="0"/>
        <v>7</v>
      </c>
      <c r="C19" s="78" t="s">
        <v>150</v>
      </c>
      <c r="D19" s="79" t="s">
        <v>15</v>
      </c>
      <c r="E19" s="80" t="s">
        <v>133</v>
      </c>
      <c r="F19" s="78" t="s">
        <v>141</v>
      </c>
      <c r="G19" s="78">
        <v>1</v>
      </c>
      <c r="H19" s="79">
        <v>7</v>
      </c>
      <c r="I19" s="97" t="s">
        <v>151</v>
      </c>
      <c r="J19" s="94"/>
      <c r="K19" s="83" t="s">
        <v>135</v>
      </c>
      <c r="L19" s="84" t="s">
        <v>136</v>
      </c>
      <c r="M19" s="85" t="s">
        <v>152</v>
      </c>
      <c r="N19" s="86"/>
      <c r="O19" s="87">
        <v>3</v>
      </c>
      <c r="P19" s="88" t="s">
        <v>92</v>
      </c>
      <c r="Q19" s="88" t="s">
        <v>149</v>
      </c>
      <c r="R19" s="88" t="s">
        <v>92</v>
      </c>
      <c r="S19" s="88">
        <v>3</v>
      </c>
      <c r="T19" s="88" t="s">
        <v>153</v>
      </c>
      <c r="U19" s="98"/>
      <c r="V19" s="96">
        <v>1</v>
      </c>
      <c r="W19" s="96"/>
      <c r="X19" s="91"/>
    </row>
    <row r="20" spans="1:24" s="92" customFormat="1" ht="56.25" x14ac:dyDescent="0.4">
      <c r="B20" s="78">
        <f t="shared" si="0"/>
        <v>8</v>
      </c>
      <c r="C20" s="84" t="s">
        <v>154</v>
      </c>
      <c r="D20" s="85" t="s">
        <v>155</v>
      </c>
      <c r="E20" s="80" t="s">
        <v>133</v>
      </c>
      <c r="F20" s="84" t="s">
        <v>141</v>
      </c>
      <c r="G20" s="84">
        <v>1</v>
      </c>
      <c r="H20" s="79">
        <v>8</v>
      </c>
      <c r="I20" s="97">
        <f ca="1">INDIRECT("補記シート!D18")</f>
        <v>0</v>
      </c>
      <c r="J20" s="94"/>
      <c r="K20" s="83" t="s">
        <v>156</v>
      </c>
      <c r="L20" s="84" t="s">
        <v>136</v>
      </c>
      <c r="M20" s="99" t="s">
        <v>157</v>
      </c>
      <c r="N20" s="100"/>
      <c r="O20" s="87">
        <v>7</v>
      </c>
      <c r="P20" s="88" t="s">
        <v>92</v>
      </c>
      <c r="Q20" s="88" t="s">
        <v>149</v>
      </c>
      <c r="R20" s="88" t="s">
        <v>92</v>
      </c>
      <c r="S20" s="88">
        <v>7</v>
      </c>
      <c r="T20" s="88" t="s">
        <v>158</v>
      </c>
      <c r="U20" s="101"/>
      <c r="V20" s="90">
        <v>1</v>
      </c>
      <c r="W20" s="90"/>
      <c r="X20" s="91"/>
    </row>
    <row r="21" spans="1:24" s="92" customFormat="1" ht="108" customHeight="1" x14ac:dyDescent="0.4">
      <c r="B21" s="78">
        <f t="shared" si="0"/>
        <v>9</v>
      </c>
      <c r="C21" s="84" t="s">
        <v>159</v>
      </c>
      <c r="D21" s="85" t="s">
        <v>155</v>
      </c>
      <c r="E21" s="80" t="s">
        <v>133</v>
      </c>
      <c r="F21" s="84" t="s">
        <v>141</v>
      </c>
      <c r="G21" s="84">
        <v>1</v>
      </c>
      <c r="H21" s="79">
        <v>9</v>
      </c>
      <c r="I21" s="97">
        <f ca="1">INDIRECT("補記シート!D19")</f>
        <v>0</v>
      </c>
      <c r="J21" s="94"/>
      <c r="K21" s="83" t="s">
        <v>156</v>
      </c>
      <c r="L21" s="84" t="s">
        <v>136</v>
      </c>
      <c r="M21" s="99" t="s">
        <v>160</v>
      </c>
      <c r="N21" s="100"/>
      <c r="O21" s="87">
        <v>8</v>
      </c>
      <c r="P21" s="88" t="s">
        <v>92</v>
      </c>
      <c r="Q21" s="88" t="s">
        <v>149</v>
      </c>
      <c r="R21" s="88" t="s">
        <v>92</v>
      </c>
      <c r="S21" s="88">
        <v>8</v>
      </c>
      <c r="T21" s="88">
        <v>9</v>
      </c>
      <c r="U21" s="101"/>
      <c r="V21" s="90">
        <v>1</v>
      </c>
      <c r="W21" s="90"/>
      <c r="X21" s="91"/>
    </row>
    <row r="22" spans="1:24" s="92" customFormat="1" ht="93.75" x14ac:dyDescent="0.4">
      <c r="B22" s="78">
        <f t="shared" si="0"/>
        <v>10</v>
      </c>
      <c r="C22" s="78" t="s">
        <v>161</v>
      </c>
      <c r="D22" s="79" t="s">
        <v>15</v>
      </c>
      <c r="E22" s="80" t="s">
        <v>133</v>
      </c>
      <c r="F22" s="78" t="s">
        <v>141</v>
      </c>
      <c r="G22" s="78">
        <v>1</v>
      </c>
      <c r="H22" s="79">
        <v>10</v>
      </c>
      <c r="I22" s="97" t="str">
        <f ca="1">IF(AND(INDIRECT("参加形態別事項届出書!I44")="新規",INDIRECT("補記シート!D18")&lt;&gt;""),1,IF(AND(INDIRECT("参加形態別事項届出書!I44")="変更",INDIRECT("補記シート!D18")&lt;&gt;""),2,""))</f>
        <v/>
      </c>
      <c r="J22" s="94"/>
      <c r="K22" s="83" t="s">
        <v>162</v>
      </c>
      <c r="L22" s="101" t="s">
        <v>163</v>
      </c>
      <c r="M22" s="99" t="s">
        <v>540</v>
      </c>
      <c r="N22" s="100"/>
      <c r="O22" s="87">
        <v>1</v>
      </c>
      <c r="P22" s="88" t="s">
        <v>92</v>
      </c>
      <c r="Q22" s="88" t="s">
        <v>149</v>
      </c>
      <c r="R22" s="88" t="s">
        <v>92</v>
      </c>
      <c r="S22" s="88">
        <v>1</v>
      </c>
      <c r="T22" s="88">
        <v>9</v>
      </c>
      <c r="U22" s="98"/>
      <c r="V22" s="96">
        <v>1</v>
      </c>
      <c r="W22" s="96"/>
      <c r="X22" s="91"/>
    </row>
    <row r="23" spans="1:24" s="92" customFormat="1" x14ac:dyDescent="0.4">
      <c r="B23" s="78">
        <f t="shared" si="0"/>
        <v>11</v>
      </c>
      <c r="C23" s="78" t="s">
        <v>164</v>
      </c>
      <c r="D23" s="79" t="s">
        <v>15</v>
      </c>
      <c r="E23" s="80" t="s">
        <v>165</v>
      </c>
      <c r="F23" s="78" t="s">
        <v>141</v>
      </c>
      <c r="G23" s="78">
        <v>1</v>
      </c>
      <c r="H23" s="79">
        <v>11</v>
      </c>
      <c r="I23" s="97"/>
      <c r="J23" s="94"/>
      <c r="K23" s="83" t="s">
        <v>135</v>
      </c>
      <c r="L23" s="84" t="s">
        <v>136</v>
      </c>
      <c r="M23" s="85" t="s">
        <v>137</v>
      </c>
      <c r="N23" s="86"/>
      <c r="O23" s="87">
        <v>1</v>
      </c>
      <c r="P23" s="88" t="s">
        <v>92</v>
      </c>
      <c r="Q23" s="88" t="s">
        <v>166</v>
      </c>
      <c r="R23" s="88" t="s">
        <v>92</v>
      </c>
      <c r="S23" s="88">
        <v>1</v>
      </c>
      <c r="T23" s="88" t="s">
        <v>167</v>
      </c>
      <c r="U23" s="98"/>
      <c r="V23" s="96">
        <v>1</v>
      </c>
      <c r="W23" s="96"/>
      <c r="X23" s="91"/>
    </row>
    <row r="24" spans="1:24" s="92" customFormat="1" ht="93.75" customHeight="1" x14ac:dyDescent="0.4">
      <c r="B24" s="78">
        <f t="shared" si="0"/>
        <v>12</v>
      </c>
      <c r="C24" s="84" t="s">
        <v>168</v>
      </c>
      <c r="D24" s="85" t="s">
        <v>155</v>
      </c>
      <c r="E24" s="102" t="s">
        <v>169</v>
      </c>
      <c r="F24" s="84" t="s">
        <v>141</v>
      </c>
      <c r="G24" s="84">
        <v>1</v>
      </c>
      <c r="H24" s="79">
        <v>12</v>
      </c>
      <c r="I24" s="288" t="str">
        <f ca="1">IF(I22=1,TEXT(DATE(INDIRECT("参加形態別事項届出書!U46"),INDIRECT("参加形態別事項届出書!O46"),INDIRECT("参加形態別事項届出書!I46")),"YYYYMMDD"),"")</f>
        <v/>
      </c>
      <c r="J24" s="94"/>
      <c r="K24" s="83" t="s">
        <v>162</v>
      </c>
      <c r="L24" s="101" t="s">
        <v>170</v>
      </c>
      <c r="M24" s="99" t="s">
        <v>171</v>
      </c>
      <c r="N24" s="100"/>
      <c r="O24" s="87">
        <v>8</v>
      </c>
      <c r="P24" s="88" t="s">
        <v>92</v>
      </c>
      <c r="Q24" s="88" t="s">
        <v>172</v>
      </c>
      <c r="R24" s="88" t="s">
        <v>92</v>
      </c>
      <c r="S24" s="88">
        <v>8</v>
      </c>
      <c r="T24" s="88">
        <v>9</v>
      </c>
      <c r="U24" s="101" t="s">
        <v>173</v>
      </c>
      <c r="V24" s="96">
        <v>1</v>
      </c>
      <c r="W24" s="96"/>
      <c r="X24" s="91"/>
    </row>
    <row r="25" spans="1:24" s="92" customFormat="1" x14ac:dyDescent="0.4">
      <c r="B25" s="78">
        <f t="shared" si="0"/>
        <v>13</v>
      </c>
      <c r="C25" s="78" t="s">
        <v>174</v>
      </c>
      <c r="D25" s="79" t="s">
        <v>15</v>
      </c>
      <c r="E25" s="80" t="s">
        <v>165</v>
      </c>
      <c r="F25" s="78" t="s">
        <v>141</v>
      </c>
      <c r="G25" s="78">
        <v>1</v>
      </c>
      <c r="H25" s="79">
        <v>13</v>
      </c>
      <c r="I25" s="97"/>
      <c r="J25" s="94"/>
      <c r="K25" s="83" t="s">
        <v>135</v>
      </c>
      <c r="L25" s="84" t="s">
        <v>136</v>
      </c>
      <c r="M25" s="85" t="s">
        <v>137</v>
      </c>
      <c r="N25" s="86"/>
      <c r="O25" s="87">
        <v>1</v>
      </c>
      <c r="P25" s="88" t="s">
        <v>92</v>
      </c>
      <c r="Q25" s="88" t="s">
        <v>166</v>
      </c>
      <c r="R25" s="88" t="s">
        <v>92</v>
      </c>
      <c r="S25" s="88">
        <v>1</v>
      </c>
      <c r="T25" s="88" t="s">
        <v>167</v>
      </c>
      <c r="U25" s="98"/>
      <c r="V25" s="96">
        <v>1</v>
      </c>
      <c r="W25" s="96"/>
      <c r="X25" s="91"/>
    </row>
    <row r="26" spans="1:24" s="92" customFormat="1" ht="37.5" x14ac:dyDescent="0.4">
      <c r="B26" s="78">
        <f t="shared" si="0"/>
        <v>14</v>
      </c>
      <c r="C26" s="78" t="s">
        <v>175</v>
      </c>
      <c r="D26" s="85" t="s">
        <v>155</v>
      </c>
      <c r="E26" s="102" t="s">
        <v>169</v>
      </c>
      <c r="F26" s="78" t="s">
        <v>141</v>
      </c>
      <c r="G26" s="78">
        <v>1</v>
      </c>
      <c r="H26" s="79">
        <v>14</v>
      </c>
      <c r="I26" s="97">
        <v>29991231</v>
      </c>
      <c r="J26" s="94"/>
      <c r="K26" s="83" t="s">
        <v>135</v>
      </c>
      <c r="L26" s="84" t="s">
        <v>136</v>
      </c>
      <c r="M26" s="85" t="s">
        <v>176</v>
      </c>
      <c r="N26" s="89" t="s">
        <v>177</v>
      </c>
      <c r="O26" s="87">
        <v>8</v>
      </c>
      <c r="P26" s="88" t="s">
        <v>92</v>
      </c>
      <c r="Q26" s="88" t="s">
        <v>166</v>
      </c>
      <c r="R26" s="88" t="s">
        <v>92</v>
      </c>
      <c r="S26" s="88">
        <v>8</v>
      </c>
      <c r="T26" s="88">
        <v>9</v>
      </c>
      <c r="U26" s="89"/>
      <c r="V26" s="96">
        <v>1</v>
      </c>
      <c r="W26" s="96"/>
      <c r="X26" s="91"/>
    </row>
    <row r="27" spans="1:24" s="92" customFormat="1" x14ac:dyDescent="0.4">
      <c r="B27" s="78">
        <f t="shared" si="0"/>
        <v>15</v>
      </c>
      <c r="C27" s="78" t="s">
        <v>178</v>
      </c>
      <c r="D27" s="79" t="s">
        <v>15</v>
      </c>
      <c r="E27" s="80" t="s">
        <v>165</v>
      </c>
      <c r="F27" s="78" t="s">
        <v>141</v>
      </c>
      <c r="G27" s="78">
        <v>1</v>
      </c>
      <c r="H27" s="79">
        <v>15</v>
      </c>
      <c r="I27" s="97"/>
      <c r="J27" s="94"/>
      <c r="K27" s="83" t="s">
        <v>135</v>
      </c>
      <c r="L27" s="84" t="s">
        <v>136</v>
      </c>
      <c r="M27" s="85" t="s">
        <v>137</v>
      </c>
      <c r="N27" s="86"/>
      <c r="O27" s="87">
        <v>1</v>
      </c>
      <c r="P27" s="88" t="s">
        <v>92</v>
      </c>
      <c r="Q27" s="88" t="s">
        <v>166</v>
      </c>
      <c r="R27" s="88" t="s">
        <v>92</v>
      </c>
      <c r="S27" s="88">
        <v>1</v>
      </c>
      <c r="T27" s="88" t="s">
        <v>167</v>
      </c>
      <c r="U27" s="98"/>
      <c r="V27" s="96">
        <v>1</v>
      </c>
      <c r="W27" s="96"/>
      <c r="X27" s="91"/>
    </row>
    <row r="28" spans="1:24" s="92" customFormat="1" ht="56.25" x14ac:dyDescent="0.4">
      <c r="B28" s="78">
        <f t="shared" si="0"/>
        <v>16</v>
      </c>
      <c r="C28" s="78" t="s">
        <v>179</v>
      </c>
      <c r="D28" s="85" t="s">
        <v>155</v>
      </c>
      <c r="E28" s="102" t="s">
        <v>169</v>
      </c>
      <c r="F28" s="78" t="s">
        <v>141</v>
      </c>
      <c r="G28" s="78">
        <v>1</v>
      </c>
      <c r="H28" s="79">
        <v>16</v>
      </c>
      <c r="I28" s="97" t="str">
        <f ca="1">IF(INDIRECT("補記シート!D20")="","",INDIRECT("補記シート!D20"))</f>
        <v/>
      </c>
      <c r="J28" s="94"/>
      <c r="K28" s="83" t="s">
        <v>156</v>
      </c>
      <c r="L28" s="84" t="s">
        <v>136</v>
      </c>
      <c r="M28" s="101" t="s">
        <v>157</v>
      </c>
      <c r="N28" s="103" t="s">
        <v>180</v>
      </c>
      <c r="O28" s="87">
        <v>7</v>
      </c>
      <c r="P28" s="88" t="s">
        <v>92</v>
      </c>
      <c r="Q28" s="88" t="s">
        <v>166</v>
      </c>
      <c r="R28" s="88" t="s">
        <v>92</v>
      </c>
      <c r="S28" s="88">
        <v>7</v>
      </c>
      <c r="T28" s="88" t="s">
        <v>158</v>
      </c>
      <c r="U28" s="89"/>
      <c r="V28" s="96">
        <v>1</v>
      </c>
      <c r="W28" s="96"/>
      <c r="X28" s="91"/>
    </row>
    <row r="29" spans="1:24" s="92" customFormat="1" x14ac:dyDescent="0.4">
      <c r="B29" s="78">
        <f t="shared" si="0"/>
        <v>17</v>
      </c>
      <c r="C29" s="78" t="s">
        <v>181</v>
      </c>
      <c r="D29" s="79" t="s">
        <v>15</v>
      </c>
      <c r="E29" s="80" t="s">
        <v>165</v>
      </c>
      <c r="F29" s="78" t="s">
        <v>141</v>
      </c>
      <c r="G29" s="78">
        <v>1</v>
      </c>
      <c r="H29" s="79">
        <v>17</v>
      </c>
      <c r="I29" s="97"/>
      <c r="J29" s="94"/>
      <c r="K29" s="83" t="s">
        <v>135</v>
      </c>
      <c r="L29" s="84" t="s">
        <v>136</v>
      </c>
      <c r="M29" s="85" t="s">
        <v>137</v>
      </c>
      <c r="N29" s="86"/>
      <c r="O29" s="87">
        <v>1</v>
      </c>
      <c r="P29" s="88" t="s">
        <v>92</v>
      </c>
      <c r="Q29" s="88" t="s">
        <v>166</v>
      </c>
      <c r="R29" s="88" t="s">
        <v>92</v>
      </c>
      <c r="S29" s="88">
        <v>1</v>
      </c>
      <c r="T29" s="88" t="s">
        <v>167</v>
      </c>
      <c r="U29" s="98"/>
      <c r="V29" s="96">
        <v>1</v>
      </c>
      <c r="W29" s="96"/>
      <c r="X29" s="91"/>
    </row>
    <row r="30" spans="1:24" s="92" customFormat="1" ht="187.5" x14ac:dyDescent="0.4">
      <c r="B30" s="78">
        <f t="shared" si="0"/>
        <v>18</v>
      </c>
      <c r="C30" s="78" t="s">
        <v>182</v>
      </c>
      <c r="D30" s="85" t="s">
        <v>155</v>
      </c>
      <c r="E30" s="102" t="s">
        <v>169</v>
      </c>
      <c r="F30" s="78" t="s">
        <v>141</v>
      </c>
      <c r="G30" s="78">
        <v>1</v>
      </c>
      <c r="H30" s="79">
        <v>18</v>
      </c>
      <c r="I30" s="97" t="str">
        <f ca="1">DBCS(IF(INDIRECT("参加形態別事項届出書!I52")="","",INDIRECT("参加形態別事項届出書!I52")))</f>
        <v/>
      </c>
      <c r="J30" s="94"/>
      <c r="K30" s="83" t="s">
        <v>162</v>
      </c>
      <c r="L30" s="104" t="s">
        <v>183</v>
      </c>
      <c r="M30" s="99" t="s">
        <v>184</v>
      </c>
      <c r="N30" s="100" t="s">
        <v>185</v>
      </c>
      <c r="O30" s="87">
        <v>100</v>
      </c>
      <c r="P30" s="88" t="s">
        <v>92</v>
      </c>
      <c r="Q30" s="88" t="s">
        <v>172</v>
      </c>
      <c r="R30" s="88" t="s">
        <v>92</v>
      </c>
      <c r="S30" s="88">
        <v>100</v>
      </c>
      <c r="T30" s="88" t="s">
        <v>186</v>
      </c>
      <c r="U30" s="101" t="s">
        <v>187</v>
      </c>
      <c r="V30" s="105">
        <v>1</v>
      </c>
      <c r="W30" s="105"/>
      <c r="X30" s="91"/>
    </row>
    <row r="31" spans="1:24" s="92" customFormat="1" x14ac:dyDescent="0.4">
      <c r="B31" s="78">
        <f t="shared" si="0"/>
        <v>19</v>
      </c>
      <c r="C31" s="78" t="s">
        <v>188</v>
      </c>
      <c r="D31" s="79" t="s">
        <v>15</v>
      </c>
      <c r="E31" s="80" t="s">
        <v>165</v>
      </c>
      <c r="F31" s="78" t="s">
        <v>141</v>
      </c>
      <c r="G31" s="78">
        <v>1</v>
      </c>
      <c r="H31" s="79">
        <v>19</v>
      </c>
      <c r="I31" s="97"/>
      <c r="J31" s="94"/>
      <c r="K31" s="83" t="s">
        <v>135</v>
      </c>
      <c r="L31" s="84" t="s">
        <v>136</v>
      </c>
      <c r="M31" s="85" t="s">
        <v>137</v>
      </c>
      <c r="N31" s="86"/>
      <c r="O31" s="87">
        <v>1</v>
      </c>
      <c r="P31" s="88" t="s">
        <v>92</v>
      </c>
      <c r="Q31" s="88" t="s">
        <v>166</v>
      </c>
      <c r="R31" s="88" t="s">
        <v>92</v>
      </c>
      <c r="S31" s="88">
        <v>1</v>
      </c>
      <c r="T31" s="88" t="s">
        <v>167</v>
      </c>
      <c r="U31" s="98"/>
      <c r="V31" s="96">
        <v>1</v>
      </c>
      <c r="W31" s="96"/>
      <c r="X31" s="91"/>
    </row>
    <row r="32" spans="1:24" ht="37.5" x14ac:dyDescent="0.4">
      <c r="A32" s="92"/>
      <c r="B32" s="78">
        <f t="shared" si="0"/>
        <v>20</v>
      </c>
      <c r="C32" s="106" t="s">
        <v>189</v>
      </c>
      <c r="D32" s="85" t="s">
        <v>155</v>
      </c>
      <c r="E32" s="102" t="s">
        <v>169</v>
      </c>
      <c r="F32" s="106" t="s">
        <v>141</v>
      </c>
      <c r="G32" s="106">
        <v>1</v>
      </c>
      <c r="H32" s="79">
        <v>20</v>
      </c>
      <c r="I32" s="97" t="str">
        <f ca="1">IF(INDIRECT("参加形態別事項届出書!I53")="","",INDIRECT("参加形態別事項届出書!I53"))</f>
        <v/>
      </c>
      <c r="J32" s="94"/>
      <c r="K32" s="83" t="s">
        <v>162</v>
      </c>
      <c r="L32" s="104" t="s">
        <v>190</v>
      </c>
      <c r="M32" s="99" t="s">
        <v>184</v>
      </c>
      <c r="N32" s="86" t="s">
        <v>191</v>
      </c>
      <c r="O32" s="87">
        <v>8</v>
      </c>
      <c r="P32" s="88" t="s">
        <v>92</v>
      </c>
      <c r="Q32" s="88" t="s">
        <v>166</v>
      </c>
      <c r="R32" s="88" t="s">
        <v>92</v>
      </c>
      <c r="S32" s="88">
        <v>8</v>
      </c>
      <c r="T32" s="88" t="s">
        <v>186</v>
      </c>
      <c r="U32" s="101"/>
      <c r="V32" s="90">
        <v>1</v>
      </c>
      <c r="W32" s="90"/>
      <c r="X32" s="46"/>
    </row>
    <row r="33" spans="2:24" s="92" customFormat="1" x14ac:dyDescent="0.4">
      <c r="B33" s="78">
        <f t="shared" si="0"/>
        <v>21</v>
      </c>
      <c r="C33" s="78" t="s">
        <v>192</v>
      </c>
      <c r="D33" s="79" t="s">
        <v>15</v>
      </c>
      <c r="E33" s="80" t="s">
        <v>165</v>
      </c>
      <c r="F33" s="78" t="s">
        <v>141</v>
      </c>
      <c r="G33" s="78">
        <v>1</v>
      </c>
      <c r="H33" s="79">
        <v>21</v>
      </c>
      <c r="I33" s="97"/>
      <c r="J33" s="94"/>
      <c r="K33" s="83" t="s">
        <v>135</v>
      </c>
      <c r="L33" s="84" t="s">
        <v>136</v>
      </c>
      <c r="M33" s="85" t="s">
        <v>137</v>
      </c>
      <c r="N33" s="86"/>
      <c r="O33" s="87">
        <v>1</v>
      </c>
      <c r="P33" s="88" t="s">
        <v>92</v>
      </c>
      <c r="Q33" s="88" t="s">
        <v>166</v>
      </c>
      <c r="R33" s="88" t="s">
        <v>92</v>
      </c>
      <c r="S33" s="88">
        <v>1</v>
      </c>
      <c r="T33" s="88" t="s">
        <v>167</v>
      </c>
      <c r="U33" s="98"/>
      <c r="V33" s="96">
        <v>1</v>
      </c>
      <c r="W33" s="96"/>
      <c r="X33" s="91"/>
    </row>
    <row r="34" spans="2:24" s="92" customFormat="1" ht="87" customHeight="1" x14ac:dyDescent="0.4">
      <c r="B34" s="265">
        <f t="shared" si="0"/>
        <v>22</v>
      </c>
      <c r="C34" s="266" t="s">
        <v>193</v>
      </c>
      <c r="D34" s="267" t="s">
        <v>155</v>
      </c>
      <c r="E34" s="268" t="s">
        <v>169</v>
      </c>
      <c r="F34" s="266" t="s">
        <v>141</v>
      </c>
      <c r="G34" s="266">
        <v>1</v>
      </c>
      <c r="H34" s="269">
        <v>22</v>
      </c>
      <c r="I34" s="270"/>
      <c r="J34" s="271"/>
      <c r="K34" s="277" t="s">
        <v>135</v>
      </c>
      <c r="L34" s="266" t="s">
        <v>136</v>
      </c>
      <c r="M34" s="267" t="s">
        <v>137</v>
      </c>
      <c r="N34" s="272" t="s">
        <v>194</v>
      </c>
      <c r="O34" s="273">
        <v>140</v>
      </c>
      <c r="P34" s="274" t="s">
        <v>92</v>
      </c>
      <c r="Q34" s="274" t="s">
        <v>166</v>
      </c>
      <c r="R34" s="274" t="s">
        <v>92</v>
      </c>
      <c r="S34" s="274">
        <v>140</v>
      </c>
      <c r="T34" s="274" t="s">
        <v>195</v>
      </c>
      <c r="U34" s="275"/>
      <c r="V34" s="276">
        <v>1</v>
      </c>
      <c r="W34" s="276"/>
      <c r="X34" s="91"/>
    </row>
    <row r="35" spans="2:24" s="92" customFormat="1" x14ac:dyDescent="0.4">
      <c r="B35" s="78">
        <f t="shared" si="0"/>
        <v>23</v>
      </c>
      <c r="C35" s="78" t="s">
        <v>196</v>
      </c>
      <c r="D35" s="79" t="s">
        <v>15</v>
      </c>
      <c r="E35" s="80" t="s">
        <v>165</v>
      </c>
      <c r="F35" s="78" t="s">
        <v>141</v>
      </c>
      <c r="G35" s="78">
        <v>1</v>
      </c>
      <c r="H35" s="79">
        <v>23</v>
      </c>
      <c r="I35" s="97"/>
      <c r="J35" s="94"/>
      <c r="K35" s="83" t="s">
        <v>135</v>
      </c>
      <c r="L35" s="84" t="s">
        <v>136</v>
      </c>
      <c r="M35" s="85" t="s">
        <v>137</v>
      </c>
      <c r="N35" s="86"/>
      <c r="O35" s="87">
        <v>1</v>
      </c>
      <c r="P35" s="88" t="s">
        <v>92</v>
      </c>
      <c r="Q35" s="88" t="s">
        <v>166</v>
      </c>
      <c r="R35" s="88" t="s">
        <v>92</v>
      </c>
      <c r="S35" s="88">
        <v>1</v>
      </c>
      <c r="T35" s="88" t="s">
        <v>167</v>
      </c>
      <c r="U35" s="98"/>
      <c r="V35" s="96">
        <v>1</v>
      </c>
      <c r="W35" s="96"/>
      <c r="X35" s="91"/>
    </row>
    <row r="36" spans="2:24" s="92" customFormat="1" ht="75" x14ac:dyDescent="0.4">
      <c r="B36" s="78">
        <f t="shared" si="0"/>
        <v>24</v>
      </c>
      <c r="C36" s="84" t="s">
        <v>197</v>
      </c>
      <c r="D36" s="85" t="s">
        <v>155</v>
      </c>
      <c r="E36" s="102" t="s">
        <v>169</v>
      </c>
      <c r="F36" s="84" t="s">
        <v>141</v>
      </c>
      <c r="G36" s="84">
        <v>1</v>
      </c>
      <c r="H36" s="79">
        <v>24</v>
      </c>
      <c r="I36" s="97" t="str">
        <f ca="1">IF(INDIRECT("参加形態別事項届出書!L50")="","",INDIRECT("参加形態別事項届出書!L50"))</f>
        <v/>
      </c>
      <c r="J36" s="94"/>
      <c r="K36" s="83" t="s">
        <v>162</v>
      </c>
      <c r="L36" s="104" t="s">
        <v>198</v>
      </c>
      <c r="M36" s="99" t="s">
        <v>184</v>
      </c>
      <c r="N36" s="100"/>
      <c r="O36" s="107" t="s">
        <v>199</v>
      </c>
      <c r="P36" s="108" t="s">
        <v>92</v>
      </c>
      <c r="Q36" s="88" t="s">
        <v>172</v>
      </c>
      <c r="R36" s="88" t="s">
        <v>92</v>
      </c>
      <c r="S36" s="88">
        <v>200</v>
      </c>
      <c r="T36" s="88" t="s">
        <v>169</v>
      </c>
      <c r="U36" s="101" t="s">
        <v>200</v>
      </c>
      <c r="V36" s="105">
        <v>1</v>
      </c>
      <c r="W36" s="105"/>
      <c r="X36" s="91"/>
    </row>
    <row r="37" spans="2:24" s="92" customFormat="1" x14ac:dyDescent="0.4">
      <c r="B37" s="78">
        <f t="shared" si="0"/>
        <v>25</v>
      </c>
      <c r="C37" s="78" t="s">
        <v>201</v>
      </c>
      <c r="D37" s="79" t="s">
        <v>15</v>
      </c>
      <c r="E37" s="80" t="s">
        <v>165</v>
      </c>
      <c r="F37" s="78" t="s">
        <v>141</v>
      </c>
      <c r="G37" s="78">
        <v>1</v>
      </c>
      <c r="H37" s="79">
        <v>25</v>
      </c>
      <c r="I37" s="97"/>
      <c r="J37" s="94"/>
      <c r="K37" s="83" t="s">
        <v>135</v>
      </c>
      <c r="L37" s="84" t="s">
        <v>136</v>
      </c>
      <c r="M37" s="85" t="s">
        <v>137</v>
      </c>
      <c r="N37" s="86"/>
      <c r="O37" s="87">
        <v>1</v>
      </c>
      <c r="P37" s="88" t="s">
        <v>92</v>
      </c>
      <c r="Q37" s="88" t="s">
        <v>166</v>
      </c>
      <c r="R37" s="88" t="s">
        <v>92</v>
      </c>
      <c r="S37" s="88">
        <v>1</v>
      </c>
      <c r="T37" s="88" t="s">
        <v>167</v>
      </c>
      <c r="U37" s="98"/>
      <c r="V37" s="96">
        <v>1</v>
      </c>
      <c r="W37" s="96"/>
      <c r="X37" s="91"/>
    </row>
    <row r="38" spans="2:24" s="92" customFormat="1" x14ac:dyDescent="0.4">
      <c r="B38" s="78">
        <f t="shared" si="0"/>
        <v>26</v>
      </c>
      <c r="C38" s="84" t="s">
        <v>202</v>
      </c>
      <c r="D38" s="85" t="s">
        <v>155</v>
      </c>
      <c r="E38" s="102" t="s">
        <v>169</v>
      </c>
      <c r="F38" s="84" t="s">
        <v>141</v>
      </c>
      <c r="G38" s="84">
        <v>1</v>
      </c>
      <c r="H38" s="79">
        <v>26</v>
      </c>
      <c r="I38" s="97"/>
      <c r="J38" s="94"/>
      <c r="K38" s="83" t="s">
        <v>135</v>
      </c>
      <c r="L38" s="84" t="s">
        <v>136</v>
      </c>
      <c r="M38" s="85" t="s">
        <v>137</v>
      </c>
      <c r="N38" s="100"/>
      <c r="O38" s="87">
        <v>28</v>
      </c>
      <c r="P38" s="88" t="s">
        <v>92</v>
      </c>
      <c r="Q38" s="88" t="s">
        <v>166</v>
      </c>
      <c r="R38" s="88" t="s">
        <v>92</v>
      </c>
      <c r="S38" s="88">
        <v>28</v>
      </c>
      <c r="T38" s="88" t="s">
        <v>203</v>
      </c>
      <c r="U38" s="101"/>
      <c r="V38" s="90">
        <v>1</v>
      </c>
      <c r="W38" s="90"/>
      <c r="X38" s="91"/>
    </row>
    <row r="39" spans="2:24" s="92" customFormat="1" x14ac:dyDescent="0.4">
      <c r="B39" s="78">
        <f t="shared" si="0"/>
        <v>27</v>
      </c>
      <c r="C39" s="78" t="s">
        <v>204</v>
      </c>
      <c r="D39" s="79" t="s">
        <v>15</v>
      </c>
      <c r="E39" s="80" t="s">
        <v>165</v>
      </c>
      <c r="F39" s="78" t="s">
        <v>141</v>
      </c>
      <c r="G39" s="78">
        <v>1</v>
      </c>
      <c r="H39" s="79">
        <v>27</v>
      </c>
      <c r="I39" s="97"/>
      <c r="J39" s="94"/>
      <c r="K39" s="83" t="s">
        <v>135</v>
      </c>
      <c r="L39" s="84" t="s">
        <v>136</v>
      </c>
      <c r="M39" s="85" t="s">
        <v>137</v>
      </c>
      <c r="N39" s="86"/>
      <c r="O39" s="87">
        <v>1</v>
      </c>
      <c r="P39" s="88" t="s">
        <v>92</v>
      </c>
      <c r="Q39" s="88" t="s">
        <v>166</v>
      </c>
      <c r="R39" s="88" t="s">
        <v>92</v>
      </c>
      <c r="S39" s="88">
        <v>1</v>
      </c>
      <c r="T39" s="88" t="s">
        <v>167</v>
      </c>
      <c r="U39" s="98"/>
      <c r="V39" s="96">
        <v>1</v>
      </c>
      <c r="W39" s="96"/>
      <c r="X39" s="91"/>
    </row>
    <row r="40" spans="2:24" s="92" customFormat="1" ht="75" x14ac:dyDescent="0.4">
      <c r="B40" s="78">
        <f t="shared" si="0"/>
        <v>28</v>
      </c>
      <c r="C40" s="84" t="s">
        <v>205</v>
      </c>
      <c r="D40" s="85" t="s">
        <v>155</v>
      </c>
      <c r="E40" s="102" t="s">
        <v>169</v>
      </c>
      <c r="F40" s="84" t="s">
        <v>141</v>
      </c>
      <c r="G40" s="84">
        <v>1</v>
      </c>
      <c r="H40" s="79">
        <v>28</v>
      </c>
      <c r="I40" s="261" t="str">
        <f ca="1">IF(INDIRECT("参加形態別事項届出書!I55")="","",INDIRECT("参加形態別事項届出書!I55"))</f>
        <v/>
      </c>
      <c r="J40" s="94"/>
      <c r="K40" s="83" t="s">
        <v>162</v>
      </c>
      <c r="L40" s="104" t="s">
        <v>206</v>
      </c>
      <c r="M40" s="99" t="s">
        <v>184</v>
      </c>
      <c r="N40" s="100" t="s">
        <v>207</v>
      </c>
      <c r="O40" s="107" t="s">
        <v>199</v>
      </c>
      <c r="P40" s="108" t="s">
        <v>92</v>
      </c>
      <c r="Q40" s="88" t="s">
        <v>166</v>
      </c>
      <c r="R40" s="88" t="s">
        <v>92</v>
      </c>
      <c r="S40" s="88">
        <v>200</v>
      </c>
      <c r="T40" s="88" t="s">
        <v>208</v>
      </c>
      <c r="U40" s="101"/>
      <c r="V40" s="105">
        <v>1</v>
      </c>
      <c r="W40" s="105"/>
      <c r="X40" s="91"/>
    </row>
    <row r="41" spans="2:24" s="92" customFormat="1" x14ac:dyDescent="0.4">
      <c r="B41" s="78">
        <f t="shared" si="0"/>
        <v>29</v>
      </c>
      <c r="C41" s="78" t="s">
        <v>209</v>
      </c>
      <c r="D41" s="79" t="s">
        <v>15</v>
      </c>
      <c r="E41" s="80" t="s">
        <v>165</v>
      </c>
      <c r="F41" s="78" t="s">
        <v>141</v>
      </c>
      <c r="G41" s="78">
        <v>1</v>
      </c>
      <c r="H41" s="79">
        <v>29</v>
      </c>
      <c r="I41" s="97"/>
      <c r="J41" s="94"/>
      <c r="K41" s="83" t="s">
        <v>135</v>
      </c>
      <c r="L41" s="84" t="s">
        <v>136</v>
      </c>
      <c r="M41" s="85" t="s">
        <v>137</v>
      </c>
      <c r="N41" s="86"/>
      <c r="O41" s="87">
        <v>1</v>
      </c>
      <c r="P41" s="88" t="s">
        <v>92</v>
      </c>
      <c r="Q41" s="88" t="s">
        <v>166</v>
      </c>
      <c r="R41" s="88" t="s">
        <v>92</v>
      </c>
      <c r="S41" s="88">
        <v>1</v>
      </c>
      <c r="T41" s="88" t="s">
        <v>167</v>
      </c>
      <c r="U41" s="98"/>
      <c r="V41" s="96">
        <v>1</v>
      </c>
      <c r="W41" s="96"/>
      <c r="X41" s="91"/>
    </row>
    <row r="42" spans="2:24" s="92" customFormat="1" x14ac:dyDescent="0.4">
      <c r="B42" s="78">
        <f t="shared" si="0"/>
        <v>30</v>
      </c>
      <c r="C42" s="84" t="s">
        <v>210</v>
      </c>
      <c r="D42" s="85" t="s">
        <v>155</v>
      </c>
      <c r="E42" s="102" t="s">
        <v>169</v>
      </c>
      <c r="F42" s="84" t="s">
        <v>141</v>
      </c>
      <c r="G42" s="84">
        <v>1</v>
      </c>
      <c r="H42" s="79">
        <v>30</v>
      </c>
      <c r="I42" s="97"/>
      <c r="J42" s="94"/>
      <c r="K42" s="83" t="s">
        <v>135</v>
      </c>
      <c r="L42" s="84" t="s">
        <v>136</v>
      </c>
      <c r="M42" s="85" t="s">
        <v>137</v>
      </c>
      <c r="N42" s="100"/>
      <c r="O42" s="87">
        <v>1</v>
      </c>
      <c r="P42" s="88" t="s">
        <v>92</v>
      </c>
      <c r="Q42" s="88" t="s">
        <v>166</v>
      </c>
      <c r="R42" s="88" t="s">
        <v>92</v>
      </c>
      <c r="S42" s="88">
        <v>1</v>
      </c>
      <c r="T42" s="88" t="s">
        <v>153</v>
      </c>
      <c r="U42" s="101"/>
      <c r="V42" s="90">
        <v>1</v>
      </c>
      <c r="W42" s="90"/>
      <c r="X42" s="91"/>
    </row>
    <row r="43" spans="2:24" s="92" customFormat="1" x14ac:dyDescent="0.4">
      <c r="B43" s="78">
        <f t="shared" si="0"/>
        <v>31</v>
      </c>
      <c r="C43" s="84" t="s">
        <v>211</v>
      </c>
      <c r="D43" s="85" t="s">
        <v>15</v>
      </c>
      <c r="E43" s="102" t="s">
        <v>133</v>
      </c>
      <c r="F43" s="84" t="s">
        <v>134</v>
      </c>
      <c r="G43" s="84">
        <v>1</v>
      </c>
      <c r="H43" s="79">
        <v>31</v>
      </c>
      <c r="I43" s="97"/>
      <c r="J43" s="94"/>
      <c r="K43" s="83" t="s">
        <v>135</v>
      </c>
      <c r="L43" s="84" t="s">
        <v>136</v>
      </c>
      <c r="M43" s="85" t="s">
        <v>137</v>
      </c>
      <c r="N43" s="86"/>
      <c r="O43" s="87" t="s">
        <v>213</v>
      </c>
      <c r="P43" s="88" t="s">
        <v>213</v>
      </c>
      <c r="Q43" s="109" t="s">
        <v>139</v>
      </c>
      <c r="R43" s="109"/>
      <c r="S43" s="109"/>
      <c r="T43" s="109"/>
      <c r="U43" s="101"/>
      <c r="V43" s="96"/>
      <c r="W43" s="96"/>
      <c r="X43" s="91"/>
    </row>
    <row r="44" spans="2:24" s="92" customFormat="1" x14ac:dyDescent="0.4">
      <c r="B44" s="78">
        <f t="shared" si="0"/>
        <v>32</v>
      </c>
      <c r="C44" s="78" t="s">
        <v>214</v>
      </c>
      <c r="D44" s="79" t="s">
        <v>15</v>
      </c>
      <c r="E44" s="80" t="s">
        <v>165</v>
      </c>
      <c r="F44" s="78" t="s">
        <v>141</v>
      </c>
      <c r="G44" s="78">
        <v>1</v>
      </c>
      <c r="H44" s="79">
        <v>32</v>
      </c>
      <c r="I44" s="97"/>
      <c r="J44" s="94"/>
      <c r="K44" s="83" t="s">
        <v>135</v>
      </c>
      <c r="L44" s="84" t="s">
        <v>136</v>
      </c>
      <c r="M44" s="85" t="s">
        <v>137</v>
      </c>
      <c r="N44" s="86"/>
      <c r="O44" s="87">
        <v>1</v>
      </c>
      <c r="P44" s="88" t="s">
        <v>92</v>
      </c>
      <c r="Q44" s="88" t="s">
        <v>166</v>
      </c>
      <c r="R44" s="88" t="s">
        <v>92</v>
      </c>
      <c r="S44" s="88">
        <v>1</v>
      </c>
      <c r="T44" s="88" t="s">
        <v>167</v>
      </c>
      <c r="U44" s="98"/>
      <c r="V44" s="96">
        <v>1</v>
      </c>
      <c r="W44" s="96"/>
      <c r="X44" s="91"/>
    </row>
    <row r="45" spans="2:24" s="92" customFormat="1" x14ac:dyDescent="0.4">
      <c r="B45" s="78">
        <f t="shared" si="0"/>
        <v>33</v>
      </c>
      <c r="C45" s="84" t="s">
        <v>215</v>
      </c>
      <c r="D45" s="85" t="s">
        <v>155</v>
      </c>
      <c r="E45" s="102" t="s">
        <v>169</v>
      </c>
      <c r="F45" s="84" t="s">
        <v>141</v>
      </c>
      <c r="G45" s="84">
        <v>1</v>
      </c>
      <c r="H45" s="79">
        <v>33</v>
      </c>
      <c r="I45" s="97"/>
      <c r="J45" s="94"/>
      <c r="K45" s="83" t="s">
        <v>162</v>
      </c>
      <c r="L45" s="84" t="s">
        <v>136</v>
      </c>
      <c r="M45" s="85" t="s">
        <v>137</v>
      </c>
      <c r="N45" s="110"/>
      <c r="O45" s="87">
        <v>12</v>
      </c>
      <c r="P45" s="88" t="s">
        <v>92</v>
      </c>
      <c r="Q45" s="88" t="s">
        <v>166</v>
      </c>
      <c r="R45" s="88" t="s">
        <v>92</v>
      </c>
      <c r="S45" s="88">
        <v>11</v>
      </c>
      <c r="T45" s="88" t="s">
        <v>153</v>
      </c>
      <c r="U45" s="101"/>
      <c r="V45" s="105">
        <v>1</v>
      </c>
      <c r="W45" s="105"/>
      <c r="X45" s="91"/>
    </row>
    <row r="46" spans="2:24" s="92" customFormat="1" x14ac:dyDescent="0.4">
      <c r="B46" s="78">
        <f t="shared" si="0"/>
        <v>34</v>
      </c>
      <c r="C46" s="78" t="s">
        <v>216</v>
      </c>
      <c r="D46" s="79" t="s">
        <v>15</v>
      </c>
      <c r="E46" s="80" t="s">
        <v>165</v>
      </c>
      <c r="F46" s="78" t="s">
        <v>141</v>
      </c>
      <c r="G46" s="78">
        <v>1</v>
      </c>
      <c r="H46" s="79">
        <v>34</v>
      </c>
      <c r="I46" s="97"/>
      <c r="J46" s="94"/>
      <c r="K46" s="83" t="s">
        <v>135</v>
      </c>
      <c r="L46" s="84" t="s">
        <v>136</v>
      </c>
      <c r="M46" s="85" t="s">
        <v>137</v>
      </c>
      <c r="N46" s="86"/>
      <c r="O46" s="87">
        <v>1</v>
      </c>
      <c r="P46" s="88" t="s">
        <v>92</v>
      </c>
      <c r="Q46" s="88" t="s">
        <v>166</v>
      </c>
      <c r="R46" s="88" t="s">
        <v>92</v>
      </c>
      <c r="S46" s="88">
        <v>1</v>
      </c>
      <c r="T46" s="88" t="s">
        <v>167</v>
      </c>
      <c r="U46" s="98"/>
      <c r="V46" s="96">
        <v>1</v>
      </c>
      <c r="W46" s="96"/>
      <c r="X46" s="91"/>
    </row>
    <row r="47" spans="2:24" s="92" customFormat="1" x14ac:dyDescent="0.4">
      <c r="B47" s="78">
        <f t="shared" si="0"/>
        <v>35</v>
      </c>
      <c r="C47" s="84" t="s">
        <v>217</v>
      </c>
      <c r="D47" s="85" t="s">
        <v>155</v>
      </c>
      <c r="E47" s="102" t="s">
        <v>169</v>
      </c>
      <c r="F47" s="84" t="s">
        <v>141</v>
      </c>
      <c r="G47" s="84">
        <v>1</v>
      </c>
      <c r="H47" s="79">
        <v>35</v>
      </c>
      <c r="I47" s="97"/>
      <c r="J47" s="94"/>
      <c r="K47" s="83" t="s">
        <v>135</v>
      </c>
      <c r="L47" s="84" t="s">
        <v>136</v>
      </c>
      <c r="M47" s="85" t="s">
        <v>137</v>
      </c>
      <c r="N47" s="100"/>
      <c r="O47" s="87">
        <v>5</v>
      </c>
      <c r="P47" s="88" t="s">
        <v>92</v>
      </c>
      <c r="Q47" s="88" t="s">
        <v>166</v>
      </c>
      <c r="R47" s="88" t="s">
        <v>92</v>
      </c>
      <c r="S47" s="88">
        <v>5</v>
      </c>
      <c r="T47" s="88">
        <v>9</v>
      </c>
      <c r="U47" s="101"/>
      <c r="V47" s="105">
        <v>1</v>
      </c>
      <c r="W47" s="105"/>
      <c r="X47" s="91"/>
    </row>
    <row r="48" spans="2:24" s="92" customFormat="1" x14ac:dyDescent="0.4">
      <c r="B48" s="78">
        <f t="shared" si="0"/>
        <v>36</v>
      </c>
      <c r="C48" s="78" t="s">
        <v>218</v>
      </c>
      <c r="D48" s="79" t="s">
        <v>15</v>
      </c>
      <c r="E48" s="80" t="s">
        <v>165</v>
      </c>
      <c r="F48" s="78" t="s">
        <v>141</v>
      </c>
      <c r="G48" s="78">
        <v>1</v>
      </c>
      <c r="H48" s="79">
        <v>36</v>
      </c>
      <c r="I48" s="97"/>
      <c r="J48" s="94"/>
      <c r="K48" s="83" t="s">
        <v>135</v>
      </c>
      <c r="L48" s="84" t="s">
        <v>136</v>
      </c>
      <c r="M48" s="85" t="s">
        <v>137</v>
      </c>
      <c r="N48" s="86"/>
      <c r="O48" s="87">
        <v>1</v>
      </c>
      <c r="P48" s="88" t="s">
        <v>92</v>
      </c>
      <c r="Q48" s="88" t="s">
        <v>166</v>
      </c>
      <c r="R48" s="88" t="s">
        <v>92</v>
      </c>
      <c r="S48" s="88">
        <v>1</v>
      </c>
      <c r="T48" s="88" t="s">
        <v>167</v>
      </c>
      <c r="U48" s="98"/>
      <c r="V48" s="96">
        <v>1</v>
      </c>
      <c r="W48" s="96"/>
      <c r="X48" s="91"/>
    </row>
    <row r="49" spans="1:24" s="92" customFormat="1" x14ac:dyDescent="0.4">
      <c r="B49" s="78">
        <f t="shared" si="0"/>
        <v>37</v>
      </c>
      <c r="C49" s="84" t="s">
        <v>219</v>
      </c>
      <c r="D49" s="85" t="s">
        <v>155</v>
      </c>
      <c r="E49" s="102" t="s">
        <v>169</v>
      </c>
      <c r="F49" s="84" t="s">
        <v>141</v>
      </c>
      <c r="G49" s="84">
        <v>1</v>
      </c>
      <c r="H49" s="79">
        <v>37</v>
      </c>
      <c r="I49" s="97"/>
      <c r="J49" s="94"/>
      <c r="K49" s="83" t="s">
        <v>135</v>
      </c>
      <c r="L49" s="84" t="s">
        <v>136</v>
      </c>
      <c r="M49" s="85" t="s">
        <v>137</v>
      </c>
      <c r="N49" s="100"/>
      <c r="O49" s="87">
        <v>5</v>
      </c>
      <c r="P49" s="88" t="s">
        <v>92</v>
      </c>
      <c r="Q49" s="88" t="s">
        <v>166</v>
      </c>
      <c r="R49" s="88" t="s">
        <v>92</v>
      </c>
      <c r="S49" s="88">
        <v>5</v>
      </c>
      <c r="T49" s="88">
        <v>9</v>
      </c>
      <c r="U49" s="101"/>
      <c r="V49" s="90">
        <v>1</v>
      </c>
      <c r="W49" s="90"/>
      <c r="X49" s="91"/>
    </row>
    <row r="50" spans="1:24" s="92" customFormat="1" x14ac:dyDescent="0.4">
      <c r="B50" s="78">
        <f t="shared" si="0"/>
        <v>38</v>
      </c>
      <c r="C50" s="78" t="s">
        <v>220</v>
      </c>
      <c r="D50" s="79" t="s">
        <v>15</v>
      </c>
      <c r="E50" s="80" t="s">
        <v>165</v>
      </c>
      <c r="F50" s="78" t="s">
        <v>141</v>
      </c>
      <c r="G50" s="78">
        <v>1</v>
      </c>
      <c r="H50" s="79">
        <v>38</v>
      </c>
      <c r="I50" s="97"/>
      <c r="J50" s="94"/>
      <c r="K50" s="83" t="s">
        <v>135</v>
      </c>
      <c r="L50" s="84" t="s">
        <v>136</v>
      </c>
      <c r="M50" s="85" t="s">
        <v>137</v>
      </c>
      <c r="N50" s="86"/>
      <c r="O50" s="87">
        <v>1</v>
      </c>
      <c r="P50" s="88" t="s">
        <v>92</v>
      </c>
      <c r="Q50" s="88" t="s">
        <v>166</v>
      </c>
      <c r="R50" s="88" t="s">
        <v>92</v>
      </c>
      <c r="S50" s="88">
        <v>1</v>
      </c>
      <c r="T50" s="88" t="s">
        <v>167</v>
      </c>
      <c r="U50" s="98"/>
      <c r="V50" s="96">
        <v>1</v>
      </c>
      <c r="W50" s="96"/>
      <c r="X50" s="91"/>
    </row>
    <row r="51" spans="1:24" s="92" customFormat="1" x14ac:dyDescent="0.4">
      <c r="B51" s="78">
        <f t="shared" si="0"/>
        <v>39</v>
      </c>
      <c r="C51" s="84" t="s">
        <v>221</v>
      </c>
      <c r="D51" s="85" t="s">
        <v>155</v>
      </c>
      <c r="E51" s="102" t="s">
        <v>169</v>
      </c>
      <c r="F51" s="84" t="s">
        <v>141</v>
      </c>
      <c r="G51" s="84">
        <v>1</v>
      </c>
      <c r="H51" s="79">
        <v>39</v>
      </c>
      <c r="I51" s="97"/>
      <c r="J51" s="94"/>
      <c r="K51" s="83" t="s">
        <v>135</v>
      </c>
      <c r="L51" s="84" t="s">
        <v>136</v>
      </c>
      <c r="M51" s="85" t="s">
        <v>137</v>
      </c>
      <c r="N51" s="86"/>
      <c r="O51" s="87">
        <v>5</v>
      </c>
      <c r="P51" s="88" t="s">
        <v>92</v>
      </c>
      <c r="Q51" s="88" t="s">
        <v>166</v>
      </c>
      <c r="R51" s="88" t="s">
        <v>92</v>
      </c>
      <c r="S51" s="88">
        <v>5</v>
      </c>
      <c r="T51" s="88">
        <v>9</v>
      </c>
      <c r="U51" s="101"/>
      <c r="V51" s="90">
        <v>1</v>
      </c>
      <c r="W51" s="90"/>
      <c r="X51" s="91"/>
    </row>
    <row r="52" spans="1:24" s="92" customFormat="1" x14ac:dyDescent="0.4">
      <c r="B52" s="78">
        <f t="shared" si="0"/>
        <v>40</v>
      </c>
      <c r="C52" s="78" t="s">
        <v>222</v>
      </c>
      <c r="D52" s="79" t="s">
        <v>15</v>
      </c>
      <c r="E52" s="80" t="s">
        <v>165</v>
      </c>
      <c r="F52" s="78" t="s">
        <v>141</v>
      </c>
      <c r="G52" s="78">
        <v>1</v>
      </c>
      <c r="H52" s="79">
        <v>40</v>
      </c>
      <c r="I52" s="97"/>
      <c r="J52" s="94"/>
      <c r="K52" s="83" t="s">
        <v>135</v>
      </c>
      <c r="L52" s="84" t="s">
        <v>136</v>
      </c>
      <c r="M52" s="85" t="s">
        <v>137</v>
      </c>
      <c r="N52" s="86"/>
      <c r="O52" s="87">
        <v>1</v>
      </c>
      <c r="P52" s="88" t="s">
        <v>92</v>
      </c>
      <c r="Q52" s="88" t="s">
        <v>166</v>
      </c>
      <c r="R52" s="88" t="s">
        <v>92</v>
      </c>
      <c r="S52" s="88">
        <v>1</v>
      </c>
      <c r="T52" s="88" t="s">
        <v>167</v>
      </c>
      <c r="U52" s="98"/>
      <c r="V52" s="96">
        <v>1</v>
      </c>
      <c r="W52" s="96"/>
      <c r="X52" s="91"/>
    </row>
    <row r="53" spans="1:24" s="92" customFormat="1" x14ac:dyDescent="0.4">
      <c r="B53" s="78">
        <f t="shared" si="0"/>
        <v>41</v>
      </c>
      <c r="C53" s="84" t="s">
        <v>223</v>
      </c>
      <c r="D53" s="85" t="s">
        <v>155</v>
      </c>
      <c r="E53" s="102" t="s">
        <v>169</v>
      </c>
      <c r="F53" s="84" t="s">
        <v>141</v>
      </c>
      <c r="G53" s="84">
        <v>1</v>
      </c>
      <c r="H53" s="79">
        <v>41</v>
      </c>
      <c r="I53" s="97"/>
      <c r="J53" s="94"/>
      <c r="K53" s="83" t="s">
        <v>135</v>
      </c>
      <c r="L53" s="84" t="s">
        <v>136</v>
      </c>
      <c r="M53" s="85" t="s">
        <v>137</v>
      </c>
      <c r="N53" s="86"/>
      <c r="O53" s="87">
        <v>4</v>
      </c>
      <c r="P53" s="88" t="s">
        <v>92</v>
      </c>
      <c r="Q53" s="88" t="s">
        <v>166</v>
      </c>
      <c r="R53" s="88" t="s">
        <v>92</v>
      </c>
      <c r="S53" s="88">
        <v>4</v>
      </c>
      <c r="T53" s="88">
        <v>9</v>
      </c>
      <c r="U53" s="101"/>
      <c r="V53" s="90">
        <v>1</v>
      </c>
      <c r="W53" s="90"/>
      <c r="X53" s="91"/>
    </row>
    <row r="54" spans="1:24" s="92" customFormat="1" x14ac:dyDescent="0.4">
      <c r="B54" s="78">
        <f t="shared" si="0"/>
        <v>42</v>
      </c>
      <c r="C54" s="78" t="s">
        <v>224</v>
      </c>
      <c r="D54" s="79" t="s">
        <v>15</v>
      </c>
      <c r="E54" s="80" t="s">
        <v>165</v>
      </c>
      <c r="F54" s="78" t="s">
        <v>141</v>
      </c>
      <c r="G54" s="78">
        <v>1</v>
      </c>
      <c r="H54" s="79">
        <v>42</v>
      </c>
      <c r="I54" s="97"/>
      <c r="J54" s="94"/>
      <c r="K54" s="83" t="s">
        <v>135</v>
      </c>
      <c r="L54" s="84" t="s">
        <v>136</v>
      </c>
      <c r="M54" s="85" t="s">
        <v>137</v>
      </c>
      <c r="N54" s="86"/>
      <c r="O54" s="87">
        <v>1</v>
      </c>
      <c r="P54" s="88" t="s">
        <v>92</v>
      </c>
      <c r="Q54" s="88" t="s">
        <v>166</v>
      </c>
      <c r="R54" s="88" t="s">
        <v>92</v>
      </c>
      <c r="S54" s="88">
        <v>1</v>
      </c>
      <c r="T54" s="88" t="s">
        <v>167</v>
      </c>
      <c r="U54" s="98"/>
      <c r="V54" s="96">
        <v>1</v>
      </c>
      <c r="W54" s="96"/>
      <c r="X54" s="91"/>
    </row>
    <row r="55" spans="1:24" x14ac:dyDescent="0.4">
      <c r="A55" s="92"/>
      <c r="B55" s="78">
        <f t="shared" si="0"/>
        <v>43</v>
      </c>
      <c r="C55" s="106" t="s">
        <v>225</v>
      </c>
      <c r="D55" s="85" t="s">
        <v>155</v>
      </c>
      <c r="E55" s="102" t="s">
        <v>169</v>
      </c>
      <c r="F55" s="106" t="s">
        <v>141</v>
      </c>
      <c r="G55" s="106">
        <v>1</v>
      </c>
      <c r="H55" s="79">
        <v>43</v>
      </c>
      <c r="I55" s="97"/>
      <c r="J55" s="94"/>
      <c r="K55" s="83" t="s">
        <v>135</v>
      </c>
      <c r="L55" s="84" t="s">
        <v>136</v>
      </c>
      <c r="M55" s="85" t="s">
        <v>137</v>
      </c>
      <c r="N55" s="86"/>
      <c r="O55" s="87">
        <v>8</v>
      </c>
      <c r="P55" s="88" t="s">
        <v>92</v>
      </c>
      <c r="Q55" s="88" t="s">
        <v>166</v>
      </c>
      <c r="R55" s="88" t="s">
        <v>92</v>
      </c>
      <c r="S55" s="88">
        <v>8</v>
      </c>
      <c r="T55" s="88" t="s">
        <v>153</v>
      </c>
      <c r="U55" s="101"/>
      <c r="V55" s="105">
        <v>1</v>
      </c>
      <c r="W55" s="105"/>
      <c r="X55" s="46"/>
    </row>
    <row r="56" spans="1:24" s="92" customFormat="1" x14ac:dyDescent="0.4">
      <c r="B56" s="78">
        <f t="shared" si="0"/>
        <v>44</v>
      </c>
      <c r="C56" s="78" t="s">
        <v>226</v>
      </c>
      <c r="D56" s="79" t="s">
        <v>15</v>
      </c>
      <c r="E56" s="80" t="s">
        <v>165</v>
      </c>
      <c r="F56" s="78" t="s">
        <v>141</v>
      </c>
      <c r="G56" s="78">
        <v>1</v>
      </c>
      <c r="H56" s="79">
        <v>44</v>
      </c>
      <c r="I56" s="97"/>
      <c r="J56" s="94"/>
      <c r="K56" s="83" t="s">
        <v>135</v>
      </c>
      <c r="L56" s="84" t="s">
        <v>136</v>
      </c>
      <c r="M56" s="85" t="s">
        <v>137</v>
      </c>
      <c r="N56" s="86"/>
      <c r="O56" s="87">
        <v>1</v>
      </c>
      <c r="P56" s="88" t="s">
        <v>92</v>
      </c>
      <c r="Q56" s="88" t="s">
        <v>166</v>
      </c>
      <c r="R56" s="88" t="s">
        <v>92</v>
      </c>
      <c r="S56" s="88">
        <v>1</v>
      </c>
      <c r="T56" s="88" t="s">
        <v>167</v>
      </c>
      <c r="U56" s="98"/>
      <c r="V56" s="96">
        <v>1</v>
      </c>
      <c r="W56" s="96"/>
      <c r="X56" s="91"/>
    </row>
    <row r="57" spans="1:24" s="92" customFormat="1" ht="56.25" x14ac:dyDescent="0.4">
      <c r="B57" s="78">
        <f t="shared" si="0"/>
        <v>45</v>
      </c>
      <c r="C57" s="84" t="s">
        <v>227</v>
      </c>
      <c r="D57" s="85" t="s">
        <v>155</v>
      </c>
      <c r="E57" s="102" t="s">
        <v>169</v>
      </c>
      <c r="F57" s="84" t="s">
        <v>141</v>
      </c>
      <c r="G57" s="84">
        <v>1</v>
      </c>
      <c r="H57" s="79">
        <v>45</v>
      </c>
      <c r="I57" s="97">
        <v>0</v>
      </c>
      <c r="J57" s="94"/>
      <c r="K57" s="83" t="s">
        <v>135</v>
      </c>
      <c r="L57" s="84" t="s">
        <v>136</v>
      </c>
      <c r="M57" s="85" t="s">
        <v>228</v>
      </c>
      <c r="N57" s="86"/>
      <c r="O57" s="87">
        <v>1</v>
      </c>
      <c r="P57" s="88" t="s">
        <v>92</v>
      </c>
      <c r="Q57" s="88" t="s">
        <v>172</v>
      </c>
      <c r="R57" s="88" t="s">
        <v>92</v>
      </c>
      <c r="S57" s="88">
        <v>1</v>
      </c>
      <c r="T57" s="88">
        <v>9</v>
      </c>
      <c r="U57" s="101" t="s">
        <v>200</v>
      </c>
      <c r="V57" s="90">
        <v>1</v>
      </c>
      <c r="W57" s="90"/>
      <c r="X57" s="91"/>
    </row>
    <row r="58" spans="1:24" s="92" customFormat="1" x14ac:dyDescent="0.4">
      <c r="B58" s="78">
        <f t="shared" si="0"/>
        <v>46</v>
      </c>
      <c r="C58" s="84" t="s">
        <v>229</v>
      </c>
      <c r="D58" s="85" t="s">
        <v>15</v>
      </c>
      <c r="E58" s="102" t="s">
        <v>186</v>
      </c>
      <c r="F58" s="84" t="s">
        <v>141</v>
      </c>
      <c r="G58" s="84">
        <v>1</v>
      </c>
      <c r="H58" s="79">
        <v>46</v>
      </c>
      <c r="I58" s="97"/>
      <c r="J58" s="94"/>
      <c r="K58" s="83" t="s">
        <v>135</v>
      </c>
      <c r="L58" s="84" t="s">
        <v>136</v>
      </c>
      <c r="M58" s="85" t="s">
        <v>137</v>
      </c>
      <c r="N58" s="86"/>
      <c r="O58" s="87">
        <v>13</v>
      </c>
      <c r="P58" s="88" t="s">
        <v>92</v>
      </c>
      <c r="Q58" s="109" t="s">
        <v>139</v>
      </c>
      <c r="R58" s="109"/>
      <c r="S58" s="109"/>
      <c r="T58" s="109"/>
      <c r="U58" s="101"/>
      <c r="V58" s="105">
        <v>1</v>
      </c>
      <c r="W58" s="105"/>
      <c r="X58" s="91"/>
    </row>
    <row r="59" spans="1:24" s="92" customFormat="1" x14ac:dyDescent="0.4">
      <c r="B59" s="78">
        <f t="shared" si="0"/>
        <v>47</v>
      </c>
      <c r="C59" s="84" t="s">
        <v>230</v>
      </c>
      <c r="D59" s="85" t="s">
        <v>15</v>
      </c>
      <c r="E59" s="102" t="s">
        <v>186</v>
      </c>
      <c r="F59" s="84" t="s">
        <v>141</v>
      </c>
      <c r="G59" s="84">
        <v>1</v>
      </c>
      <c r="H59" s="79">
        <v>47</v>
      </c>
      <c r="I59" s="97"/>
      <c r="J59" s="94"/>
      <c r="K59" s="83" t="s">
        <v>135</v>
      </c>
      <c r="L59" s="84" t="s">
        <v>136</v>
      </c>
      <c r="M59" s="85" t="s">
        <v>137</v>
      </c>
      <c r="N59" s="86"/>
      <c r="O59" s="87">
        <v>19</v>
      </c>
      <c r="P59" s="88" t="s">
        <v>92</v>
      </c>
      <c r="Q59" s="109" t="s">
        <v>139</v>
      </c>
      <c r="R59" s="109"/>
      <c r="S59" s="109"/>
      <c r="T59" s="109"/>
      <c r="U59" s="101"/>
      <c r="V59" s="111">
        <v>1</v>
      </c>
      <c r="W59" s="111"/>
      <c r="X59" s="91"/>
    </row>
    <row r="60" spans="1:24" s="92" customFormat="1" x14ac:dyDescent="0.4">
      <c r="B60" s="78">
        <f t="shared" si="0"/>
        <v>48</v>
      </c>
      <c r="C60" s="101" t="s">
        <v>231</v>
      </c>
      <c r="D60" s="85" t="s">
        <v>15</v>
      </c>
      <c r="E60" s="102" t="s">
        <v>232</v>
      </c>
      <c r="F60" s="84" t="s">
        <v>141</v>
      </c>
      <c r="G60" s="84">
        <v>1</v>
      </c>
      <c r="H60" s="79">
        <v>48</v>
      </c>
      <c r="I60" s="97"/>
      <c r="J60" s="94"/>
      <c r="K60" s="83" t="s">
        <v>135</v>
      </c>
      <c r="L60" s="84" t="s">
        <v>136</v>
      </c>
      <c r="M60" s="85" t="s">
        <v>137</v>
      </c>
      <c r="N60" s="86"/>
      <c r="O60" s="87">
        <v>28</v>
      </c>
      <c r="P60" s="88" t="s">
        <v>92</v>
      </c>
      <c r="Q60" s="109" t="s">
        <v>139</v>
      </c>
      <c r="R60" s="109"/>
      <c r="S60" s="109"/>
      <c r="T60" s="109"/>
      <c r="U60" s="101"/>
      <c r="V60" s="96">
        <v>1</v>
      </c>
      <c r="W60" s="96"/>
      <c r="X60" s="91"/>
    </row>
    <row r="61" spans="1:24" s="92" customFormat="1" ht="37.5" x14ac:dyDescent="0.4">
      <c r="B61" s="78">
        <f t="shared" si="0"/>
        <v>49</v>
      </c>
      <c r="C61" s="84" t="s">
        <v>233</v>
      </c>
      <c r="D61" s="85" t="s">
        <v>15</v>
      </c>
      <c r="E61" s="102" t="s">
        <v>232</v>
      </c>
      <c r="F61" s="84" t="s">
        <v>141</v>
      </c>
      <c r="G61" s="84">
        <v>1</v>
      </c>
      <c r="H61" s="79">
        <v>49</v>
      </c>
      <c r="I61" s="97" t="str">
        <f ca="1">IF(INDIRECT("参加形態別事項届出書!I59")="","",INDIRECT("参加形態別事項届出書!I59"))</f>
        <v/>
      </c>
      <c r="J61" s="94"/>
      <c r="K61" s="83" t="s">
        <v>162</v>
      </c>
      <c r="L61" s="101" t="s">
        <v>234</v>
      </c>
      <c r="M61" s="99" t="s">
        <v>184</v>
      </c>
      <c r="N61" s="101"/>
      <c r="O61" s="87">
        <v>30</v>
      </c>
      <c r="P61" s="88" t="s">
        <v>92</v>
      </c>
      <c r="Q61" s="109" t="s">
        <v>139</v>
      </c>
      <c r="R61" s="109"/>
      <c r="S61" s="109"/>
      <c r="T61" s="109"/>
      <c r="U61" s="101"/>
      <c r="V61" s="90">
        <v>1</v>
      </c>
      <c r="W61" s="90"/>
      <c r="X61" s="91"/>
    </row>
    <row r="62" spans="1:24" s="92" customFormat="1" ht="37.5" x14ac:dyDescent="0.4">
      <c r="B62" s="78">
        <f t="shared" si="0"/>
        <v>50</v>
      </c>
      <c r="C62" s="84" t="s">
        <v>235</v>
      </c>
      <c r="D62" s="85" t="s">
        <v>15</v>
      </c>
      <c r="E62" s="102" t="s">
        <v>232</v>
      </c>
      <c r="F62" s="84" t="s">
        <v>141</v>
      </c>
      <c r="G62" s="84">
        <v>1</v>
      </c>
      <c r="H62" s="79">
        <v>50</v>
      </c>
      <c r="I62" s="97"/>
      <c r="J62" s="94"/>
      <c r="K62" s="83" t="s">
        <v>162</v>
      </c>
      <c r="L62" s="101" t="s">
        <v>236</v>
      </c>
      <c r="M62" s="99" t="s">
        <v>184</v>
      </c>
      <c r="N62" s="101"/>
      <c r="O62" s="87">
        <v>30</v>
      </c>
      <c r="P62" s="88" t="s">
        <v>92</v>
      </c>
      <c r="Q62" s="109" t="s">
        <v>139</v>
      </c>
      <c r="R62" s="109"/>
      <c r="S62" s="109"/>
      <c r="T62" s="109"/>
      <c r="U62" s="101"/>
      <c r="V62" s="90">
        <v>1</v>
      </c>
      <c r="W62" s="90"/>
      <c r="X62" s="91"/>
    </row>
    <row r="63" spans="1:24" s="92" customFormat="1" ht="37.5" x14ac:dyDescent="0.4">
      <c r="B63" s="78">
        <f t="shared" si="0"/>
        <v>51</v>
      </c>
      <c r="C63" s="84" t="s">
        <v>237</v>
      </c>
      <c r="D63" s="85" t="s">
        <v>15</v>
      </c>
      <c r="E63" s="102" t="s">
        <v>232</v>
      </c>
      <c r="F63" s="84" t="s">
        <v>141</v>
      </c>
      <c r="G63" s="84">
        <v>1</v>
      </c>
      <c r="H63" s="79">
        <v>51</v>
      </c>
      <c r="I63" s="97" t="str">
        <f ca="1">IF(INDIRECT("参加形態別事項届出書!I60")="","",INDIRECT("参加形態別事項届出書!I60"))</f>
        <v/>
      </c>
      <c r="J63" s="94"/>
      <c r="K63" s="83" t="s">
        <v>162</v>
      </c>
      <c r="L63" s="101" t="s">
        <v>236</v>
      </c>
      <c r="M63" s="99" t="s">
        <v>184</v>
      </c>
      <c r="N63" s="101"/>
      <c r="O63" s="87">
        <v>30</v>
      </c>
      <c r="P63" s="88" t="s">
        <v>92</v>
      </c>
      <c r="Q63" s="109" t="s">
        <v>139</v>
      </c>
      <c r="R63" s="109"/>
      <c r="S63" s="109"/>
      <c r="T63" s="109"/>
      <c r="U63" s="101"/>
      <c r="V63" s="90">
        <v>1</v>
      </c>
      <c r="W63" s="90"/>
      <c r="X63" s="91"/>
    </row>
    <row r="64" spans="1:24" s="92" customFormat="1" ht="37.5" x14ac:dyDescent="0.4">
      <c r="B64" s="78">
        <f t="shared" si="0"/>
        <v>52</v>
      </c>
      <c r="C64" s="84" t="s">
        <v>238</v>
      </c>
      <c r="D64" s="85" t="s">
        <v>15</v>
      </c>
      <c r="E64" s="102" t="s">
        <v>232</v>
      </c>
      <c r="F64" s="84" t="s">
        <v>141</v>
      </c>
      <c r="G64" s="84">
        <v>1</v>
      </c>
      <c r="H64" s="79">
        <v>52</v>
      </c>
      <c r="I64" s="97"/>
      <c r="J64" s="94"/>
      <c r="K64" s="83" t="s">
        <v>162</v>
      </c>
      <c r="L64" s="101" t="s">
        <v>236</v>
      </c>
      <c r="M64" s="99" t="s">
        <v>184</v>
      </c>
      <c r="N64" s="101"/>
      <c r="O64" s="87">
        <v>30</v>
      </c>
      <c r="P64" s="88" t="s">
        <v>92</v>
      </c>
      <c r="Q64" s="109" t="s">
        <v>139</v>
      </c>
      <c r="R64" s="109"/>
      <c r="S64" s="109"/>
      <c r="T64" s="109"/>
      <c r="U64" s="101"/>
      <c r="V64" s="90">
        <v>1</v>
      </c>
      <c r="W64" s="90"/>
      <c r="X64" s="91"/>
    </row>
    <row r="65" spans="1:24" ht="37.5" x14ac:dyDescent="0.4">
      <c r="A65" s="92"/>
      <c r="B65" s="78">
        <f t="shared" si="0"/>
        <v>53</v>
      </c>
      <c r="C65" s="106" t="s">
        <v>239</v>
      </c>
      <c r="D65" s="112" t="s">
        <v>15</v>
      </c>
      <c r="E65" s="113" t="s">
        <v>232</v>
      </c>
      <c r="F65" s="106" t="s">
        <v>141</v>
      </c>
      <c r="G65" s="106">
        <v>1</v>
      </c>
      <c r="H65" s="79">
        <v>53</v>
      </c>
      <c r="I65" s="97" t="str">
        <f ca="1">IF(INDIRECT("参加形態別事項届出書!I56")="","",INDIRECT("参加形態別事項届出書!I56"))</f>
        <v/>
      </c>
      <c r="J65" s="94"/>
      <c r="K65" s="83" t="s">
        <v>162</v>
      </c>
      <c r="L65" s="101" t="s">
        <v>240</v>
      </c>
      <c r="M65" s="99" t="s">
        <v>184</v>
      </c>
      <c r="N65" s="101"/>
      <c r="O65" s="87">
        <v>200</v>
      </c>
      <c r="P65" s="88" t="s">
        <v>92</v>
      </c>
      <c r="Q65" s="109" t="s">
        <v>139</v>
      </c>
      <c r="R65" s="109"/>
      <c r="S65" s="109"/>
      <c r="T65" s="109"/>
      <c r="U65" s="101"/>
      <c r="V65" s="90">
        <v>1</v>
      </c>
      <c r="W65" s="90"/>
      <c r="X65" s="46"/>
    </row>
    <row r="66" spans="1:24" x14ac:dyDescent="0.4">
      <c r="A66" s="92"/>
      <c r="B66" s="78">
        <f t="shared" si="0"/>
        <v>54</v>
      </c>
      <c r="C66" s="106" t="s">
        <v>241</v>
      </c>
      <c r="D66" s="112" t="s">
        <v>15</v>
      </c>
      <c r="E66" s="113" t="s">
        <v>186</v>
      </c>
      <c r="F66" s="106" t="s">
        <v>141</v>
      </c>
      <c r="G66" s="106">
        <v>1</v>
      </c>
      <c r="H66" s="79">
        <v>54</v>
      </c>
      <c r="I66" s="97"/>
      <c r="J66" s="94"/>
      <c r="K66" s="83" t="s">
        <v>135</v>
      </c>
      <c r="L66" s="84" t="s">
        <v>136</v>
      </c>
      <c r="M66" s="85" t="s">
        <v>137</v>
      </c>
      <c r="N66" s="86"/>
      <c r="O66" s="87">
        <v>50</v>
      </c>
      <c r="P66" s="88" t="s">
        <v>92</v>
      </c>
      <c r="Q66" s="109" t="s">
        <v>139</v>
      </c>
      <c r="R66" s="109"/>
      <c r="S66" s="109"/>
      <c r="T66" s="109"/>
      <c r="U66" s="101"/>
      <c r="V66" s="90">
        <v>1</v>
      </c>
      <c r="W66" s="90"/>
      <c r="X66" s="46"/>
    </row>
    <row r="67" spans="1:24" s="92" customFormat="1" x14ac:dyDescent="0.4">
      <c r="B67" s="78">
        <f t="shared" si="0"/>
        <v>55</v>
      </c>
      <c r="C67" s="84" t="s">
        <v>242</v>
      </c>
      <c r="D67" s="85" t="s">
        <v>15</v>
      </c>
      <c r="E67" s="102" t="s">
        <v>232</v>
      </c>
      <c r="F67" s="84" t="s">
        <v>141</v>
      </c>
      <c r="G67" s="84">
        <v>1</v>
      </c>
      <c r="H67" s="79">
        <v>55</v>
      </c>
      <c r="I67" s="97"/>
      <c r="J67" s="94"/>
      <c r="K67" s="83" t="s">
        <v>135</v>
      </c>
      <c r="L67" s="84" t="s">
        <v>136</v>
      </c>
      <c r="M67" s="85" t="s">
        <v>137</v>
      </c>
      <c r="N67" s="86"/>
      <c r="O67" s="87">
        <v>50</v>
      </c>
      <c r="P67" s="88" t="s">
        <v>92</v>
      </c>
      <c r="Q67" s="109" t="s">
        <v>139</v>
      </c>
      <c r="R67" s="109"/>
      <c r="S67" s="109"/>
      <c r="T67" s="109"/>
      <c r="U67" s="101"/>
      <c r="V67" s="90">
        <v>1</v>
      </c>
      <c r="W67" s="90"/>
      <c r="X67" s="91"/>
    </row>
    <row r="68" spans="1:24" ht="37.5" x14ac:dyDescent="0.4">
      <c r="A68" s="92"/>
      <c r="B68" s="78">
        <f t="shared" si="0"/>
        <v>56</v>
      </c>
      <c r="C68" s="78" t="s">
        <v>243</v>
      </c>
      <c r="D68" s="79" t="s">
        <v>15</v>
      </c>
      <c r="E68" s="80" t="s">
        <v>133</v>
      </c>
      <c r="F68" s="78" t="s">
        <v>141</v>
      </c>
      <c r="G68" s="78">
        <v>1</v>
      </c>
      <c r="H68" s="79">
        <v>56</v>
      </c>
      <c r="I68" s="97" t="str">
        <f ca="1">IF(INDIRECT("補記シート!D21")="","",INDIRECT("補記シート!D21"))</f>
        <v/>
      </c>
      <c r="J68" s="94"/>
      <c r="K68" s="83" t="s">
        <v>156</v>
      </c>
      <c r="L68" s="84" t="s">
        <v>136</v>
      </c>
      <c r="M68" s="99" t="s">
        <v>244</v>
      </c>
      <c r="N68" s="100"/>
      <c r="O68" s="87">
        <v>10</v>
      </c>
      <c r="P68" s="88" t="s">
        <v>92</v>
      </c>
      <c r="Q68" s="109" t="s">
        <v>139</v>
      </c>
      <c r="R68" s="109"/>
      <c r="S68" s="109"/>
      <c r="T68" s="109"/>
      <c r="U68" s="89"/>
      <c r="V68" s="96">
        <v>1</v>
      </c>
      <c r="W68" s="96"/>
      <c r="X68" s="46"/>
    </row>
    <row r="69" spans="1:24" ht="75" x14ac:dyDescent="0.4">
      <c r="A69" s="92"/>
      <c r="B69" s="78">
        <f t="shared" si="0"/>
        <v>57</v>
      </c>
      <c r="C69" s="78" t="s">
        <v>245</v>
      </c>
      <c r="D69" s="79" t="s">
        <v>15</v>
      </c>
      <c r="E69" s="80" t="s">
        <v>186</v>
      </c>
      <c r="F69" s="78" t="s">
        <v>141</v>
      </c>
      <c r="G69" s="78">
        <v>1</v>
      </c>
      <c r="H69" s="79">
        <v>57</v>
      </c>
      <c r="I69" s="114" t="str">
        <f ca="1">IF(I24="","",LEFT(I24,4)&amp;"/"&amp;MID(I24,5,2)&amp;"/"&amp;RIGHT(I24,2))</f>
        <v/>
      </c>
      <c r="J69" s="94"/>
      <c r="K69" s="83" t="s">
        <v>246</v>
      </c>
      <c r="L69" s="84" t="s">
        <v>136</v>
      </c>
      <c r="M69" s="99" t="s">
        <v>247</v>
      </c>
      <c r="N69" s="100"/>
      <c r="O69" s="87">
        <v>10</v>
      </c>
      <c r="P69" s="88" t="s">
        <v>92</v>
      </c>
      <c r="Q69" s="109" t="s">
        <v>139</v>
      </c>
      <c r="R69" s="109"/>
      <c r="S69" s="109"/>
      <c r="T69" s="109"/>
      <c r="U69" s="98"/>
      <c r="V69" s="96">
        <v>1</v>
      </c>
      <c r="W69" s="96"/>
      <c r="X69" s="46"/>
    </row>
    <row r="70" spans="1:24" ht="56.25" x14ac:dyDescent="0.4">
      <c r="A70" s="92"/>
      <c r="B70" s="78">
        <f t="shared" si="0"/>
        <v>58</v>
      </c>
      <c r="C70" s="78" t="s">
        <v>248</v>
      </c>
      <c r="D70" s="79" t="s">
        <v>15</v>
      </c>
      <c r="E70" s="80" t="s">
        <v>133</v>
      </c>
      <c r="F70" s="78" t="s">
        <v>141</v>
      </c>
      <c r="G70" s="78">
        <v>1</v>
      </c>
      <c r="H70" s="79">
        <v>58</v>
      </c>
      <c r="I70" s="115" t="str">
        <f ca="1">LEFT(I21,4)&amp;"/"&amp;MID(I21,5,2)&amp;"/"&amp;RIGHT(I21,2)</f>
        <v>0//0</v>
      </c>
      <c r="J70" s="94"/>
      <c r="K70" s="83" t="s">
        <v>249</v>
      </c>
      <c r="L70" s="84" t="s">
        <v>136</v>
      </c>
      <c r="M70" s="116" t="s">
        <v>250</v>
      </c>
      <c r="N70" s="117"/>
      <c r="O70" s="87">
        <v>10</v>
      </c>
      <c r="P70" s="88" t="s">
        <v>92</v>
      </c>
      <c r="Q70" s="109" t="s">
        <v>139</v>
      </c>
      <c r="R70" s="109"/>
      <c r="S70" s="109"/>
      <c r="T70" s="109"/>
      <c r="U70" s="118"/>
      <c r="V70" s="90">
        <v>1</v>
      </c>
      <c r="W70" s="90"/>
      <c r="X70" s="46"/>
    </row>
    <row r="71" spans="1:24" ht="37.5" x14ac:dyDescent="0.4">
      <c r="A71" s="92"/>
      <c r="B71" s="78">
        <f t="shared" si="0"/>
        <v>59</v>
      </c>
      <c r="C71" s="119" t="s">
        <v>251</v>
      </c>
      <c r="D71" s="120" t="s">
        <v>15</v>
      </c>
      <c r="E71" s="80" t="s">
        <v>133</v>
      </c>
      <c r="F71" s="119" t="s">
        <v>141</v>
      </c>
      <c r="G71" s="119">
        <v>1</v>
      </c>
      <c r="H71" s="79">
        <v>59</v>
      </c>
      <c r="I71" s="115">
        <v>401768</v>
      </c>
      <c r="J71" s="121"/>
      <c r="K71" s="122" t="s">
        <v>135</v>
      </c>
      <c r="L71" s="84" t="s">
        <v>136</v>
      </c>
      <c r="M71" s="85" t="s">
        <v>252</v>
      </c>
      <c r="N71" s="118" t="s">
        <v>253</v>
      </c>
      <c r="O71" s="87">
        <v>10</v>
      </c>
      <c r="P71" s="88" t="s">
        <v>92</v>
      </c>
      <c r="Q71" s="109" t="s">
        <v>139</v>
      </c>
      <c r="R71" s="109"/>
      <c r="S71" s="109"/>
      <c r="T71" s="109"/>
      <c r="U71" s="118"/>
      <c r="V71" s="90">
        <v>1</v>
      </c>
      <c r="W71" s="90"/>
      <c r="X71" s="46"/>
    </row>
    <row r="72" spans="1:24" ht="19.5" thickBot="1" x14ac:dyDescent="0.45">
      <c r="A72" s="92"/>
      <c r="B72" s="78">
        <f t="shared" si="0"/>
        <v>60</v>
      </c>
      <c r="C72" s="119" t="s">
        <v>254</v>
      </c>
      <c r="D72" s="120" t="s">
        <v>15</v>
      </c>
      <c r="E72" s="123" t="s">
        <v>133</v>
      </c>
      <c r="F72" s="124" t="s">
        <v>141</v>
      </c>
      <c r="G72" s="124">
        <v>1</v>
      </c>
      <c r="H72" s="125">
        <v>60</v>
      </c>
      <c r="I72" s="126">
        <v>401768</v>
      </c>
      <c r="J72" s="127"/>
      <c r="K72" s="128" t="s">
        <v>135</v>
      </c>
      <c r="L72" s="129" t="s">
        <v>136</v>
      </c>
      <c r="M72" s="130" t="s">
        <v>252</v>
      </c>
      <c r="N72" s="131"/>
      <c r="O72" s="132">
        <v>10</v>
      </c>
      <c r="P72" s="133" t="s">
        <v>92</v>
      </c>
      <c r="Q72" s="134" t="s">
        <v>139</v>
      </c>
      <c r="R72" s="134"/>
      <c r="S72" s="134"/>
      <c r="T72" s="134"/>
      <c r="U72" s="135"/>
      <c r="V72" s="136">
        <v>1</v>
      </c>
      <c r="W72" s="137"/>
      <c r="X72" s="46"/>
    </row>
    <row r="73" spans="1:24" s="157" customFormat="1" ht="19.5" thickTop="1" x14ac:dyDescent="0.4">
      <c r="B73" s="158">
        <f t="shared" si="0"/>
        <v>61</v>
      </c>
      <c r="C73" s="159" t="s">
        <v>132</v>
      </c>
      <c r="D73" s="160" t="s">
        <v>15</v>
      </c>
      <c r="E73" s="163" t="s">
        <v>133</v>
      </c>
      <c r="F73" s="246" t="s">
        <v>330</v>
      </c>
      <c r="G73" s="158">
        <v>1</v>
      </c>
      <c r="H73" s="161">
        <v>1</v>
      </c>
      <c r="I73" s="240"/>
      <c r="J73" s="232"/>
      <c r="K73" s="163" t="s">
        <v>135</v>
      </c>
      <c r="L73" s="158" t="s">
        <v>136</v>
      </c>
      <c r="M73" s="161" t="s">
        <v>137</v>
      </c>
      <c r="N73" s="164" t="s">
        <v>331</v>
      </c>
      <c r="O73" s="165" t="s">
        <v>15</v>
      </c>
      <c r="P73" s="166" t="s">
        <v>15</v>
      </c>
      <c r="Q73" s="167" t="s">
        <v>139</v>
      </c>
      <c r="R73" s="168" t="s">
        <v>15</v>
      </c>
      <c r="S73" s="168" t="s">
        <v>15</v>
      </c>
      <c r="T73" s="166" t="s">
        <v>15</v>
      </c>
      <c r="U73" s="169"/>
      <c r="V73" s="160">
        <v>1</v>
      </c>
      <c r="W73" s="162"/>
    </row>
    <row r="74" spans="1:24" s="157" customFormat="1" x14ac:dyDescent="0.4">
      <c r="B74" s="84">
        <f t="shared" si="0"/>
        <v>62</v>
      </c>
      <c r="C74" s="170" t="s">
        <v>140</v>
      </c>
      <c r="D74" s="171" t="s">
        <v>15</v>
      </c>
      <c r="E74" s="173" t="s">
        <v>133</v>
      </c>
      <c r="F74" s="247" t="s">
        <v>332</v>
      </c>
      <c r="G74" s="84">
        <v>1</v>
      </c>
      <c r="H74" s="85">
        <v>2</v>
      </c>
      <c r="I74" s="241"/>
      <c r="J74" s="233"/>
      <c r="K74" s="173" t="s">
        <v>135</v>
      </c>
      <c r="L74" s="84" t="s">
        <v>136</v>
      </c>
      <c r="M74" s="85" t="s">
        <v>137</v>
      </c>
      <c r="N74" s="174" t="s">
        <v>333</v>
      </c>
      <c r="O74" s="175" t="s">
        <v>15</v>
      </c>
      <c r="P74" s="176" t="s">
        <v>15</v>
      </c>
      <c r="Q74" s="177" t="s">
        <v>139</v>
      </c>
      <c r="R74" s="178" t="s">
        <v>15</v>
      </c>
      <c r="S74" s="178" t="s">
        <v>15</v>
      </c>
      <c r="T74" s="176" t="s">
        <v>15</v>
      </c>
      <c r="U74" s="179"/>
      <c r="V74" s="180">
        <v>1</v>
      </c>
      <c r="W74" s="172"/>
    </row>
    <row r="75" spans="1:24" s="157" customFormat="1" x14ac:dyDescent="0.4">
      <c r="B75" s="84">
        <f t="shared" si="0"/>
        <v>63</v>
      </c>
      <c r="C75" s="170" t="s">
        <v>143</v>
      </c>
      <c r="D75" s="171" t="s">
        <v>15</v>
      </c>
      <c r="E75" s="173" t="s">
        <v>133</v>
      </c>
      <c r="F75" s="247" t="s">
        <v>332</v>
      </c>
      <c r="G75" s="84">
        <v>1</v>
      </c>
      <c r="H75" s="85">
        <v>3</v>
      </c>
      <c r="I75" s="241"/>
      <c r="J75" s="233"/>
      <c r="K75" s="173" t="s">
        <v>135</v>
      </c>
      <c r="L75" s="84" t="s">
        <v>136</v>
      </c>
      <c r="M75" s="85" t="s">
        <v>137</v>
      </c>
      <c r="N75" s="174" t="s">
        <v>333</v>
      </c>
      <c r="O75" s="175" t="s">
        <v>15</v>
      </c>
      <c r="P75" s="176" t="s">
        <v>15</v>
      </c>
      <c r="Q75" s="177" t="s">
        <v>139</v>
      </c>
      <c r="R75" s="178" t="s">
        <v>15</v>
      </c>
      <c r="S75" s="178" t="s">
        <v>15</v>
      </c>
      <c r="T75" s="176" t="s">
        <v>15</v>
      </c>
      <c r="U75" s="179"/>
      <c r="V75" s="180">
        <v>1</v>
      </c>
      <c r="W75" s="172"/>
    </row>
    <row r="76" spans="1:24" s="157" customFormat="1" x14ac:dyDescent="0.4">
      <c r="B76" s="84">
        <f t="shared" si="0"/>
        <v>64</v>
      </c>
      <c r="C76" s="170" t="s">
        <v>144</v>
      </c>
      <c r="D76" s="171" t="s">
        <v>15</v>
      </c>
      <c r="E76" s="173" t="s">
        <v>133</v>
      </c>
      <c r="F76" s="247" t="s">
        <v>332</v>
      </c>
      <c r="G76" s="84">
        <v>1</v>
      </c>
      <c r="H76" s="85">
        <v>4</v>
      </c>
      <c r="I76" s="241"/>
      <c r="J76" s="233"/>
      <c r="K76" s="173" t="s">
        <v>135</v>
      </c>
      <c r="L76" s="84" t="s">
        <v>136</v>
      </c>
      <c r="M76" s="85" t="s">
        <v>137</v>
      </c>
      <c r="N76" s="174" t="s">
        <v>333</v>
      </c>
      <c r="O76" s="175" t="s">
        <v>15</v>
      </c>
      <c r="P76" s="176" t="s">
        <v>15</v>
      </c>
      <c r="Q76" s="177" t="s">
        <v>139</v>
      </c>
      <c r="R76" s="178" t="s">
        <v>15</v>
      </c>
      <c r="S76" s="178" t="s">
        <v>15</v>
      </c>
      <c r="T76" s="176" t="s">
        <v>15</v>
      </c>
      <c r="U76" s="179"/>
      <c r="V76" s="171">
        <v>1</v>
      </c>
      <c r="W76" s="172"/>
    </row>
    <row r="77" spans="1:24" s="157" customFormat="1" x14ac:dyDescent="0.4">
      <c r="B77" s="84">
        <f t="shared" si="0"/>
        <v>65</v>
      </c>
      <c r="C77" s="170" t="s">
        <v>145</v>
      </c>
      <c r="D77" s="171" t="s">
        <v>15</v>
      </c>
      <c r="E77" s="173" t="s">
        <v>133</v>
      </c>
      <c r="F77" s="247" t="s">
        <v>332</v>
      </c>
      <c r="G77" s="84">
        <v>1</v>
      </c>
      <c r="H77" s="85">
        <v>5</v>
      </c>
      <c r="I77" s="241"/>
      <c r="J77" s="233"/>
      <c r="K77" s="173" t="s">
        <v>135</v>
      </c>
      <c r="L77" s="84" t="s">
        <v>136</v>
      </c>
      <c r="M77" s="85" t="s">
        <v>137</v>
      </c>
      <c r="N77" s="174" t="s">
        <v>333</v>
      </c>
      <c r="O77" s="175" t="s">
        <v>15</v>
      </c>
      <c r="P77" s="176" t="s">
        <v>15</v>
      </c>
      <c r="Q77" s="177" t="s">
        <v>139</v>
      </c>
      <c r="R77" s="178" t="s">
        <v>15</v>
      </c>
      <c r="S77" s="178" t="s">
        <v>15</v>
      </c>
      <c r="T77" s="176" t="s">
        <v>15</v>
      </c>
      <c r="U77" s="179"/>
      <c r="V77" s="171">
        <v>1</v>
      </c>
      <c r="W77" s="172"/>
    </row>
    <row r="78" spans="1:24" s="181" customFormat="1" ht="30.75" customHeight="1" x14ac:dyDescent="0.4">
      <c r="B78" s="182">
        <f t="shared" si="0"/>
        <v>66</v>
      </c>
      <c r="C78" s="183" t="s">
        <v>334</v>
      </c>
      <c r="D78" s="184" t="s">
        <v>335</v>
      </c>
      <c r="E78" s="208" t="s">
        <v>336</v>
      </c>
      <c r="F78" s="248" t="s">
        <v>332</v>
      </c>
      <c r="G78" s="182">
        <v>1</v>
      </c>
      <c r="H78" s="85">
        <v>6</v>
      </c>
      <c r="I78" s="242">
        <v>692000</v>
      </c>
      <c r="J78" s="234"/>
      <c r="K78" s="173" t="s">
        <v>135</v>
      </c>
      <c r="L78" s="84" t="s">
        <v>136</v>
      </c>
      <c r="M78" s="183" t="s">
        <v>337</v>
      </c>
      <c r="N78" s="186"/>
      <c r="O78" s="187">
        <v>6</v>
      </c>
      <c r="P78" s="188" t="s">
        <v>338</v>
      </c>
      <c r="Q78" s="189" t="s">
        <v>339</v>
      </c>
      <c r="R78" s="190" t="s">
        <v>338</v>
      </c>
      <c r="S78" s="190">
        <v>6</v>
      </c>
      <c r="T78" s="188" t="s">
        <v>340</v>
      </c>
      <c r="U78" s="191"/>
      <c r="V78" s="184">
        <v>1</v>
      </c>
      <c r="W78" s="185"/>
    </row>
    <row r="79" spans="1:24" s="181" customFormat="1" ht="30.75" customHeight="1" x14ac:dyDescent="0.4">
      <c r="B79" s="192">
        <f t="shared" si="0"/>
        <v>67</v>
      </c>
      <c r="C79" s="170" t="s">
        <v>341</v>
      </c>
      <c r="D79" s="193" t="s">
        <v>335</v>
      </c>
      <c r="E79" s="200" t="s">
        <v>336</v>
      </c>
      <c r="F79" s="249" t="s">
        <v>332</v>
      </c>
      <c r="G79" s="192">
        <v>1</v>
      </c>
      <c r="H79" s="85">
        <v>7</v>
      </c>
      <c r="I79" s="243" t="s">
        <v>342</v>
      </c>
      <c r="J79" s="235"/>
      <c r="K79" s="173" t="s">
        <v>135</v>
      </c>
      <c r="L79" s="84" t="s">
        <v>136</v>
      </c>
      <c r="M79" s="170" t="s">
        <v>152</v>
      </c>
      <c r="N79" s="195"/>
      <c r="O79" s="175">
        <v>3</v>
      </c>
      <c r="P79" s="196" t="s">
        <v>338</v>
      </c>
      <c r="Q79" s="197" t="s">
        <v>339</v>
      </c>
      <c r="R79" s="198" t="s">
        <v>338</v>
      </c>
      <c r="S79" s="198">
        <v>3</v>
      </c>
      <c r="T79" s="196" t="s">
        <v>343</v>
      </c>
      <c r="U79" s="199"/>
      <c r="V79" s="193">
        <v>1</v>
      </c>
      <c r="W79" s="194"/>
    </row>
    <row r="80" spans="1:24" s="181" customFormat="1" ht="57" x14ac:dyDescent="0.4">
      <c r="B80" s="192">
        <f t="shared" si="0"/>
        <v>68</v>
      </c>
      <c r="C80" s="170" t="s">
        <v>344</v>
      </c>
      <c r="D80" s="193" t="s">
        <v>345</v>
      </c>
      <c r="E80" s="200" t="s">
        <v>336</v>
      </c>
      <c r="F80" s="249" t="s">
        <v>332</v>
      </c>
      <c r="G80" s="192">
        <v>1</v>
      </c>
      <c r="H80" s="85">
        <v>8</v>
      </c>
      <c r="I80" s="243">
        <f ca="1">INDIRECT("補記シート!D22")</f>
        <v>0</v>
      </c>
      <c r="J80" s="235"/>
      <c r="K80" s="200" t="s">
        <v>156</v>
      </c>
      <c r="L80" s="84" t="s">
        <v>136</v>
      </c>
      <c r="M80" s="99" t="s">
        <v>346</v>
      </c>
      <c r="N80" s="201"/>
      <c r="O80" s="175">
        <v>7</v>
      </c>
      <c r="P80" s="196" t="s">
        <v>338</v>
      </c>
      <c r="Q80" s="197" t="s">
        <v>339</v>
      </c>
      <c r="R80" s="198" t="s">
        <v>338</v>
      </c>
      <c r="S80" s="198">
        <v>7</v>
      </c>
      <c r="T80" s="196" t="s">
        <v>347</v>
      </c>
      <c r="U80" s="202"/>
      <c r="V80" s="184">
        <v>1</v>
      </c>
      <c r="W80" s="194"/>
    </row>
    <row r="81" spans="2:23" s="181" customFormat="1" ht="37.5" x14ac:dyDescent="0.4">
      <c r="B81" s="192">
        <f t="shared" si="0"/>
        <v>69</v>
      </c>
      <c r="C81" s="170" t="s">
        <v>348</v>
      </c>
      <c r="D81" s="193" t="s">
        <v>345</v>
      </c>
      <c r="E81" s="200" t="s">
        <v>336</v>
      </c>
      <c r="F81" s="249" t="s">
        <v>332</v>
      </c>
      <c r="G81" s="192">
        <v>1</v>
      </c>
      <c r="H81" s="85">
        <v>9</v>
      </c>
      <c r="I81" s="243">
        <f ca="1">INDIRECT("補記シート!D23")</f>
        <v>0</v>
      </c>
      <c r="J81" s="235"/>
      <c r="K81" s="200" t="s">
        <v>156</v>
      </c>
      <c r="L81" s="192" t="s">
        <v>349</v>
      </c>
      <c r="M81" s="203" t="s">
        <v>349</v>
      </c>
      <c r="N81" s="195"/>
      <c r="O81" s="175">
        <v>8</v>
      </c>
      <c r="P81" s="196" t="s">
        <v>338</v>
      </c>
      <c r="Q81" s="197" t="s">
        <v>339</v>
      </c>
      <c r="R81" s="198" t="s">
        <v>338</v>
      </c>
      <c r="S81" s="198">
        <v>8</v>
      </c>
      <c r="T81" s="196" t="s">
        <v>340</v>
      </c>
      <c r="U81" s="199"/>
      <c r="V81" s="193">
        <v>1</v>
      </c>
      <c r="W81" s="194"/>
    </row>
    <row r="82" spans="2:23" s="181" customFormat="1" ht="71.25" customHeight="1" x14ac:dyDescent="0.4">
      <c r="B82" s="192">
        <f t="shared" si="0"/>
        <v>70</v>
      </c>
      <c r="C82" s="170" t="s">
        <v>350</v>
      </c>
      <c r="D82" s="193" t="s">
        <v>345</v>
      </c>
      <c r="E82" s="200" t="s">
        <v>336</v>
      </c>
      <c r="F82" s="249" t="s">
        <v>332</v>
      </c>
      <c r="G82" s="192">
        <v>1</v>
      </c>
      <c r="H82" s="85">
        <v>10</v>
      </c>
      <c r="I82" s="97" t="str">
        <f ca="1">IF(AND(INDIRECT("参加形態別事項届出書!I44")="新規",INDIRECT("補記シート!D22")&lt;&gt;""),1,IF(AND(INDIRECT("参加形態別事項届出書!I44")="変更",INDIRECT("補記シート!D22")&lt;&gt;""),2,""))</f>
        <v/>
      </c>
      <c r="J82" s="235"/>
      <c r="K82" s="200" t="s">
        <v>162</v>
      </c>
      <c r="L82" s="204" t="s">
        <v>351</v>
      </c>
      <c r="M82" s="99" t="s">
        <v>540</v>
      </c>
      <c r="N82" s="195"/>
      <c r="O82" s="175">
        <v>1</v>
      </c>
      <c r="P82" s="196" t="s">
        <v>338</v>
      </c>
      <c r="Q82" s="197" t="s">
        <v>339</v>
      </c>
      <c r="R82" s="198" t="s">
        <v>338</v>
      </c>
      <c r="S82" s="198">
        <v>1</v>
      </c>
      <c r="T82" s="196" t="s">
        <v>340</v>
      </c>
      <c r="U82" s="202"/>
      <c r="V82" s="184">
        <v>1</v>
      </c>
      <c r="W82" s="194"/>
    </row>
    <row r="83" spans="2:23" s="181" customFormat="1" x14ac:dyDescent="0.4">
      <c r="B83" s="192">
        <f t="shared" si="0"/>
        <v>71</v>
      </c>
      <c r="C83" s="170" t="s">
        <v>352</v>
      </c>
      <c r="D83" s="193" t="s">
        <v>335</v>
      </c>
      <c r="E83" s="200" t="s">
        <v>165</v>
      </c>
      <c r="F83" s="249" t="s">
        <v>332</v>
      </c>
      <c r="G83" s="192">
        <v>1</v>
      </c>
      <c r="H83" s="85">
        <v>11</v>
      </c>
      <c r="I83" s="243"/>
      <c r="J83" s="235"/>
      <c r="K83" s="200" t="s">
        <v>135</v>
      </c>
      <c r="L83" s="205" t="s">
        <v>136</v>
      </c>
      <c r="M83" s="170" t="s">
        <v>353</v>
      </c>
      <c r="N83" s="195"/>
      <c r="O83" s="175">
        <v>1</v>
      </c>
      <c r="P83" s="196" t="s">
        <v>338</v>
      </c>
      <c r="Q83" s="197" t="s">
        <v>354</v>
      </c>
      <c r="R83" s="198" t="s">
        <v>338</v>
      </c>
      <c r="S83" s="198">
        <v>1</v>
      </c>
      <c r="T83" s="196" t="s">
        <v>355</v>
      </c>
      <c r="U83" s="199"/>
      <c r="V83" s="193">
        <v>1</v>
      </c>
      <c r="W83" s="194"/>
    </row>
    <row r="84" spans="2:23" s="181" customFormat="1" ht="88.5" customHeight="1" x14ac:dyDescent="0.4">
      <c r="B84" s="192">
        <f t="shared" si="0"/>
        <v>72</v>
      </c>
      <c r="C84" s="170" t="s">
        <v>356</v>
      </c>
      <c r="D84" s="193" t="s">
        <v>345</v>
      </c>
      <c r="E84" s="200" t="s">
        <v>357</v>
      </c>
      <c r="F84" s="249" t="s">
        <v>332</v>
      </c>
      <c r="G84" s="192">
        <v>1</v>
      </c>
      <c r="H84" s="85">
        <v>12</v>
      </c>
      <c r="I84" s="97" t="str">
        <f ca="1">IF(I82=1,TEXT(DATE(INDIRECT("参加形態別事項届出書!U46"),INDIRECT("参加形態別事項届出書!O46"),INDIRECT("参加形態別事項届出書!I46")),"YYYYMMDD"),"")</f>
        <v/>
      </c>
      <c r="J84" s="235"/>
      <c r="K84" s="200" t="s">
        <v>162</v>
      </c>
      <c r="L84" s="204" t="s">
        <v>170</v>
      </c>
      <c r="M84" s="203" t="s">
        <v>171</v>
      </c>
      <c r="N84" s="195"/>
      <c r="O84" s="175">
        <v>8</v>
      </c>
      <c r="P84" s="196" t="s">
        <v>338</v>
      </c>
      <c r="Q84" s="197" t="s">
        <v>358</v>
      </c>
      <c r="R84" s="198" t="s">
        <v>338</v>
      </c>
      <c r="S84" s="198">
        <v>8</v>
      </c>
      <c r="T84" s="196" t="s">
        <v>340</v>
      </c>
      <c r="U84" s="202"/>
      <c r="V84" s="184">
        <v>1</v>
      </c>
      <c r="W84" s="194"/>
    </row>
    <row r="85" spans="2:23" s="181" customFormat="1" x14ac:dyDescent="0.4">
      <c r="B85" s="192">
        <f t="shared" si="0"/>
        <v>73</v>
      </c>
      <c r="C85" s="170" t="s">
        <v>359</v>
      </c>
      <c r="D85" s="193" t="s">
        <v>335</v>
      </c>
      <c r="E85" s="200" t="s">
        <v>360</v>
      </c>
      <c r="F85" s="249" t="s">
        <v>332</v>
      </c>
      <c r="G85" s="192">
        <v>1</v>
      </c>
      <c r="H85" s="85">
        <v>13</v>
      </c>
      <c r="I85" s="243"/>
      <c r="J85" s="235"/>
      <c r="K85" s="200" t="s">
        <v>135</v>
      </c>
      <c r="L85" s="192" t="s">
        <v>136</v>
      </c>
      <c r="M85" s="170" t="s">
        <v>353</v>
      </c>
      <c r="N85" s="195"/>
      <c r="O85" s="175">
        <v>1</v>
      </c>
      <c r="P85" s="196" t="s">
        <v>338</v>
      </c>
      <c r="Q85" s="197" t="s">
        <v>354</v>
      </c>
      <c r="R85" s="198" t="s">
        <v>338</v>
      </c>
      <c r="S85" s="198">
        <v>1</v>
      </c>
      <c r="T85" s="196" t="s">
        <v>355</v>
      </c>
      <c r="U85" s="199"/>
      <c r="V85" s="193">
        <v>1</v>
      </c>
      <c r="W85" s="194"/>
    </row>
    <row r="86" spans="2:23" s="181" customFormat="1" x14ac:dyDescent="0.4">
      <c r="B86" s="192">
        <f t="shared" si="0"/>
        <v>74</v>
      </c>
      <c r="C86" s="170" t="s">
        <v>361</v>
      </c>
      <c r="D86" s="193" t="s">
        <v>345</v>
      </c>
      <c r="E86" s="200" t="s">
        <v>357</v>
      </c>
      <c r="F86" s="249" t="s">
        <v>332</v>
      </c>
      <c r="G86" s="192">
        <v>1</v>
      </c>
      <c r="H86" s="85">
        <v>14</v>
      </c>
      <c r="I86" s="243">
        <v>29991231</v>
      </c>
      <c r="J86" s="235"/>
      <c r="K86" s="200" t="s">
        <v>135</v>
      </c>
      <c r="L86" s="192" t="s">
        <v>136</v>
      </c>
      <c r="M86" s="170" t="s">
        <v>176</v>
      </c>
      <c r="N86" s="195"/>
      <c r="O86" s="175">
        <v>8</v>
      </c>
      <c r="P86" s="196" t="s">
        <v>338</v>
      </c>
      <c r="Q86" s="197" t="s">
        <v>354</v>
      </c>
      <c r="R86" s="198" t="s">
        <v>338</v>
      </c>
      <c r="S86" s="198">
        <v>8</v>
      </c>
      <c r="T86" s="196" t="s">
        <v>340</v>
      </c>
      <c r="U86" s="202"/>
      <c r="V86" s="184">
        <v>1</v>
      </c>
      <c r="W86" s="194"/>
    </row>
    <row r="87" spans="2:23" s="181" customFormat="1" ht="57" customHeight="1" x14ac:dyDescent="0.4">
      <c r="B87" s="192">
        <f t="shared" si="0"/>
        <v>75</v>
      </c>
      <c r="C87" s="170" t="s">
        <v>362</v>
      </c>
      <c r="D87" s="193" t="s">
        <v>335</v>
      </c>
      <c r="E87" s="200" t="s">
        <v>360</v>
      </c>
      <c r="F87" s="249" t="s">
        <v>332</v>
      </c>
      <c r="G87" s="192">
        <v>1</v>
      </c>
      <c r="H87" s="85">
        <v>15</v>
      </c>
      <c r="I87" s="243"/>
      <c r="J87" s="235"/>
      <c r="K87" s="200" t="s">
        <v>135</v>
      </c>
      <c r="L87" s="205" t="s">
        <v>136</v>
      </c>
      <c r="M87" s="170" t="s">
        <v>353</v>
      </c>
      <c r="N87" s="195"/>
      <c r="O87" s="175">
        <v>1</v>
      </c>
      <c r="P87" s="196" t="s">
        <v>338</v>
      </c>
      <c r="Q87" s="197" t="s">
        <v>354</v>
      </c>
      <c r="R87" s="198" t="s">
        <v>338</v>
      </c>
      <c r="S87" s="198">
        <v>1</v>
      </c>
      <c r="T87" s="196" t="s">
        <v>355</v>
      </c>
      <c r="U87" s="199"/>
      <c r="V87" s="206">
        <v>1</v>
      </c>
      <c r="W87" s="194"/>
    </row>
    <row r="88" spans="2:23" s="181" customFormat="1" ht="56.25" x14ac:dyDescent="0.4">
      <c r="B88" s="192">
        <f t="shared" si="0"/>
        <v>76</v>
      </c>
      <c r="C88" s="170" t="s">
        <v>363</v>
      </c>
      <c r="D88" s="193" t="s">
        <v>345</v>
      </c>
      <c r="E88" s="200" t="s">
        <v>357</v>
      </c>
      <c r="F88" s="249" t="s">
        <v>332</v>
      </c>
      <c r="G88" s="192">
        <v>1</v>
      </c>
      <c r="H88" s="85">
        <v>16</v>
      </c>
      <c r="I88" s="243" t="str">
        <f ca="1">IF(INDIRECT("補記シート!D33")="","",INDIRECT("補記シート!D33"))</f>
        <v/>
      </c>
      <c r="J88" s="235"/>
      <c r="K88" s="200" t="s">
        <v>156</v>
      </c>
      <c r="L88" s="192" t="s">
        <v>136</v>
      </c>
      <c r="M88" s="203" t="s">
        <v>157</v>
      </c>
      <c r="N88" s="195" t="s">
        <v>180</v>
      </c>
      <c r="O88" s="175">
        <v>7</v>
      </c>
      <c r="P88" s="196" t="s">
        <v>338</v>
      </c>
      <c r="Q88" s="197" t="s">
        <v>354</v>
      </c>
      <c r="R88" s="198" t="s">
        <v>338</v>
      </c>
      <c r="S88" s="198">
        <v>7</v>
      </c>
      <c r="T88" s="196" t="s">
        <v>347</v>
      </c>
      <c r="U88" s="202"/>
      <c r="V88" s="184">
        <v>1</v>
      </c>
      <c r="W88" s="194"/>
    </row>
    <row r="89" spans="2:23" s="181" customFormat="1" x14ac:dyDescent="0.4">
      <c r="B89" s="192">
        <f t="shared" si="0"/>
        <v>77</v>
      </c>
      <c r="C89" s="170" t="s">
        <v>364</v>
      </c>
      <c r="D89" s="193" t="s">
        <v>335</v>
      </c>
      <c r="E89" s="200" t="s">
        <v>133</v>
      </c>
      <c r="F89" s="249" t="s">
        <v>332</v>
      </c>
      <c r="G89" s="192">
        <v>1</v>
      </c>
      <c r="H89" s="85">
        <v>17</v>
      </c>
      <c r="I89" s="243"/>
      <c r="J89" s="235"/>
      <c r="K89" s="200" t="s">
        <v>135</v>
      </c>
      <c r="L89" s="192" t="s">
        <v>136</v>
      </c>
      <c r="M89" s="170" t="s">
        <v>353</v>
      </c>
      <c r="N89" s="195"/>
      <c r="O89" s="175" t="s">
        <v>365</v>
      </c>
      <c r="P89" s="196" t="s">
        <v>366</v>
      </c>
      <c r="Q89" s="197" t="s">
        <v>139</v>
      </c>
      <c r="R89" s="198" t="s">
        <v>335</v>
      </c>
      <c r="S89" s="198" t="s">
        <v>335</v>
      </c>
      <c r="T89" s="196" t="s">
        <v>335</v>
      </c>
      <c r="U89" s="199"/>
      <c r="V89" s="193">
        <v>1</v>
      </c>
      <c r="W89" s="194"/>
    </row>
    <row r="90" spans="2:23" s="181" customFormat="1" ht="53.25" customHeight="1" x14ac:dyDescent="0.4">
      <c r="B90" s="192">
        <f t="shared" si="0"/>
        <v>78</v>
      </c>
      <c r="C90" s="170" t="s">
        <v>367</v>
      </c>
      <c r="D90" s="193" t="s">
        <v>335</v>
      </c>
      <c r="E90" s="200" t="s">
        <v>336</v>
      </c>
      <c r="F90" s="249" t="s">
        <v>332</v>
      </c>
      <c r="G90" s="192">
        <v>1</v>
      </c>
      <c r="H90" s="85">
        <v>18</v>
      </c>
      <c r="I90" s="244" t="str">
        <f ca="1">IF(I84="","",LEFT(I84,4)&amp;"/"&amp;MID(I84,5,2)&amp;"/"&amp;RIGHT(I84,2))</f>
        <v/>
      </c>
      <c r="J90" s="236"/>
      <c r="K90" s="200" t="s">
        <v>368</v>
      </c>
      <c r="L90" s="192" t="s">
        <v>369</v>
      </c>
      <c r="M90" s="101" t="s">
        <v>353</v>
      </c>
      <c r="N90" s="195" t="s">
        <v>370</v>
      </c>
      <c r="O90" s="175">
        <v>8</v>
      </c>
      <c r="P90" s="196" t="s">
        <v>366</v>
      </c>
      <c r="Q90" s="197" t="s">
        <v>139</v>
      </c>
      <c r="R90" s="198" t="s">
        <v>335</v>
      </c>
      <c r="S90" s="198" t="s">
        <v>335</v>
      </c>
      <c r="T90" s="196" t="s">
        <v>335</v>
      </c>
      <c r="U90" s="199"/>
      <c r="V90" s="193">
        <v>1</v>
      </c>
      <c r="W90" s="207"/>
    </row>
    <row r="91" spans="2:23" s="181" customFormat="1" x14ac:dyDescent="0.4">
      <c r="B91" s="192">
        <f t="shared" si="0"/>
        <v>79</v>
      </c>
      <c r="C91" s="183" t="s">
        <v>371</v>
      </c>
      <c r="D91" s="184" t="s">
        <v>335</v>
      </c>
      <c r="E91" s="208" t="s">
        <v>360</v>
      </c>
      <c r="F91" s="248" t="s">
        <v>332</v>
      </c>
      <c r="G91" s="182">
        <v>1</v>
      </c>
      <c r="H91" s="85">
        <v>19</v>
      </c>
      <c r="I91" s="242"/>
      <c r="J91" s="234"/>
      <c r="K91" s="208" t="s">
        <v>135</v>
      </c>
      <c r="L91" s="182" t="s">
        <v>136</v>
      </c>
      <c r="M91" s="183" t="s">
        <v>353</v>
      </c>
      <c r="N91" s="186"/>
      <c r="O91" s="187">
        <v>1</v>
      </c>
      <c r="P91" s="188" t="s">
        <v>338</v>
      </c>
      <c r="Q91" s="189" t="s">
        <v>354</v>
      </c>
      <c r="R91" s="190" t="s">
        <v>338</v>
      </c>
      <c r="S91" s="190">
        <v>1</v>
      </c>
      <c r="T91" s="188" t="s">
        <v>355</v>
      </c>
      <c r="U91" s="209"/>
      <c r="V91" s="184">
        <v>1</v>
      </c>
      <c r="W91" s="185"/>
    </row>
    <row r="92" spans="2:23" s="181" customFormat="1" ht="57" customHeight="1" x14ac:dyDescent="0.4">
      <c r="B92" s="192">
        <f t="shared" si="0"/>
        <v>80</v>
      </c>
      <c r="C92" s="170" t="s">
        <v>372</v>
      </c>
      <c r="D92" s="193" t="s">
        <v>373</v>
      </c>
      <c r="E92" s="200" t="s">
        <v>357</v>
      </c>
      <c r="F92" s="249" t="s">
        <v>332</v>
      </c>
      <c r="G92" s="192">
        <v>1</v>
      </c>
      <c r="H92" s="85">
        <v>20</v>
      </c>
      <c r="I92" s="243" t="str">
        <f ca="1">IF(INDIRECT("参加形態別事項届出書!I65")="","",INDIRECT("参加形態別事項届出書!I65"))</f>
        <v/>
      </c>
      <c r="J92" s="235"/>
      <c r="K92" s="200" t="s">
        <v>162</v>
      </c>
      <c r="L92" s="203" t="s">
        <v>374</v>
      </c>
      <c r="M92" s="203" t="s">
        <v>375</v>
      </c>
      <c r="N92" s="195"/>
      <c r="O92" s="175">
        <v>6</v>
      </c>
      <c r="P92" s="196" t="s">
        <v>338</v>
      </c>
      <c r="Q92" s="197" t="s">
        <v>358</v>
      </c>
      <c r="R92" s="198" t="s">
        <v>338</v>
      </c>
      <c r="S92" s="198">
        <v>6</v>
      </c>
      <c r="T92" s="196" t="s">
        <v>340</v>
      </c>
      <c r="U92" s="199"/>
      <c r="V92" s="184">
        <v>1</v>
      </c>
      <c r="W92" s="194"/>
    </row>
    <row r="93" spans="2:23" s="181" customFormat="1" x14ac:dyDescent="0.4">
      <c r="B93" s="192">
        <f t="shared" si="0"/>
        <v>81</v>
      </c>
      <c r="C93" s="170" t="s">
        <v>376</v>
      </c>
      <c r="D93" s="193" t="s">
        <v>335</v>
      </c>
      <c r="E93" s="200" t="s">
        <v>360</v>
      </c>
      <c r="F93" s="249" t="s">
        <v>332</v>
      </c>
      <c r="G93" s="192">
        <v>1</v>
      </c>
      <c r="H93" s="85">
        <v>21</v>
      </c>
      <c r="I93" s="243"/>
      <c r="J93" s="235"/>
      <c r="K93" s="200" t="s">
        <v>135</v>
      </c>
      <c r="L93" s="192" t="s">
        <v>136</v>
      </c>
      <c r="M93" s="170" t="s">
        <v>353</v>
      </c>
      <c r="N93" s="195"/>
      <c r="O93" s="175">
        <v>1</v>
      </c>
      <c r="P93" s="196" t="s">
        <v>338</v>
      </c>
      <c r="Q93" s="197" t="s">
        <v>354</v>
      </c>
      <c r="R93" s="198" t="s">
        <v>338</v>
      </c>
      <c r="S93" s="198">
        <v>1</v>
      </c>
      <c r="T93" s="196" t="s">
        <v>355</v>
      </c>
      <c r="U93" s="202"/>
      <c r="V93" s="184">
        <v>1</v>
      </c>
      <c r="W93" s="194"/>
    </row>
    <row r="94" spans="2:23" s="181" customFormat="1" ht="56.25" x14ac:dyDescent="0.4">
      <c r="B94" s="192">
        <f t="shared" si="0"/>
        <v>82</v>
      </c>
      <c r="C94" s="170" t="s">
        <v>377</v>
      </c>
      <c r="D94" s="193" t="s">
        <v>373</v>
      </c>
      <c r="E94" s="200" t="s">
        <v>357</v>
      </c>
      <c r="F94" s="249" t="s">
        <v>332</v>
      </c>
      <c r="G94" s="192">
        <v>1</v>
      </c>
      <c r="H94" s="85">
        <v>22</v>
      </c>
      <c r="I94" s="243" t="str">
        <f ca="1">IF(INDIRECT("補記シート!D25")="","",INDIRECT("補記シート!D25"))</f>
        <v>0</v>
      </c>
      <c r="J94" s="235"/>
      <c r="K94" s="200" t="s">
        <v>156</v>
      </c>
      <c r="L94" s="192" t="s">
        <v>136</v>
      </c>
      <c r="M94" s="203" t="s">
        <v>378</v>
      </c>
      <c r="N94" s="195" t="s">
        <v>379</v>
      </c>
      <c r="O94" s="175">
        <v>1</v>
      </c>
      <c r="P94" s="196" t="s">
        <v>338</v>
      </c>
      <c r="Q94" s="197" t="s">
        <v>358</v>
      </c>
      <c r="R94" s="198" t="s">
        <v>338</v>
      </c>
      <c r="S94" s="198">
        <v>1</v>
      </c>
      <c r="T94" s="196" t="s">
        <v>340</v>
      </c>
      <c r="U94" s="199"/>
      <c r="V94" s="193">
        <v>1</v>
      </c>
      <c r="W94" s="194"/>
    </row>
    <row r="95" spans="2:23" s="181" customFormat="1" x14ac:dyDescent="0.4">
      <c r="B95" s="192">
        <f t="shared" si="0"/>
        <v>83</v>
      </c>
      <c r="C95" s="170" t="s">
        <v>380</v>
      </c>
      <c r="D95" s="193" t="s">
        <v>335</v>
      </c>
      <c r="E95" s="200" t="s">
        <v>360</v>
      </c>
      <c r="F95" s="249" t="s">
        <v>332</v>
      </c>
      <c r="G95" s="192">
        <v>1</v>
      </c>
      <c r="H95" s="85">
        <v>23</v>
      </c>
      <c r="I95" s="243"/>
      <c r="J95" s="237"/>
      <c r="K95" s="200" t="s">
        <v>135</v>
      </c>
      <c r="L95" s="192" t="s">
        <v>136</v>
      </c>
      <c r="M95" s="170" t="s">
        <v>353</v>
      </c>
      <c r="N95" s="195"/>
      <c r="O95" s="175">
        <v>1</v>
      </c>
      <c r="P95" s="196" t="s">
        <v>338</v>
      </c>
      <c r="Q95" s="197" t="s">
        <v>354</v>
      </c>
      <c r="R95" s="198" t="s">
        <v>338</v>
      </c>
      <c r="S95" s="198">
        <v>1</v>
      </c>
      <c r="T95" s="196" t="s">
        <v>355</v>
      </c>
      <c r="U95" s="202"/>
      <c r="V95" s="184">
        <v>1</v>
      </c>
      <c r="W95" s="210"/>
    </row>
    <row r="96" spans="2:23" s="181" customFormat="1" ht="56.25" x14ac:dyDescent="0.4">
      <c r="B96" s="192">
        <f t="shared" si="0"/>
        <v>84</v>
      </c>
      <c r="C96" s="170" t="s">
        <v>381</v>
      </c>
      <c r="D96" s="193" t="s">
        <v>373</v>
      </c>
      <c r="E96" s="200" t="s">
        <v>357</v>
      </c>
      <c r="F96" s="249" t="s">
        <v>332</v>
      </c>
      <c r="G96" s="192">
        <v>1</v>
      </c>
      <c r="H96" s="85">
        <v>24</v>
      </c>
      <c r="I96" s="243" t="str">
        <f ca="1">IF(INDIRECT("補記シート!D26")="","",INDIRECT("補記シート!D26"))</f>
        <v>0</v>
      </c>
      <c r="J96" s="238"/>
      <c r="K96" s="200" t="s">
        <v>156</v>
      </c>
      <c r="L96" s="192" t="s">
        <v>136</v>
      </c>
      <c r="M96" s="203" t="s">
        <v>378</v>
      </c>
      <c r="N96" s="195" t="s">
        <v>538</v>
      </c>
      <c r="O96" s="175">
        <v>1</v>
      </c>
      <c r="P96" s="196" t="s">
        <v>338</v>
      </c>
      <c r="Q96" s="197" t="s">
        <v>358</v>
      </c>
      <c r="R96" s="198" t="s">
        <v>338</v>
      </c>
      <c r="S96" s="198">
        <v>1</v>
      </c>
      <c r="T96" s="196" t="s">
        <v>340</v>
      </c>
      <c r="U96" s="199"/>
      <c r="V96" s="193">
        <v>1</v>
      </c>
      <c r="W96" s="211"/>
    </row>
    <row r="97" spans="2:23" s="181" customFormat="1" x14ac:dyDescent="0.4">
      <c r="B97" s="192">
        <f t="shared" si="0"/>
        <v>85</v>
      </c>
      <c r="C97" s="170" t="s">
        <v>382</v>
      </c>
      <c r="D97" s="193" t="s">
        <v>335</v>
      </c>
      <c r="E97" s="200" t="s">
        <v>360</v>
      </c>
      <c r="F97" s="249" t="s">
        <v>332</v>
      </c>
      <c r="G97" s="192">
        <v>1</v>
      </c>
      <c r="H97" s="85">
        <v>25</v>
      </c>
      <c r="I97" s="243"/>
      <c r="J97" s="234"/>
      <c r="K97" s="200" t="s">
        <v>135</v>
      </c>
      <c r="L97" s="192" t="s">
        <v>136</v>
      </c>
      <c r="M97" s="170" t="s">
        <v>353</v>
      </c>
      <c r="N97" s="195"/>
      <c r="O97" s="175">
        <v>1</v>
      </c>
      <c r="P97" s="196" t="s">
        <v>338</v>
      </c>
      <c r="Q97" s="197" t="s">
        <v>354</v>
      </c>
      <c r="R97" s="198" t="s">
        <v>338</v>
      </c>
      <c r="S97" s="198">
        <v>1</v>
      </c>
      <c r="T97" s="196" t="s">
        <v>355</v>
      </c>
      <c r="U97" s="202"/>
      <c r="V97" s="184">
        <v>1</v>
      </c>
      <c r="W97" s="185"/>
    </row>
    <row r="98" spans="2:23" s="181" customFormat="1" ht="57" x14ac:dyDescent="0.4">
      <c r="B98" s="192">
        <f t="shared" si="0"/>
        <v>86</v>
      </c>
      <c r="C98" s="170" t="s">
        <v>383</v>
      </c>
      <c r="D98" s="193" t="s">
        <v>373</v>
      </c>
      <c r="E98" s="200" t="s">
        <v>357</v>
      </c>
      <c r="F98" s="249" t="s">
        <v>332</v>
      </c>
      <c r="G98" s="192">
        <v>1</v>
      </c>
      <c r="H98" s="85">
        <v>26</v>
      </c>
      <c r="I98" s="243" t="str">
        <f ca="1">IF(INDIRECT("補記シート!D"&amp;(ROW()/2-22))="","",INDIRECT("補記シート!D"&amp;(ROW()/2-22)))</f>
        <v/>
      </c>
      <c r="J98" s="235"/>
      <c r="K98" s="200" t="s">
        <v>156</v>
      </c>
      <c r="L98" s="192" t="s">
        <v>136</v>
      </c>
      <c r="M98" s="99" t="s">
        <v>346</v>
      </c>
      <c r="N98" s="201"/>
      <c r="O98" s="175">
        <v>7</v>
      </c>
      <c r="P98" s="196" t="s">
        <v>338</v>
      </c>
      <c r="Q98" s="197" t="s">
        <v>354</v>
      </c>
      <c r="R98" s="198" t="s">
        <v>338</v>
      </c>
      <c r="S98" s="198">
        <v>7</v>
      </c>
      <c r="T98" s="196" t="s">
        <v>347</v>
      </c>
      <c r="U98" s="199"/>
      <c r="V98" s="193">
        <v>1</v>
      </c>
      <c r="W98" s="194"/>
    </row>
    <row r="99" spans="2:23" s="181" customFormat="1" x14ac:dyDescent="0.4">
      <c r="B99" s="192">
        <f t="shared" si="0"/>
        <v>87</v>
      </c>
      <c r="C99" s="170" t="s">
        <v>384</v>
      </c>
      <c r="D99" s="193" t="s">
        <v>335</v>
      </c>
      <c r="E99" s="200" t="s">
        <v>360</v>
      </c>
      <c r="F99" s="249" t="s">
        <v>332</v>
      </c>
      <c r="G99" s="192">
        <v>1</v>
      </c>
      <c r="H99" s="85">
        <v>27</v>
      </c>
      <c r="I99" s="243"/>
      <c r="J99" s="234"/>
      <c r="K99" s="200" t="s">
        <v>135</v>
      </c>
      <c r="L99" s="192" t="s">
        <v>136</v>
      </c>
      <c r="M99" s="170" t="s">
        <v>353</v>
      </c>
      <c r="N99" s="195"/>
      <c r="O99" s="175">
        <v>1</v>
      </c>
      <c r="P99" s="196" t="s">
        <v>338</v>
      </c>
      <c r="Q99" s="197" t="s">
        <v>354</v>
      </c>
      <c r="R99" s="198" t="s">
        <v>338</v>
      </c>
      <c r="S99" s="198">
        <v>1</v>
      </c>
      <c r="T99" s="196" t="s">
        <v>355</v>
      </c>
      <c r="U99" s="202"/>
      <c r="V99" s="184">
        <v>1</v>
      </c>
      <c r="W99" s="185"/>
    </row>
    <row r="100" spans="2:23" s="181" customFormat="1" ht="57" x14ac:dyDescent="0.4">
      <c r="B100" s="192">
        <f t="shared" si="0"/>
        <v>88</v>
      </c>
      <c r="C100" s="170" t="s">
        <v>385</v>
      </c>
      <c r="D100" s="193" t="s">
        <v>373</v>
      </c>
      <c r="E100" s="200" t="s">
        <v>357</v>
      </c>
      <c r="F100" s="249" t="s">
        <v>332</v>
      </c>
      <c r="G100" s="192">
        <v>1</v>
      </c>
      <c r="H100" s="85">
        <v>28</v>
      </c>
      <c r="I100" s="243" t="str">
        <f ca="1">IF(INDIRECT("補記シート!D"&amp;(ROW()/2-22))="","",INDIRECT("補記シート!D"&amp;(ROW()/2-22)))</f>
        <v/>
      </c>
      <c r="J100" s="235"/>
      <c r="K100" s="200" t="s">
        <v>156</v>
      </c>
      <c r="L100" s="192" t="s">
        <v>136</v>
      </c>
      <c r="M100" s="99" t="s">
        <v>346</v>
      </c>
      <c r="N100" s="201"/>
      <c r="O100" s="175">
        <v>7</v>
      </c>
      <c r="P100" s="196" t="s">
        <v>338</v>
      </c>
      <c r="Q100" s="197" t="s">
        <v>354</v>
      </c>
      <c r="R100" s="198" t="s">
        <v>338</v>
      </c>
      <c r="S100" s="198">
        <v>7</v>
      </c>
      <c r="T100" s="196" t="s">
        <v>347</v>
      </c>
      <c r="U100" s="199"/>
      <c r="V100" s="193">
        <v>1</v>
      </c>
      <c r="W100" s="194"/>
    </row>
    <row r="101" spans="2:23" s="181" customFormat="1" x14ac:dyDescent="0.4">
      <c r="B101" s="192">
        <f t="shared" si="0"/>
        <v>89</v>
      </c>
      <c r="C101" s="170" t="s">
        <v>386</v>
      </c>
      <c r="D101" s="193" t="s">
        <v>335</v>
      </c>
      <c r="E101" s="200" t="s">
        <v>360</v>
      </c>
      <c r="F101" s="249" t="s">
        <v>332</v>
      </c>
      <c r="G101" s="192">
        <v>1</v>
      </c>
      <c r="H101" s="85">
        <v>29</v>
      </c>
      <c r="I101" s="243"/>
      <c r="J101" s="234"/>
      <c r="K101" s="200" t="s">
        <v>135</v>
      </c>
      <c r="L101" s="192" t="s">
        <v>136</v>
      </c>
      <c r="M101" s="170" t="s">
        <v>353</v>
      </c>
      <c r="N101" s="195"/>
      <c r="O101" s="175">
        <v>1</v>
      </c>
      <c r="P101" s="196" t="s">
        <v>338</v>
      </c>
      <c r="Q101" s="197" t="s">
        <v>354</v>
      </c>
      <c r="R101" s="198" t="s">
        <v>338</v>
      </c>
      <c r="S101" s="198">
        <v>1</v>
      </c>
      <c r="T101" s="196" t="s">
        <v>355</v>
      </c>
      <c r="U101" s="202"/>
      <c r="V101" s="184">
        <v>1</v>
      </c>
      <c r="W101" s="185"/>
    </row>
    <row r="102" spans="2:23" s="181" customFormat="1" ht="57" x14ac:dyDescent="0.4">
      <c r="B102" s="192">
        <f t="shared" si="0"/>
        <v>90</v>
      </c>
      <c r="C102" s="170" t="s">
        <v>387</v>
      </c>
      <c r="D102" s="193" t="s">
        <v>373</v>
      </c>
      <c r="E102" s="200" t="s">
        <v>357</v>
      </c>
      <c r="F102" s="249" t="s">
        <v>332</v>
      </c>
      <c r="G102" s="192">
        <v>1</v>
      </c>
      <c r="H102" s="85">
        <v>30</v>
      </c>
      <c r="I102" s="243" t="str">
        <f ca="1">IF(INDIRECT("補記シート!D"&amp;(ROW()/2-22))="","",INDIRECT("補記シート!D"&amp;(ROW()/2-22)))</f>
        <v/>
      </c>
      <c r="J102" s="235"/>
      <c r="K102" s="200" t="s">
        <v>156</v>
      </c>
      <c r="L102" s="192" t="s">
        <v>136</v>
      </c>
      <c r="M102" s="99" t="s">
        <v>346</v>
      </c>
      <c r="N102" s="201"/>
      <c r="O102" s="175">
        <v>7</v>
      </c>
      <c r="P102" s="196" t="s">
        <v>338</v>
      </c>
      <c r="Q102" s="197" t="s">
        <v>354</v>
      </c>
      <c r="R102" s="198" t="s">
        <v>338</v>
      </c>
      <c r="S102" s="198">
        <v>7</v>
      </c>
      <c r="T102" s="196" t="s">
        <v>347</v>
      </c>
      <c r="U102" s="199"/>
      <c r="V102" s="193">
        <v>1</v>
      </c>
      <c r="W102" s="194"/>
    </row>
    <row r="103" spans="2:23" s="181" customFormat="1" x14ac:dyDescent="0.4">
      <c r="B103" s="192">
        <f t="shared" si="0"/>
        <v>91</v>
      </c>
      <c r="C103" s="170" t="s">
        <v>388</v>
      </c>
      <c r="D103" s="193" t="s">
        <v>335</v>
      </c>
      <c r="E103" s="200" t="s">
        <v>360</v>
      </c>
      <c r="F103" s="249" t="s">
        <v>332</v>
      </c>
      <c r="G103" s="192">
        <v>1</v>
      </c>
      <c r="H103" s="85">
        <v>31</v>
      </c>
      <c r="I103" s="243"/>
      <c r="J103" s="234"/>
      <c r="K103" s="200" t="s">
        <v>135</v>
      </c>
      <c r="L103" s="192" t="s">
        <v>136</v>
      </c>
      <c r="M103" s="170" t="s">
        <v>353</v>
      </c>
      <c r="N103" s="195"/>
      <c r="O103" s="175">
        <v>1</v>
      </c>
      <c r="P103" s="196" t="s">
        <v>338</v>
      </c>
      <c r="Q103" s="197" t="s">
        <v>354</v>
      </c>
      <c r="R103" s="198" t="s">
        <v>338</v>
      </c>
      <c r="S103" s="198">
        <v>1</v>
      </c>
      <c r="T103" s="196" t="s">
        <v>355</v>
      </c>
      <c r="U103" s="202"/>
      <c r="V103" s="184">
        <v>1</v>
      </c>
      <c r="W103" s="185"/>
    </row>
    <row r="104" spans="2:23" s="181" customFormat="1" ht="57" x14ac:dyDescent="0.4">
      <c r="B104" s="192">
        <f t="shared" si="0"/>
        <v>92</v>
      </c>
      <c r="C104" s="170" t="s">
        <v>389</v>
      </c>
      <c r="D104" s="193" t="s">
        <v>373</v>
      </c>
      <c r="E104" s="200" t="s">
        <v>357</v>
      </c>
      <c r="F104" s="249" t="s">
        <v>332</v>
      </c>
      <c r="G104" s="192">
        <v>1</v>
      </c>
      <c r="H104" s="85">
        <v>32</v>
      </c>
      <c r="I104" s="243" t="str">
        <f ca="1">IF(INDIRECT("補記シート!D"&amp;(ROW()/2-22))="","",INDIRECT("補記シート!D"&amp;(ROW()/2-22)))</f>
        <v/>
      </c>
      <c r="J104" s="235"/>
      <c r="K104" s="200" t="s">
        <v>156</v>
      </c>
      <c r="L104" s="192" t="s">
        <v>136</v>
      </c>
      <c r="M104" s="99" t="s">
        <v>346</v>
      </c>
      <c r="N104" s="201"/>
      <c r="O104" s="175">
        <v>7</v>
      </c>
      <c r="P104" s="196" t="s">
        <v>338</v>
      </c>
      <c r="Q104" s="197" t="s">
        <v>354</v>
      </c>
      <c r="R104" s="198" t="s">
        <v>338</v>
      </c>
      <c r="S104" s="198">
        <v>7</v>
      </c>
      <c r="T104" s="196" t="s">
        <v>347</v>
      </c>
      <c r="U104" s="199"/>
      <c r="V104" s="193">
        <v>1</v>
      </c>
      <c r="W104" s="194"/>
    </row>
    <row r="105" spans="2:23" s="181" customFormat="1" x14ac:dyDescent="0.4">
      <c r="B105" s="192">
        <f t="shared" si="0"/>
        <v>93</v>
      </c>
      <c r="C105" s="170" t="s">
        <v>390</v>
      </c>
      <c r="D105" s="193" t="s">
        <v>335</v>
      </c>
      <c r="E105" s="200" t="s">
        <v>360</v>
      </c>
      <c r="F105" s="249" t="s">
        <v>332</v>
      </c>
      <c r="G105" s="192">
        <v>1</v>
      </c>
      <c r="H105" s="85">
        <v>33</v>
      </c>
      <c r="I105" s="243"/>
      <c r="J105" s="234"/>
      <c r="K105" s="200" t="s">
        <v>135</v>
      </c>
      <c r="L105" s="192" t="s">
        <v>136</v>
      </c>
      <c r="M105" s="170" t="s">
        <v>353</v>
      </c>
      <c r="N105" s="195"/>
      <c r="O105" s="175">
        <v>1</v>
      </c>
      <c r="P105" s="196" t="s">
        <v>338</v>
      </c>
      <c r="Q105" s="197" t="s">
        <v>354</v>
      </c>
      <c r="R105" s="198" t="s">
        <v>338</v>
      </c>
      <c r="S105" s="198">
        <v>1</v>
      </c>
      <c r="T105" s="196" t="s">
        <v>355</v>
      </c>
      <c r="U105" s="202"/>
      <c r="V105" s="184">
        <v>1</v>
      </c>
      <c r="W105" s="185"/>
    </row>
    <row r="106" spans="2:23" s="181" customFormat="1" ht="57" x14ac:dyDescent="0.4">
      <c r="B106" s="192">
        <f t="shared" si="0"/>
        <v>94</v>
      </c>
      <c r="C106" s="170" t="s">
        <v>391</v>
      </c>
      <c r="D106" s="193" t="s">
        <v>373</v>
      </c>
      <c r="E106" s="200" t="s">
        <v>357</v>
      </c>
      <c r="F106" s="249" t="s">
        <v>332</v>
      </c>
      <c r="G106" s="192">
        <v>1</v>
      </c>
      <c r="H106" s="85">
        <v>34</v>
      </c>
      <c r="I106" s="243" t="str">
        <f ca="1">IF(INDIRECT("補記シート!D"&amp;(ROW()/2-22))="","",INDIRECT("補記シート!D"&amp;(ROW()/2-22)))</f>
        <v/>
      </c>
      <c r="J106" s="235"/>
      <c r="K106" s="200" t="s">
        <v>156</v>
      </c>
      <c r="L106" s="192" t="s">
        <v>136</v>
      </c>
      <c r="M106" s="99" t="s">
        <v>346</v>
      </c>
      <c r="N106" s="201"/>
      <c r="O106" s="175">
        <v>7</v>
      </c>
      <c r="P106" s="196" t="s">
        <v>338</v>
      </c>
      <c r="Q106" s="197" t="s">
        <v>354</v>
      </c>
      <c r="R106" s="198" t="s">
        <v>338</v>
      </c>
      <c r="S106" s="198">
        <v>7</v>
      </c>
      <c r="T106" s="196" t="s">
        <v>347</v>
      </c>
      <c r="U106" s="199"/>
      <c r="V106" s="193">
        <v>1</v>
      </c>
      <c r="W106" s="194"/>
    </row>
    <row r="107" spans="2:23" s="181" customFormat="1" x14ac:dyDescent="0.4">
      <c r="B107" s="192">
        <f t="shared" si="0"/>
        <v>95</v>
      </c>
      <c r="C107" s="170" t="s">
        <v>392</v>
      </c>
      <c r="D107" s="193" t="s">
        <v>335</v>
      </c>
      <c r="E107" s="200" t="s">
        <v>360</v>
      </c>
      <c r="F107" s="249" t="s">
        <v>332</v>
      </c>
      <c r="G107" s="192">
        <v>1</v>
      </c>
      <c r="H107" s="85">
        <v>35</v>
      </c>
      <c r="I107" s="243"/>
      <c r="J107" s="234"/>
      <c r="K107" s="200" t="s">
        <v>135</v>
      </c>
      <c r="L107" s="192" t="s">
        <v>136</v>
      </c>
      <c r="M107" s="170" t="s">
        <v>353</v>
      </c>
      <c r="N107" s="195"/>
      <c r="O107" s="175">
        <v>1</v>
      </c>
      <c r="P107" s="196" t="s">
        <v>338</v>
      </c>
      <c r="Q107" s="197" t="s">
        <v>354</v>
      </c>
      <c r="R107" s="198" t="s">
        <v>338</v>
      </c>
      <c r="S107" s="198">
        <v>1</v>
      </c>
      <c r="T107" s="196" t="s">
        <v>355</v>
      </c>
      <c r="U107" s="199"/>
      <c r="V107" s="193">
        <v>1</v>
      </c>
      <c r="W107" s="185"/>
    </row>
    <row r="108" spans="2:23" s="181" customFormat="1" x14ac:dyDescent="0.4">
      <c r="B108" s="192">
        <f t="shared" si="0"/>
        <v>96</v>
      </c>
      <c r="C108" s="170" t="s">
        <v>393</v>
      </c>
      <c r="D108" s="193" t="s">
        <v>373</v>
      </c>
      <c r="E108" s="200" t="s">
        <v>357</v>
      </c>
      <c r="F108" s="249" t="s">
        <v>332</v>
      </c>
      <c r="G108" s="192">
        <v>1</v>
      </c>
      <c r="H108" s="85">
        <v>36</v>
      </c>
      <c r="I108" s="243" t="str">
        <f ca="1">IF(INDIRECT("補記シート!D"&amp;(ROW()/2-22))="","",INDIRECT("補記シート!D"&amp;(ROW()/2-22)))</f>
        <v/>
      </c>
      <c r="J108" s="235"/>
      <c r="K108" s="200" t="s">
        <v>135</v>
      </c>
      <c r="L108" s="192" t="s">
        <v>136</v>
      </c>
      <c r="M108" s="282" t="s">
        <v>353</v>
      </c>
      <c r="N108" s="99" t="s">
        <v>534</v>
      </c>
      <c r="O108" s="175">
        <v>7</v>
      </c>
      <c r="P108" s="196" t="s">
        <v>338</v>
      </c>
      <c r="Q108" s="197" t="s">
        <v>354</v>
      </c>
      <c r="R108" s="198" t="s">
        <v>338</v>
      </c>
      <c r="S108" s="198">
        <v>7</v>
      </c>
      <c r="T108" s="196" t="s">
        <v>347</v>
      </c>
      <c r="U108" s="199"/>
      <c r="V108" s="184">
        <v>1</v>
      </c>
      <c r="W108" s="194"/>
    </row>
    <row r="109" spans="2:23" s="181" customFormat="1" x14ac:dyDescent="0.4">
      <c r="B109" s="192">
        <f t="shared" si="0"/>
        <v>97</v>
      </c>
      <c r="C109" s="170" t="s">
        <v>394</v>
      </c>
      <c r="D109" s="193" t="s">
        <v>335</v>
      </c>
      <c r="E109" s="200" t="s">
        <v>360</v>
      </c>
      <c r="F109" s="249" t="s">
        <v>332</v>
      </c>
      <c r="G109" s="192">
        <v>1</v>
      </c>
      <c r="H109" s="85">
        <v>37</v>
      </c>
      <c r="I109" s="243"/>
      <c r="J109" s="234"/>
      <c r="K109" s="200" t="s">
        <v>135</v>
      </c>
      <c r="L109" s="192" t="s">
        <v>136</v>
      </c>
      <c r="M109" s="170" t="s">
        <v>353</v>
      </c>
      <c r="N109" s="195"/>
      <c r="O109" s="175">
        <v>1</v>
      </c>
      <c r="P109" s="196" t="s">
        <v>338</v>
      </c>
      <c r="Q109" s="197" t="s">
        <v>354</v>
      </c>
      <c r="R109" s="198" t="s">
        <v>338</v>
      </c>
      <c r="S109" s="198">
        <v>1</v>
      </c>
      <c r="T109" s="196" t="s">
        <v>355</v>
      </c>
      <c r="U109" s="199"/>
      <c r="V109" s="193">
        <v>1</v>
      </c>
      <c r="W109" s="185"/>
    </row>
    <row r="110" spans="2:23" s="181" customFormat="1" x14ac:dyDescent="0.4">
      <c r="B110" s="192">
        <f t="shared" si="0"/>
        <v>98</v>
      </c>
      <c r="C110" s="170" t="s">
        <v>395</v>
      </c>
      <c r="D110" s="193" t="s">
        <v>373</v>
      </c>
      <c r="E110" s="200" t="s">
        <v>357</v>
      </c>
      <c r="F110" s="249" t="s">
        <v>332</v>
      </c>
      <c r="G110" s="192">
        <v>1</v>
      </c>
      <c r="H110" s="85">
        <v>38</v>
      </c>
      <c r="I110" s="243" t="str">
        <f ca="1">IF(INDIRECT("補記シート!D"&amp;(ROW()/2-22))="","",INDIRECT("補記シート!D"&amp;(ROW()/2-22)))</f>
        <v/>
      </c>
      <c r="J110" s="235"/>
      <c r="K110" s="200" t="s">
        <v>135</v>
      </c>
      <c r="L110" s="192" t="s">
        <v>136</v>
      </c>
      <c r="M110" s="282" t="s">
        <v>353</v>
      </c>
      <c r="N110" s="99" t="s">
        <v>534</v>
      </c>
      <c r="O110" s="175">
        <v>7</v>
      </c>
      <c r="P110" s="196" t="s">
        <v>338</v>
      </c>
      <c r="Q110" s="197" t="s">
        <v>354</v>
      </c>
      <c r="R110" s="198" t="s">
        <v>338</v>
      </c>
      <c r="S110" s="198">
        <v>7</v>
      </c>
      <c r="T110" s="196" t="s">
        <v>347</v>
      </c>
      <c r="U110" s="199"/>
      <c r="V110" s="193">
        <v>1</v>
      </c>
      <c r="W110" s="194"/>
    </row>
    <row r="111" spans="2:23" s="181" customFormat="1" x14ac:dyDescent="0.4">
      <c r="B111" s="192">
        <f t="shared" si="0"/>
        <v>99</v>
      </c>
      <c r="C111" s="170" t="s">
        <v>396</v>
      </c>
      <c r="D111" s="193" t="s">
        <v>335</v>
      </c>
      <c r="E111" s="200" t="s">
        <v>360</v>
      </c>
      <c r="F111" s="249" t="s">
        <v>332</v>
      </c>
      <c r="G111" s="192">
        <v>1</v>
      </c>
      <c r="H111" s="85">
        <v>39</v>
      </c>
      <c r="I111" s="243"/>
      <c r="J111" s="234"/>
      <c r="K111" s="200" t="s">
        <v>135</v>
      </c>
      <c r="L111" s="192" t="s">
        <v>136</v>
      </c>
      <c r="M111" s="170" t="s">
        <v>353</v>
      </c>
      <c r="N111" s="195"/>
      <c r="O111" s="175">
        <v>1</v>
      </c>
      <c r="P111" s="196" t="s">
        <v>338</v>
      </c>
      <c r="Q111" s="197" t="s">
        <v>354</v>
      </c>
      <c r="R111" s="198" t="s">
        <v>338</v>
      </c>
      <c r="S111" s="198">
        <v>1</v>
      </c>
      <c r="T111" s="196" t="s">
        <v>355</v>
      </c>
      <c r="U111" s="199"/>
      <c r="V111" s="193">
        <v>1</v>
      </c>
      <c r="W111" s="185"/>
    </row>
    <row r="112" spans="2:23" s="181" customFormat="1" x14ac:dyDescent="0.4">
      <c r="B112" s="192">
        <f t="shared" si="0"/>
        <v>100</v>
      </c>
      <c r="C112" s="170" t="s">
        <v>397</v>
      </c>
      <c r="D112" s="193" t="s">
        <v>373</v>
      </c>
      <c r="E112" s="200" t="s">
        <v>357</v>
      </c>
      <c r="F112" s="249" t="s">
        <v>332</v>
      </c>
      <c r="G112" s="192">
        <v>1</v>
      </c>
      <c r="H112" s="85">
        <v>40</v>
      </c>
      <c r="I112" s="243" t="str">
        <f ca="1">IF(INDIRECT("補記シート!D"&amp;(ROW()/2-22))="","",INDIRECT("補記シート!D"&amp;(ROW()/2-22)))</f>
        <v/>
      </c>
      <c r="J112" s="235"/>
      <c r="K112" s="200" t="s">
        <v>135</v>
      </c>
      <c r="L112" s="192" t="s">
        <v>136</v>
      </c>
      <c r="M112" s="282" t="s">
        <v>353</v>
      </c>
      <c r="N112" s="99" t="s">
        <v>534</v>
      </c>
      <c r="O112" s="175">
        <v>7</v>
      </c>
      <c r="P112" s="196" t="s">
        <v>338</v>
      </c>
      <c r="Q112" s="197" t="s">
        <v>354</v>
      </c>
      <c r="R112" s="198" t="s">
        <v>338</v>
      </c>
      <c r="S112" s="198">
        <v>7</v>
      </c>
      <c r="T112" s="196" t="s">
        <v>347</v>
      </c>
      <c r="U112" s="199"/>
      <c r="V112" s="193">
        <v>1</v>
      </c>
      <c r="W112" s="194"/>
    </row>
    <row r="113" spans="2:23" s="181" customFormat="1" x14ac:dyDescent="0.4">
      <c r="B113" s="192">
        <f t="shared" si="0"/>
        <v>101</v>
      </c>
      <c r="C113" s="170" t="s">
        <v>398</v>
      </c>
      <c r="D113" s="193" t="s">
        <v>335</v>
      </c>
      <c r="E113" s="200" t="s">
        <v>360</v>
      </c>
      <c r="F113" s="249" t="s">
        <v>332</v>
      </c>
      <c r="G113" s="192">
        <v>1</v>
      </c>
      <c r="H113" s="85">
        <v>41</v>
      </c>
      <c r="I113" s="243"/>
      <c r="J113" s="234"/>
      <c r="K113" s="200" t="s">
        <v>135</v>
      </c>
      <c r="L113" s="192" t="s">
        <v>136</v>
      </c>
      <c r="M113" s="170" t="s">
        <v>353</v>
      </c>
      <c r="N113" s="195"/>
      <c r="O113" s="175">
        <v>1</v>
      </c>
      <c r="P113" s="196" t="s">
        <v>338</v>
      </c>
      <c r="Q113" s="197" t="s">
        <v>354</v>
      </c>
      <c r="R113" s="198" t="s">
        <v>338</v>
      </c>
      <c r="S113" s="198">
        <v>1</v>
      </c>
      <c r="T113" s="196" t="s">
        <v>355</v>
      </c>
      <c r="U113" s="199"/>
      <c r="V113" s="193">
        <v>1</v>
      </c>
      <c r="W113" s="185"/>
    </row>
    <row r="114" spans="2:23" s="181" customFormat="1" x14ac:dyDescent="0.4">
      <c r="B114" s="192">
        <f t="shared" si="0"/>
        <v>102</v>
      </c>
      <c r="C114" s="170" t="s">
        <v>399</v>
      </c>
      <c r="D114" s="193" t="s">
        <v>373</v>
      </c>
      <c r="E114" s="200" t="s">
        <v>357</v>
      </c>
      <c r="F114" s="249" t="s">
        <v>332</v>
      </c>
      <c r="G114" s="192">
        <v>1</v>
      </c>
      <c r="H114" s="85">
        <v>42</v>
      </c>
      <c r="I114" s="243" t="str">
        <f ca="1">IF(INDIRECT("補記シート!D"&amp;(ROW()/2-22))="","",INDIRECT("補記シート!D"&amp;(ROW()/2-22)))</f>
        <v/>
      </c>
      <c r="J114" s="235"/>
      <c r="K114" s="200" t="s">
        <v>135</v>
      </c>
      <c r="L114" s="192" t="s">
        <v>136</v>
      </c>
      <c r="M114" s="282" t="s">
        <v>353</v>
      </c>
      <c r="N114" s="99" t="s">
        <v>534</v>
      </c>
      <c r="O114" s="175">
        <v>7</v>
      </c>
      <c r="P114" s="196" t="s">
        <v>338</v>
      </c>
      <c r="Q114" s="197" t="s">
        <v>354</v>
      </c>
      <c r="R114" s="198" t="s">
        <v>338</v>
      </c>
      <c r="S114" s="198">
        <v>7</v>
      </c>
      <c r="T114" s="196" t="s">
        <v>347</v>
      </c>
      <c r="U114" s="199"/>
      <c r="V114" s="193">
        <v>1</v>
      </c>
      <c r="W114" s="194"/>
    </row>
    <row r="115" spans="2:23" s="181" customFormat="1" x14ac:dyDescent="0.4">
      <c r="B115" s="192">
        <f t="shared" si="0"/>
        <v>103</v>
      </c>
      <c r="C115" s="170" t="s">
        <v>400</v>
      </c>
      <c r="D115" s="193" t="s">
        <v>335</v>
      </c>
      <c r="E115" s="200" t="s">
        <v>360</v>
      </c>
      <c r="F115" s="249" t="s">
        <v>332</v>
      </c>
      <c r="G115" s="192">
        <v>1</v>
      </c>
      <c r="H115" s="85">
        <v>43</v>
      </c>
      <c r="I115" s="243"/>
      <c r="J115" s="234"/>
      <c r="K115" s="200" t="s">
        <v>135</v>
      </c>
      <c r="L115" s="192" t="s">
        <v>136</v>
      </c>
      <c r="M115" s="170" t="s">
        <v>353</v>
      </c>
      <c r="N115" s="195"/>
      <c r="O115" s="175">
        <v>1</v>
      </c>
      <c r="P115" s="196" t="s">
        <v>338</v>
      </c>
      <c r="Q115" s="197" t="s">
        <v>354</v>
      </c>
      <c r="R115" s="198" t="s">
        <v>338</v>
      </c>
      <c r="S115" s="198">
        <v>1</v>
      </c>
      <c r="T115" s="196" t="s">
        <v>355</v>
      </c>
      <c r="U115" s="202"/>
      <c r="V115" s="184">
        <v>1</v>
      </c>
      <c r="W115" s="185"/>
    </row>
    <row r="116" spans="2:23" s="181" customFormat="1" x14ac:dyDescent="0.4">
      <c r="B116" s="192">
        <f t="shared" si="0"/>
        <v>104</v>
      </c>
      <c r="C116" s="170" t="s">
        <v>401</v>
      </c>
      <c r="D116" s="193" t="s">
        <v>373</v>
      </c>
      <c r="E116" s="200" t="s">
        <v>357</v>
      </c>
      <c r="F116" s="249" t="s">
        <v>332</v>
      </c>
      <c r="G116" s="192">
        <v>1</v>
      </c>
      <c r="H116" s="85">
        <v>44</v>
      </c>
      <c r="I116" s="243" t="str">
        <f ca="1">IF(INDIRECT("補記シート!D"&amp;(ROW()/2-22))="","",INDIRECT("補記シート!D"&amp;(ROW()/2-22)))</f>
        <v/>
      </c>
      <c r="J116" s="235"/>
      <c r="K116" s="200" t="s">
        <v>135</v>
      </c>
      <c r="L116" s="192" t="s">
        <v>136</v>
      </c>
      <c r="M116" s="282" t="s">
        <v>353</v>
      </c>
      <c r="N116" s="99" t="s">
        <v>534</v>
      </c>
      <c r="O116" s="175">
        <v>7</v>
      </c>
      <c r="P116" s="196" t="s">
        <v>366</v>
      </c>
      <c r="Q116" s="197" t="s">
        <v>354</v>
      </c>
      <c r="R116" s="198" t="s">
        <v>338</v>
      </c>
      <c r="S116" s="198">
        <v>7</v>
      </c>
      <c r="T116" s="196" t="s">
        <v>347</v>
      </c>
      <c r="U116" s="202"/>
      <c r="V116" s="184">
        <v>1</v>
      </c>
      <c r="W116" s="194"/>
    </row>
    <row r="117" spans="2:23" s="181" customFormat="1" x14ac:dyDescent="0.4">
      <c r="B117" s="192">
        <f t="shared" si="0"/>
        <v>105</v>
      </c>
      <c r="C117" s="170" t="s">
        <v>402</v>
      </c>
      <c r="D117" s="193" t="s">
        <v>335</v>
      </c>
      <c r="E117" s="200" t="s">
        <v>360</v>
      </c>
      <c r="F117" s="249" t="s">
        <v>332</v>
      </c>
      <c r="G117" s="192">
        <v>1</v>
      </c>
      <c r="H117" s="85">
        <v>45</v>
      </c>
      <c r="I117" s="243"/>
      <c r="J117" s="234"/>
      <c r="K117" s="200" t="s">
        <v>135</v>
      </c>
      <c r="L117" s="192" t="s">
        <v>136</v>
      </c>
      <c r="M117" s="170" t="s">
        <v>353</v>
      </c>
      <c r="N117" s="212"/>
      <c r="O117" s="175">
        <v>1</v>
      </c>
      <c r="P117" s="196" t="s">
        <v>338</v>
      </c>
      <c r="Q117" s="197" t="s">
        <v>354</v>
      </c>
      <c r="R117" s="198" t="s">
        <v>338</v>
      </c>
      <c r="S117" s="198">
        <v>1</v>
      </c>
      <c r="T117" s="196" t="s">
        <v>355</v>
      </c>
      <c r="U117" s="213"/>
      <c r="V117" s="214">
        <v>1</v>
      </c>
      <c r="W117" s="185"/>
    </row>
    <row r="118" spans="2:23" s="181" customFormat="1" x14ac:dyDescent="0.4">
      <c r="B118" s="192">
        <f t="shared" si="0"/>
        <v>106</v>
      </c>
      <c r="C118" s="215" t="s">
        <v>403</v>
      </c>
      <c r="D118" s="216" t="s">
        <v>373</v>
      </c>
      <c r="E118" s="200" t="s">
        <v>357</v>
      </c>
      <c r="F118" s="250" t="s">
        <v>332</v>
      </c>
      <c r="G118" s="217">
        <v>1</v>
      </c>
      <c r="H118" s="85">
        <v>46</v>
      </c>
      <c r="I118" s="243" t="str">
        <f ca="1">IF(INDIRECT("補記シート!D"&amp;(ROW()/2-22))="","",INDIRECT("補記シート!D"&amp;(ROW()/2-22)))</f>
        <v/>
      </c>
      <c r="J118" s="235"/>
      <c r="K118" s="200" t="s">
        <v>135</v>
      </c>
      <c r="L118" s="192" t="s">
        <v>136</v>
      </c>
      <c r="M118" s="282" t="s">
        <v>353</v>
      </c>
      <c r="N118" s="99" t="s">
        <v>534</v>
      </c>
      <c r="O118" s="175">
        <v>7</v>
      </c>
      <c r="P118" s="196" t="s">
        <v>366</v>
      </c>
      <c r="Q118" s="197" t="s">
        <v>354</v>
      </c>
      <c r="R118" s="198" t="s">
        <v>338</v>
      </c>
      <c r="S118" s="198">
        <v>7</v>
      </c>
      <c r="T118" s="196" t="s">
        <v>347</v>
      </c>
      <c r="U118" s="213"/>
      <c r="V118" s="214">
        <v>1</v>
      </c>
      <c r="W118" s="194"/>
    </row>
    <row r="119" spans="2:23" s="181" customFormat="1" x14ac:dyDescent="0.4">
      <c r="B119" s="192">
        <f t="shared" si="0"/>
        <v>107</v>
      </c>
      <c r="C119" s="170" t="s">
        <v>404</v>
      </c>
      <c r="D119" s="193" t="s">
        <v>335</v>
      </c>
      <c r="E119" s="200" t="s">
        <v>360</v>
      </c>
      <c r="F119" s="249" t="s">
        <v>332</v>
      </c>
      <c r="G119" s="192">
        <v>1</v>
      </c>
      <c r="H119" s="85">
        <v>47</v>
      </c>
      <c r="I119" s="243"/>
      <c r="J119" s="234"/>
      <c r="K119" s="200" t="s">
        <v>135</v>
      </c>
      <c r="L119" s="192" t="s">
        <v>136</v>
      </c>
      <c r="M119" s="170" t="s">
        <v>353</v>
      </c>
      <c r="N119" s="195"/>
      <c r="O119" s="175">
        <v>1</v>
      </c>
      <c r="P119" s="196" t="s">
        <v>338</v>
      </c>
      <c r="Q119" s="197" t="s">
        <v>354</v>
      </c>
      <c r="R119" s="198" t="s">
        <v>338</v>
      </c>
      <c r="S119" s="198">
        <v>1</v>
      </c>
      <c r="T119" s="196" t="s">
        <v>355</v>
      </c>
      <c r="U119" s="202"/>
      <c r="V119" s="184">
        <v>1</v>
      </c>
      <c r="W119" s="185"/>
    </row>
    <row r="120" spans="2:23" s="181" customFormat="1" x14ac:dyDescent="0.4">
      <c r="B120" s="192">
        <f t="shared" si="0"/>
        <v>108</v>
      </c>
      <c r="C120" s="170" t="s">
        <v>405</v>
      </c>
      <c r="D120" s="193" t="s">
        <v>373</v>
      </c>
      <c r="E120" s="200" t="s">
        <v>357</v>
      </c>
      <c r="F120" s="249" t="s">
        <v>332</v>
      </c>
      <c r="G120" s="192">
        <v>1</v>
      </c>
      <c r="H120" s="85">
        <v>48</v>
      </c>
      <c r="I120" s="243" t="str">
        <f ca="1">IF(INDIRECT("補記シート!D"&amp;(ROW()/2-22))="","",INDIRECT("補記シート!D"&amp;(ROW()/2-22)))</f>
        <v/>
      </c>
      <c r="J120" s="235"/>
      <c r="K120" s="200" t="s">
        <v>135</v>
      </c>
      <c r="L120" s="192" t="s">
        <v>136</v>
      </c>
      <c r="M120" s="282" t="s">
        <v>353</v>
      </c>
      <c r="N120" s="99" t="s">
        <v>534</v>
      </c>
      <c r="O120" s="175">
        <v>7</v>
      </c>
      <c r="P120" s="196" t="s">
        <v>366</v>
      </c>
      <c r="Q120" s="197" t="s">
        <v>354</v>
      </c>
      <c r="R120" s="198" t="s">
        <v>338</v>
      </c>
      <c r="S120" s="198">
        <v>7</v>
      </c>
      <c r="T120" s="196" t="s">
        <v>347</v>
      </c>
      <c r="U120" s="202"/>
      <c r="V120" s="184">
        <v>1</v>
      </c>
      <c r="W120" s="194"/>
    </row>
    <row r="121" spans="2:23" s="181" customFormat="1" x14ac:dyDescent="0.4">
      <c r="B121" s="192">
        <f t="shared" si="0"/>
        <v>109</v>
      </c>
      <c r="C121" s="170" t="s">
        <v>406</v>
      </c>
      <c r="D121" s="193" t="s">
        <v>335</v>
      </c>
      <c r="E121" s="200" t="s">
        <v>360</v>
      </c>
      <c r="F121" s="249" t="s">
        <v>332</v>
      </c>
      <c r="G121" s="192">
        <v>1</v>
      </c>
      <c r="H121" s="85">
        <v>49</v>
      </c>
      <c r="I121" s="243"/>
      <c r="J121" s="234"/>
      <c r="K121" s="200" t="s">
        <v>135</v>
      </c>
      <c r="L121" s="192" t="s">
        <v>136</v>
      </c>
      <c r="M121" s="170" t="s">
        <v>353</v>
      </c>
      <c r="N121" s="195"/>
      <c r="O121" s="175">
        <v>1</v>
      </c>
      <c r="P121" s="196" t="s">
        <v>338</v>
      </c>
      <c r="Q121" s="197" t="s">
        <v>354</v>
      </c>
      <c r="R121" s="198" t="s">
        <v>338</v>
      </c>
      <c r="S121" s="198">
        <v>1</v>
      </c>
      <c r="T121" s="196" t="s">
        <v>355</v>
      </c>
      <c r="U121" s="202"/>
      <c r="V121" s="184">
        <v>1</v>
      </c>
      <c r="W121" s="185"/>
    </row>
    <row r="122" spans="2:23" s="181" customFormat="1" x14ac:dyDescent="0.4">
      <c r="B122" s="192">
        <f t="shared" si="0"/>
        <v>110</v>
      </c>
      <c r="C122" s="170" t="s">
        <v>407</v>
      </c>
      <c r="D122" s="193" t="s">
        <v>373</v>
      </c>
      <c r="E122" s="200" t="s">
        <v>357</v>
      </c>
      <c r="F122" s="249" t="s">
        <v>332</v>
      </c>
      <c r="G122" s="192">
        <v>1</v>
      </c>
      <c r="H122" s="85">
        <v>50</v>
      </c>
      <c r="I122" s="243" t="str">
        <f ca="1">IF(INDIRECT("補記シート!D"&amp;(ROW()/2-22))="","",INDIRECT("補記シート!D"&amp;(ROW()/2-22)))</f>
        <v/>
      </c>
      <c r="J122" s="235"/>
      <c r="K122" s="200" t="s">
        <v>135</v>
      </c>
      <c r="L122" s="192" t="s">
        <v>136</v>
      </c>
      <c r="M122" s="282" t="s">
        <v>353</v>
      </c>
      <c r="N122" s="99" t="s">
        <v>534</v>
      </c>
      <c r="O122" s="175">
        <v>7</v>
      </c>
      <c r="P122" s="196" t="s">
        <v>366</v>
      </c>
      <c r="Q122" s="197" t="s">
        <v>354</v>
      </c>
      <c r="R122" s="198" t="s">
        <v>338</v>
      </c>
      <c r="S122" s="198">
        <v>7</v>
      </c>
      <c r="T122" s="196" t="s">
        <v>347</v>
      </c>
      <c r="U122" s="202"/>
      <c r="V122" s="184">
        <v>1</v>
      </c>
      <c r="W122" s="194"/>
    </row>
    <row r="123" spans="2:23" s="181" customFormat="1" x14ac:dyDescent="0.4">
      <c r="B123" s="192">
        <f t="shared" si="0"/>
        <v>111</v>
      </c>
      <c r="C123" s="170" t="s">
        <v>408</v>
      </c>
      <c r="D123" s="193" t="s">
        <v>335</v>
      </c>
      <c r="E123" s="200" t="s">
        <v>360</v>
      </c>
      <c r="F123" s="249" t="s">
        <v>332</v>
      </c>
      <c r="G123" s="192">
        <v>1</v>
      </c>
      <c r="H123" s="85">
        <v>51</v>
      </c>
      <c r="I123" s="243"/>
      <c r="J123" s="234"/>
      <c r="K123" s="200" t="s">
        <v>135</v>
      </c>
      <c r="L123" s="192" t="s">
        <v>136</v>
      </c>
      <c r="M123" s="170" t="s">
        <v>353</v>
      </c>
      <c r="N123" s="195"/>
      <c r="O123" s="175">
        <v>1</v>
      </c>
      <c r="P123" s="196" t="s">
        <v>338</v>
      </c>
      <c r="Q123" s="197" t="s">
        <v>354</v>
      </c>
      <c r="R123" s="198" t="s">
        <v>338</v>
      </c>
      <c r="S123" s="198">
        <v>1</v>
      </c>
      <c r="T123" s="196" t="s">
        <v>355</v>
      </c>
      <c r="U123" s="202"/>
      <c r="V123" s="184">
        <v>1</v>
      </c>
      <c r="W123" s="185"/>
    </row>
    <row r="124" spans="2:23" s="181" customFormat="1" x14ac:dyDescent="0.4">
      <c r="B124" s="192">
        <f t="shared" si="0"/>
        <v>112</v>
      </c>
      <c r="C124" s="170" t="s">
        <v>409</v>
      </c>
      <c r="D124" s="193" t="s">
        <v>373</v>
      </c>
      <c r="E124" s="200" t="s">
        <v>357</v>
      </c>
      <c r="F124" s="249" t="s">
        <v>332</v>
      </c>
      <c r="G124" s="192">
        <v>1</v>
      </c>
      <c r="H124" s="85">
        <v>52</v>
      </c>
      <c r="I124" s="243" t="str">
        <f ca="1">IF(INDIRECT("補記シート!D"&amp;(ROW()/2-22))="","",INDIRECT("補記シート!D"&amp;(ROW()/2-22)))</f>
        <v/>
      </c>
      <c r="J124" s="235"/>
      <c r="K124" s="200" t="s">
        <v>135</v>
      </c>
      <c r="L124" s="192" t="s">
        <v>136</v>
      </c>
      <c r="M124" s="282" t="s">
        <v>353</v>
      </c>
      <c r="N124" s="99" t="s">
        <v>534</v>
      </c>
      <c r="O124" s="175">
        <v>7</v>
      </c>
      <c r="P124" s="196" t="s">
        <v>366</v>
      </c>
      <c r="Q124" s="197" t="s">
        <v>354</v>
      </c>
      <c r="R124" s="198" t="s">
        <v>338</v>
      </c>
      <c r="S124" s="198">
        <v>7</v>
      </c>
      <c r="T124" s="196" t="s">
        <v>347</v>
      </c>
      <c r="U124" s="199"/>
      <c r="V124" s="193">
        <v>1</v>
      </c>
      <c r="W124" s="194"/>
    </row>
    <row r="125" spans="2:23" s="181" customFormat="1" x14ac:dyDescent="0.4">
      <c r="B125" s="192">
        <f t="shared" si="0"/>
        <v>113</v>
      </c>
      <c r="C125" s="170" t="s">
        <v>410</v>
      </c>
      <c r="D125" s="193" t="s">
        <v>335</v>
      </c>
      <c r="E125" s="200" t="s">
        <v>360</v>
      </c>
      <c r="F125" s="249" t="s">
        <v>332</v>
      </c>
      <c r="G125" s="192">
        <v>1</v>
      </c>
      <c r="H125" s="85">
        <v>53</v>
      </c>
      <c r="I125" s="243"/>
      <c r="J125" s="234"/>
      <c r="K125" s="200" t="s">
        <v>135</v>
      </c>
      <c r="L125" s="192" t="s">
        <v>136</v>
      </c>
      <c r="M125" s="170" t="s">
        <v>353</v>
      </c>
      <c r="N125" s="195"/>
      <c r="O125" s="175">
        <v>1</v>
      </c>
      <c r="P125" s="196" t="s">
        <v>338</v>
      </c>
      <c r="Q125" s="197" t="s">
        <v>354</v>
      </c>
      <c r="R125" s="198" t="s">
        <v>338</v>
      </c>
      <c r="S125" s="198">
        <v>1</v>
      </c>
      <c r="T125" s="196" t="s">
        <v>355</v>
      </c>
      <c r="U125" s="199"/>
      <c r="V125" s="193">
        <v>1</v>
      </c>
      <c r="W125" s="185"/>
    </row>
    <row r="126" spans="2:23" s="181" customFormat="1" x14ac:dyDescent="0.4">
      <c r="B126" s="192">
        <f t="shared" si="0"/>
        <v>114</v>
      </c>
      <c r="C126" s="170" t="s">
        <v>411</v>
      </c>
      <c r="D126" s="193" t="s">
        <v>373</v>
      </c>
      <c r="E126" s="200" t="s">
        <v>357</v>
      </c>
      <c r="F126" s="249" t="s">
        <v>332</v>
      </c>
      <c r="G126" s="192">
        <v>1</v>
      </c>
      <c r="H126" s="85">
        <v>54</v>
      </c>
      <c r="I126" s="243" t="str">
        <f ca="1">IF(INDIRECT("補記シート!D"&amp;(ROW()/2-22))="","",INDIRECT("補記シート!D"&amp;(ROW()/2-22)))</f>
        <v/>
      </c>
      <c r="J126" s="235"/>
      <c r="K126" s="200" t="s">
        <v>135</v>
      </c>
      <c r="L126" s="192" t="s">
        <v>136</v>
      </c>
      <c r="M126" s="282" t="s">
        <v>353</v>
      </c>
      <c r="N126" s="99" t="s">
        <v>534</v>
      </c>
      <c r="O126" s="175">
        <v>7</v>
      </c>
      <c r="P126" s="196" t="s">
        <v>366</v>
      </c>
      <c r="Q126" s="197" t="s">
        <v>354</v>
      </c>
      <c r="R126" s="198" t="s">
        <v>338</v>
      </c>
      <c r="S126" s="198">
        <v>7</v>
      </c>
      <c r="T126" s="196" t="s">
        <v>347</v>
      </c>
      <c r="U126" s="202"/>
      <c r="V126" s="184">
        <v>1</v>
      </c>
      <c r="W126" s="194"/>
    </row>
    <row r="127" spans="2:23" s="181" customFormat="1" x14ac:dyDescent="0.4">
      <c r="B127" s="192">
        <f t="shared" si="0"/>
        <v>115</v>
      </c>
      <c r="C127" s="170" t="s">
        <v>412</v>
      </c>
      <c r="D127" s="193" t="s">
        <v>335</v>
      </c>
      <c r="E127" s="200" t="s">
        <v>360</v>
      </c>
      <c r="F127" s="249" t="s">
        <v>332</v>
      </c>
      <c r="G127" s="192">
        <v>1</v>
      </c>
      <c r="H127" s="85">
        <v>55</v>
      </c>
      <c r="I127" s="243"/>
      <c r="J127" s="234"/>
      <c r="K127" s="200" t="s">
        <v>135</v>
      </c>
      <c r="L127" s="192" t="s">
        <v>136</v>
      </c>
      <c r="M127" s="170" t="s">
        <v>353</v>
      </c>
      <c r="N127" s="195"/>
      <c r="O127" s="175">
        <v>1</v>
      </c>
      <c r="P127" s="196" t="s">
        <v>338</v>
      </c>
      <c r="Q127" s="197" t="s">
        <v>354</v>
      </c>
      <c r="R127" s="198" t="s">
        <v>338</v>
      </c>
      <c r="S127" s="198">
        <v>1</v>
      </c>
      <c r="T127" s="196" t="s">
        <v>355</v>
      </c>
      <c r="U127" s="202"/>
      <c r="V127" s="184">
        <v>1</v>
      </c>
      <c r="W127" s="185"/>
    </row>
    <row r="128" spans="2:23" s="181" customFormat="1" x14ac:dyDescent="0.4">
      <c r="B128" s="192">
        <f t="shared" si="0"/>
        <v>116</v>
      </c>
      <c r="C128" s="170" t="s">
        <v>413</v>
      </c>
      <c r="D128" s="193" t="s">
        <v>373</v>
      </c>
      <c r="E128" s="200" t="s">
        <v>357</v>
      </c>
      <c r="F128" s="249" t="s">
        <v>332</v>
      </c>
      <c r="G128" s="192">
        <v>1</v>
      </c>
      <c r="H128" s="85">
        <v>56</v>
      </c>
      <c r="I128" s="243" t="str">
        <f ca="1">IF(INDIRECT("補記シート!D"&amp;(ROW()/2-22))="","",INDIRECT("補記シート!D"&amp;(ROW()/2-22)))</f>
        <v/>
      </c>
      <c r="J128" s="235"/>
      <c r="K128" s="200" t="s">
        <v>135</v>
      </c>
      <c r="L128" s="192" t="s">
        <v>136</v>
      </c>
      <c r="M128" s="282" t="s">
        <v>353</v>
      </c>
      <c r="N128" s="99" t="s">
        <v>534</v>
      </c>
      <c r="O128" s="175">
        <v>7</v>
      </c>
      <c r="P128" s="196" t="s">
        <v>366</v>
      </c>
      <c r="Q128" s="197" t="s">
        <v>354</v>
      </c>
      <c r="R128" s="198" t="s">
        <v>338</v>
      </c>
      <c r="S128" s="198">
        <v>7</v>
      </c>
      <c r="T128" s="196" t="s">
        <v>347</v>
      </c>
      <c r="U128" s="199"/>
      <c r="V128" s="184">
        <v>1</v>
      </c>
      <c r="W128" s="194"/>
    </row>
    <row r="129" spans="2:23" s="181" customFormat="1" x14ac:dyDescent="0.4">
      <c r="B129" s="192">
        <f t="shared" si="0"/>
        <v>117</v>
      </c>
      <c r="C129" s="170" t="s">
        <v>414</v>
      </c>
      <c r="D129" s="193" t="s">
        <v>335</v>
      </c>
      <c r="E129" s="200" t="s">
        <v>360</v>
      </c>
      <c r="F129" s="249" t="s">
        <v>332</v>
      </c>
      <c r="G129" s="192">
        <v>1</v>
      </c>
      <c r="H129" s="85">
        <v>57</v>
      </c>
      <c r="I129" s="243"/>
      <c r="J129" s="234"/>
      <c r="K129" s="200" t="s">
        <v>135</v>
      </c>
      <c r="L129" s="192" t="s">
        <v>136</v>
      </c>
      <c r="M129" s="170" t="s">
        <v>353</v>
      </c>
      <c r="N129" s="195"/>
      <c r="O129" s="175">
        <v>1</v>
      </c>
      <c r="P129" s="196" t="s">
        <v>338</v>
      </c>
      <c r="Q129" s="197" t="s">
        <v>354</v>
      </c>
      <c r="R129" s="198" t="s">
        <v>338</v>
      </c>
      <c r="S129" s="198">
        <v>1</v>
      </c>
      <c r="T129" s="196" t="s">
        <v>355</v>
      </c>
      <c r="U129" s="202"/>
      <c r="V129" s="184">
        <v>1</v>
      </c>
      <c r="W129" s="185"/>
    </row>
    <row r="130" spans="2:23" s="181" customFormat="1" x14ac:dyDescent="0.4">
      <c r="B130" s="192">
        <f t="shared" si="0"/>
        <v>118</v>
      </c>
      <c r="C130" s="170" t="s">
        <v>415</v>
      </c>
      <c r="D130" s="193" t="s">
        <v>373</v>
      </c>
      <c r="E130" s="200" t="s">
        <v>357</v>
      </c>
      <c r="F130" s="249" t="s">
        <v>332</v>
      </c>
      <c r="G130" s="192">
        <v>1</v>
      </c>
      <c r="H130" s="85">
        <v>58</v>
      </c>
      <c r="I130" s="243" t="str">
        <f ca="1">IF(INDIRECT("補記シート!D"&amp;(ROW()/2-22))="","",INDIRECT("補記シート!D"&amp;(ROW()/2-22)))</f>
        <v/>
      </c>
      <c r="J130" s="235"/>
      <c r="K130" s="200" t="s">
        <v>135</v>
      </c>
      <c r="L130" s="192" t="s">
        <v>136</v>
      </c>
      <c r="M130" s="282" t="s">
        <v>353</v>
      </c>
      <c r="N130" s="99" t="s">
        <v>534</v>
      </c>
      <c r="O130" s="175">
        <v>7</v>
      </c>
      <c r="P130" s="196" t="s">
        <v>366</v>
      </c>
      <c r="Q130" s="197" t="s">
        <v>354</v>
      </c>
      <c r="R130" s="198" t="s">
        <v>338</v>
      </c>
      <c r="S130" s="198">
        <v>7</v>
      </c>
      <c r="T130" s="196" t="s">
        <v>347</v>
      </c>
      <c r="U130" s="202"/>
      <c r="V130" s="184">
        <v>1</v>
      </c>
      <c r="W130" s="194"/>
    </row>
    <row r="131" spans="2:23" s="181" customFormat="1" x14ac:dyDescent="0.4">
      <c r="B131" s="192">
        <f t="shared" si="0"/>
        <v>119</v>
      </c>
      <c r="C131" s="170" t="s">
        <v>416</v>
      </c>
      <c r="D131" s="193" t="s">
        <v>335</v>
      </c>
      <c r="E131" s="200" t="s">
        <v>360</v>
      </c>
      <c r="F131" s="249" t="s">
        <v>332</v>
      </c>
      <c r="G131" s="192">
        <v>1</v>
      </c>
      <c r="H131" s="85">
        <v>59</v>
      </c>
      <c r="I131" s="243"/>
      <c r="J131" s="234"/>
      <c r="K131" s="200" t="s">
        <v>135</v>
      </c>
      <c r="L131" s="192" t="s">
        <v>136</v>
      </c>
      <c r="M131" s="170" t="s">
        <v>353</v>
      </c>
      <c r="N131" s="195"/>
      <c r="O131" s="175">
        <v>1</v>
      </c>
      <c r="P131" s="196" t="s">
        <v>338</v>
      </c>
      <c r="Q131" s="197" t="s">
        <v>354</v>
      </c>
      <c r="R131" s="198" t="s">
        <v>338</v>
      </c>
      <c r="S131" s="198">
        <v>1</v>
      </c>
      <c r="T131" s="196" t="s">
        <v>355</v>
      </c>
      <c r="U131" s="202"/>
      <c r="V131" s="184">
        <v>1</v>
      </c>
      <c r="W131" s="185"/>
    </row>
    <row r="132" spans="2:23" s="181" customFormat="1" x14ac:dyDescent="0.4">
      <c r="B132" s="192">
        <f t="shared" si="0"/>
        <v>120</v>
      </c>
      <c r="C132" s="170" t="s">
        <v>417</v>
      </c>
      <c r="D132" s="193" t="s">
        <v>373</v>
      </c>
      <c r="E132" s="200" t="s">
        <v>357</v>
      </c>
      <c r="F132" s="249" t="s">
        <v>332</v>
      </c>
      <c r="G132" s="192">
        <v>1</v>
      </c>
      <c r="H132" s="85">
        <v>60</v>
      </c>
      <c r="I132" s="243" t="str">
        <f ca="1">IF(INDIRECT("補記シート!D"&amp;(ROW()/2-22))="","",INDIRECT("補記シート!D"&amp;(ROW()/2-22)))</f>
        <v/>
      </c>
      <c r="J132" s="235"/>
      <c r="K132" s="200" t="s">
        <v>135</v>
      </c>
      <c r="L132" s="192" t="s">
        <v>136</v>
      </c>
      <c r="M132" s="282" t="s">
        <v>353</v>
      </c>
      <c r="N132" s="99" t="s">
        <v>534</v>
      </c>
      <c r="O132" s="175">
        <v>7</v>
      </c>
      <c r="P132" s="196" t="s">
        <v>366</v>
      </c>
      <c r="Q132" s="197" t="s">
        <v>354</v>
      </c>
      <c r="R132" s="198" t="s">
        <v>338</v>
      </c>
      <c r="S132" s="198">
        <v>7</v>
      </c>
      <c r="T132" s="196" t="s">
        <v>347</v>
      </c>
      <c r="U132" s="202"/>
      <c r="V132" s="184">
        <v>1</v>
      </c>
      <c r="W132" s="194"/>
    </row>
    <row r="133" spans="2:23" s="181" customFormat="1" x14ac:dyDescent="0.4">
      <c r="B133" s="192">
        <f t="shared" si="0"/>
        <v>121</v>
      </c>
      <c r="C133" s="170" t="s">
        <v>418</v>
      </c>
      <c r="D133" s="193" t="s">
        <v>335</v>
      </c>
      <c r="E133" s="200" t="s">
        <v>360</v>
      </c>
      <c r="F133" s="249" t="s">
        <v>332</v>
      </c>
      <c r="G133" s="192">
        <v>1</v>
      </c>
      <c r="H133" s="85">
        <v>61</v>
      </c>
      <c r="I133" s="243"/>
      <c r="J133" s="234"/>
      <c r="K133" s="200" t="s">
        <v>135</v>
      </c>
      <c r="L133" s="192" t="s">
        <v>136</v>
      </c>
      <c r="M133" s="170" t="s">
        <v>353</v>
      </c>
      <c r="N133" s="195"/>
      <c r="O133" s="175">
        <v>1</v>
      </c>
      <c r="P133" s="196" t="s">
        <v>338</v>
      </c>
      <c r="Q133" s="197" t="s">
        <v>354</v>
      </c>
      <c r="R133" s="198" t="s">
        <v>338</v>
      </c>
      <c r="S133" s="198">
        <v>1</v>
      </c>
      <c r="T133" s="196" t="s">
        <v>355</v>
      </c>
      <c r="U133" s="202"/>
      <c r="V133" s="184">
        <v>1</v>
      </c>
      <c r="W133" s="185"/>
    </row>
    <row r="134" spans="2:23" s="181" customFormat="1" x14ac:dyDescent="0.4">
      <c r="B134" s="192">
        <f t="shared" si="0"/>
        <v>122</v>
      </c>
      <c r="C134" s="170" t="s">
        <v>419</v>
      </c>
      <c r="D134" s="193" t="s">
        <v>373</v>
      </c>
      <c r="E134" s="200" t="s">
        <v>357</v>
      </c>
      <c r="F134" s="249" t="s">
        <v>332</v>
      </c>
      <c r="G134" s="192">
        <v>1</v>
      </c>
      <c r="H134" s="85">
        <v>62</v>
      </c>
      <c r="I134" s="243" t="str">
        <f ca="1">IF(INDIRECT("補記シート!D"&amp;(ROW()/2-22))="","",INDIRECT("補記シート!D"&amp;(ROW()/2-22)))</f>
        <v/>
      </c>
      <c r="J134" s="235"/>
      <c r="K134" s="200" t="s">
        <v>135</v>
      </c>
      <c r="L134" s="192" t="s">
        <v>136</v>
      </c>
      <c r="M134" s="282" t="s">
        <v>353</v>
      </c>
      <c r="N134" s="99" t="s">
        <v>534</v>
      </c>
      <c r="O134" s="175">
        <v>7</v>
      </c>
      <c r="P134" s="196" t="s">
        <v>366</v>
      </c>
      <c r="Q134" s="197" t="s">
        <v>354</v>
      </c>
      <c r="R134" s="198" t="s">
        <v>338</v>
      </c>
      <c r="S134" s="198">
        <v>7</v>
      </c>
      <c r="T134" s="196" t="s">
        <v>347</v>
      </c>
      <c r="U134" s="199"/>
      <c r="V134" s="193">
        <v>1</v>
      </c>
      <c r="W134" s="194"/>
    </row>
    <row r="135" spans="2:23" s="181" customFormat="1" x14ac:dyDescent="0.4">
      <c r="B135" s="192">
        <f t="shared" si="0"/>
        <v>123</v>
      </c>
      <c r="C135" s="170" t="s">
        <v>420</v>
      </c>
      <c r="D135" s="193" t="s">
        <v>335</v>
      </c>
      <c r="E135" s="200" t="s">
        <v>360</v>
      </c>
      <c r="F135" s="249" t="s">
        <v>332</v>
      </c>
      <c r="G135" s="192">
        <v>1</v>
      </c>
      <c r="H135" s="85">
        <v>63</v>
      </c>
      <c r="I135" s="243"/>
      <c r="J135" s="234"/>
      <c r="K135" s="200" t="s">
        <v>135</v>
      </c>
      <c r="L135" s="192" t="s">
        <v>136</v>
      </c>
      <c r="M135" s="170" t="s">
        <v>353</v>
      </c>
      <c r="N135" s="195"/>
      <c r="O135" s="175">
        <v>1</v>
      </c>
      <c r="P135" s="196" t="s">
        <v>338</v>
      </c>
      <c r="Q135" s="197" t="s">
        <v>354</v>
      </c>
      <c r="R135" s="198" t="s">
        <v>338</v>
      </c>
      <c r="S135" s="198">
        <v>1</v>
      </c>
      <c r="T135" s="196" t="s">
        <v>355</v>
      </c>
      <c r="U135" s="202"/>
      <c r="V135" s="184">
        <v>1</v>
      </c>
      <c r="W135" s="185"/>
    </row>
    <row r="136" spans="2:23" s="181" customFormat="1" x14ac:dyDescent="0.4">
      <c r="B136" s="192">
        <f t="shared" si="0"/>
        <v>124</v>
      </c>
      <c r="C136" s="170" t="s">
        <v>421</v>
      </c>
      <c r="D136" s="193" t="s">
        <v>373</v>
      </c>
      <c r="E136" s="200" t="s">
        <v>357</v>
      </c>
      <c r="F136" s="249" t="s">
        <v>332</v>
      </c>
      <c r="G136" s="192">
        <v>1</v>
      </c>
      <c r="H136" s="85">
        <v>64</v>
      </c>
      <c r="I136" s="243" t="str">
        <f ca="1">IF(INDIRECT("補記シート!D"&amp;(ROW()/2-22))="","",INDIRECT("補記シート!D"&amp;(ROW()/2-22)))</f>
        <v/>
      </c>
      <c r="J136" s="235"/>
      <c r="K136" s="200" t="s">
        <v>135</v>
      </c>
      <c r="L136" s="192" t="s">
        <v>136</v>
      </c>
      <c r="M136" s="282" t="s">
        <v>353</v>
      </c>
      <c r="N136" s="99" t="s">
        <v>534</v>
      </c>
      <c r="O136" s="175">
        <v>7</v>
      </c>
      <c r="P136" s="196" t="s">
        <v>366</v>
      </c>
      <c r="Q136" s="197" t="s">
        <v>354</v>
      </c>
      <c r="R136" s="198" t="s">
        <v>338</v>
      </c>
      <c r="S136" s="198">
        <v>7</v>
      </c>
      <c r="T136" s="196" t="s">
        <v>347</v>
      </c>
      <c r="U136" s="199"/>
      <c r="V136" s="193">
        <v>1</v>
      </c>
      <c r="W136" s="194"/>
    </row>
    <row r="137" spans="2:23" s="181" customFormat="1" x14ac:dyDescent="0.4">
      <c r="B137" s="192">
        <f t="shared" si="0"/>
        <v>125</v>
      </c>
      <c r="C137" s="170" t="s">
        <v>422</v>
      </c>
      <c r="D137" s="193" t="s">
        <v>335</v>
      </c>
      <c r="E137" s="200" t="s">
        <v>360</v>
      </c>
      <c r="F137" s="249" t="s">
        <v>332</v>
      </c>
      <c r="G137" s="192">
        <v>1</v>
      </c>
      <c r="H137" s="85">
        <v>65</v>
      </c>
      <c r="I137" s="243"/>
      <c r="J137" s="235"/>
      <c r="K137" s="200" t="s">
        <v>135</v>
      </c>
      <c r="L137" s="192" t="s">
        <v>136</v>
      </c>
      <c r="M137" s="170" t="s">
        <v>353</v>
      </c>
      <c r="N137" s="195"/>
      <c r="O137" s="175">
        <v>1</v>
      </c>
      <c r="P137" s="196" t="s">
        <v>338</v>
      </c>
      <c r="Q137" s="197" t="s">
        <v>354</v>
      </c>
      <c r="R137" s="198" t="s">
        <v>338</v>
      </c>
      <c r="S137" s="198">
        <v>1</v>
      </c>
      <c r="T137" s="196" t="s">
        <v>355</v>
      </c>
      <c r="U137" s="202"/>
      <c r="V137" s="184">
        <v>1</v>
      </c>
      <c r="W137" s="194"/>
    </row>
    <row r="138" spans="2:23" s="181" customFormat="1" x14ac:dyDescent="0.4">
      <c r="B138" s="192">
        <f t="shared" si="0"/>
        <v>126</v>
      </c>
      <c r="C138" s="170" t="s">
        <v>423</v>
      </c>
      <c r="D138" s="193" t="s">
        <v>335</v>
      </c>
      <c r="E138" s="200" t="s">
        <v>357</v>
      </c>
      <c r="F138" s="249" t="s">
        <v>332</v>
      </c>
      <c r="G138" s="192">
        <v>1</v>
      </c>
      <c r="H138" s="85">
        <v>66</v>
      </c>
      <c r="I138" s="243"/>
      <c r="J138" s="235"/>
      <c r="K138" s="200" t="s">
        <v>135</v>
      </c>
      <c r="L138" s="192" t="s">
        <v>136</v>
      </c>
      <c r="M138" s="170" t="s">
        <v>353</v>
      </c>
      <c r="N138" s="195"/>
      <c r="O138" s="175">
        <v>7</v>
      </c>
      <c r="P138" s="196" t="s">
        <v>366</v>
      </c>
      <c r="Q138" s="197" t="s">
        <v>354</v>
      </c>
      <c r="R138" s="198" t="s">
        <v>338</v>
      </c>
      <c r="S138" s="198">
        <v>7</v>
      </c>
      <c r="T138" s="196" t="s">
        <v>347</v>
      </c>
      <c r="U138" s="199"/>
      <c r="V138" s="193">
        <v>1</v>
      </c>
      <c r="W138" s="194"/>
    </row>
    <row r="139" spans="2:23" s="181" customFormat="1" x14ac:dyDescent="0.4">
      <c r="B139" s="192">
        <f t="shared" si="0"/>
        <v>127</v>
      </c>
      <c r="C139" s="170" t="s">
        <v>424</v>
      </c>
      <c r="D139" s="193" t="s">
        <v>335</v>
      </c>
      <c r="E139" s="200" t="s">
        <v>360</v>
      </c>
      <c r="F139" s="249" t="s">
        <v>332</v>
      </c>
      <c r="G139" s="192">
        <v>1</v>
      </c>
      <c r="H139" s="85">
        <v>67</v>
      </c>
      <c r="I139" s="243"/>
      <c r="J139" s="235"/>
      <c r="K139" s="200" t="s">
        <v>135</v>
      </c>
      <c r="L139" s="192" t="s">
        <v>136</v>
      </c>
      <c r="M139" s="170" t="s">
        <v>353</v>
      </c>
      <c r="N139" s="195"/>
      <c r="O139" s="175">
        <v>1</v>
      </c>
      <c r="P139" s="196" t="s">
        <v>338</v>
      </c>
      <c r="Q139" s="197" t="s">
        <v>354</v>
      </c>
      <c r="R139" s="198" t="s">
        <v>338</v>
      </c>
      <c r="S139" s="198">
        <v>1</v>
      </c>
      <c r="T139" s="196" t="s">
        <v>355</v>
      </c>
      <c r="U139" s="202"/>
      <c r="V139" s="184">
        <v>1</v>
      </c>
      <c r="W139" s="194"/>
    </row>
    <row r="140" spans="2:23" s="181" customFormat="1" x14ac:dyDescent="0.4">
      <c r="B140" s="192">
        <f t="shared" si="0"/>
        <v>128</v>
      </c>
      <c r="C140" s="170" t="s">
        <v>425</v>
      </c>
      <c r="D140" s="193" t="s">
        <v>335</v>
      </c>
      <c r="E140" s="200" t="s">
        <v>357</v>
      </c>
      <c r="F140" s="249" t="s">
        <v>332</v>
      </c>
      <c r="G140" s="192">
        <v>1</v>
      </c>
      <c r="H140" s="85">
        <v>68</v>
      </c>
      <c r="I140" s="243"/>
      <c r="J140" s="235"/>
      <c r="K140" s="200" t="s">
        <v>135</v>
      </c>
      <c r="L140" s="192" t="s">
        <v>136</v>
      </c>
      <c r="M140" s="203" t="s">
        <v>353</v>
      </c>
      <c r="N140" s="195"/>
      <c r="O140" s="175">
        <v>7</v>
      </c>
      <c r="P140" s="196" t="s">
        <v>366</v>
      </c>
      <c r="Q140" s="197" t="s">
        <v>354</v>
      </c>
      <c r="R140" s="198" t="s">
        <v>338</v>
      </c>
      <c r="S140" s="198">
        <v>7</v>
      </c>
      <c r="T140" s="196" t="s">
        <v>347</v>
      </c>
      <c r="U140" s="199"/>
      <c r="V140" s="193">
        <v>1</v>
      </c>
      <c r="W140" s="194"/>
    </row>
    <row r="141" spans="2:23" s="181" customFormat="1" x14ac:dyDescent="0.4">
      <c r="B141" s="192">
        <f t="shared" si="0"/>
        <v>129</v>
      </c>
      <c r="C141" s="170" t="s">
        <v>426</v>
      </c>
      <c r="D141" s="193" t="s">
        <v>335</v>
      </c>
      <c r="E141" s="200" t="s">
        <v>360</v>
      </c>
      <c r="F141" s="249" t="s">
        <v>332</v>
      </c>
      <c r="G141" s="192">
        <v>1</v>
      </c>
      <c r="H141" s="85">
        <v>69</v>
      </c>
      <c r="I141" s="243"/>
      <c r="J141" s="235"/>
      <c r="K141" s="200" t="s">
        <v>135</v>
      </c>
      <c r="L141" s="192" t="s">
        <v>136</v>
      </c>
      <c r="M141" s="170" t="s">
        <v>353</v>
      </c>
      <c r="N141" s="195"/>
      <c r="O141" s="175">
        <v>1</v>
      </c>
      <c r="P141" s="196" t="s">
        <v>338</v>
      </c>
      <c r="Q141" s="197" t="s">
        <v>354</v>
      </c>
      <c r="R141" s="198" t="s">
        <v>338</v>
      </c>
      <c r="S141" s="198">
        <v>1</v>
      </c>
      <c r="T141" s="196" t="s">
        <v>355</v>
      </c>
      <c r="U141" s="202"/>
      <c r="V141" s="184">
        <v>1</v>
      </c>
      <c r="W141" s="194"/>
    </row>
    <row r="142" spans="2:23" s="181" customFormat="1" x14ac:dyDescent="0.4">
      <c r="B142" s="192">
        <f t="shared" si="0"/>
        <v>130</v>
      </c>
      <c r="C142" s="170" t="s">
        <v>427</v>
      </c>
      <c r="D142" s="193" t="s">
        <v>335</v>
      </c>
      <c r="E142" s="200" t="s">
        <v>357</v>
      </c>
      <c r="F142" s="249" t="s">
        <v>332</v>
      </c>
      <c r="G142" s="192">
        <v>1</v>
      </c>
      <c r="H142" s="85">
        <v>70</v>
      </c>
      <c r="I142" s="243"/>
      <c r="J142" s="235"/>
      <c r="K142" s="200" t="s">
        <v>135</v>
      </c>
      <c r="L142" s="192" t="s">
        <v>136</v>
      </c>
      <c r="M142" s="203" t="s">
        <v>353</v>
      </c>
      <c r="N142" s="195"/>
      <c r="O142" s="175">
        <v>7</v>
      </c>
      <c r="P142" s="196" t="s">
        <v>366</v>
      </c>
      <c r="Q142" s="197" t="s">
        <v>354</v>
      </c>
      <c r="R142" s="198" t="s">
        <v>338</v>
      </c>
      <c r="S142" s="198">
        <v>7</v>
      </c>
      <c r="T142" s="196" t="s">
        <v>347</v>
      </c>
      <c r="U142" s="199"/>
      <c r="V142" s="193">
        <v>1</v>
      </c>
      <c r="W142" s="194"/>
    </row>
    <row r="143" spans="2:23" s="181" customFormat="1" x14ac:dyDescent="0.4">
      <c r="B143" s="192">
        <f t="shared" si="0"/>
        <v>131</v>
      </c>
      <c r="C143" s="170" t="s">
        <v>428</v>
      </c>
      <c r="D143" s="193" t="s">
        <v>335</v>
      </c>
      <c r="E143" s="200" t="s">
        <v>360</v>
      </c>
      <c r="F143" s="249" t="s">
        <v>332</v>
      </c>
      <c r="G143" s="192">
        <v>1</v>
      </c>
      <c r="H143" s="85">
        <v>71</v>
      </c>
      <c r="I143" s="243"/>
      <c r="J143" s="235"/>
      <c r="K143" s="200" t="s">
        <v>135</v>
      </c>
      <c r="L143" s="192" t="s">
        <v>136</v>
      </c>
      <c r="M143" s="170" t="s">
        <v>353</v>
      </c>
      <c r="N143" s="195"/>
      <c r="O143" s="175">
        <v>1</v>
      </c>
      <c r="P143" s="196" t="s">
        <v>338</v>
      </c>
      <c r="Q143" s="197" t="s">
        <v>354</v>
      </c>
      <c r="R143" s="198" t="s">
        <v>338</v>
      </c>
      <c r="S143" s="198">
        <v>1</v>
      </c>
      <c r="T143" s="196" t="s">
        <v>355</v>
      </c>
      <c r="U143" s="202"/>
      <c r="V143" s="184">
        <v>1</v>
      </c>
      <c r="W143" s="194"/>
    </row>
    <row r="144" spans="2:23" s="181" customFormat="1" x14ac:dyDescent="0.4">
      <c r="B144" s="192">
        <f t="shared" si="0"/>
        <v>132</v>
      </c>
      <c r="C144" s="170" t="s">
        <v>429</v>
      </c>
      <c r="D144" s="193" t="s">
        <v>335</v>
      </c>
      <c r="E144" s="200" t="s">
        <v>357</v>
      </c>
      <c r="F144" s="249" t="s">
        <v>332</v>
      </c>
      <c r="G144" s="192">
        <v>1</v>
      </c>
      <c r="H144" s="85">
        <v>72</v>
      </c>
      <c r="I144" s="243"/>
      <c r="J144" s="235"/>
      <c r="K144" s="200" t="s">
        <v>135</v>
      </c>
      <c r="L144" s="192" t="s">
        <v>136</v>
      </c>
      <c r="M144" s="203" t="s">
        <v>353</v>
      </c>
      <c r="N144" s="195"/>
      <c r="O144" s="175">
        <v>7</v>
      </c>
      <c r="P144" s="196" t="s">
        <v>366</v>
      </c>
      <c r="Q144" s="197" t="s">
        <v>354</v>
      </c>
      <c r="R144" s="198" t="s">
        <v>338</v>
      </c>
      <c r="S144" s="198">
        <v>7</v>
      </c>
      <c r="T144" s="196" t="s">
        <v>347</v>
      </c>
      <c r="U144" s="199"/>
      <c r="V144" s="206">
        <v>1</v>
      </c>
      <c r="W144" s="194"/>
    </row>
    <row r="145" spans="1:23" s="181" customFormat="1" x14ac:dyDescent="0.4">
      <c r="B145" s="192">
        <f t="shared" si="0"/>
        <v>133</v>
      </c>
      <c r="C145" s="170" t="s">
        <v>430</v>
      </c>
      <c r="D145" s="193" t="s">
        <v>335</v>
      </c>
      <c r="E145" s="200" t="s">
        <v>360</v>
      </c>
      <c r="F145" s="249" t="s">
        <v>332</v>
      </c>
      <c r="G145" s="192">
        <v>1</v>
      </c>
      <c r="H145" s="85">
        <v>73</v>
      </c>
      <c r="I145" s="243"/>
      <c r="J145" s="235"/>
      <c r="K145" s="200" t="s">
        <v>135</v>
      </c>
      <c r="L145" s="192" t="s">
        <v>136</v>
      </c>
      <c r="M145" s="170" t="s">
        <v>353</v>
      </c>
      <c r="N145" s="195"/>
      <c r="O145" s="175">
        <v>1</v>
      </c>
      <c r="P145" s="196" t="s">
        <v>338</v>
      </c>
      <c r="Q145" s="197" t="s">
        <v>354</v>
      </c>
      <c r="R145" s="198" t="s">
        <v>338</v>
      </c>
      <c r="S145" s="198">
        <v>1</v>
      </c>
      <c r="T145" s="196" t="s">
        <v>355</v>
      </c>
      <c r="U145" s="202"/>
      <c r="V145" s="184">
        <v>1</v>
      </c>
      <c r="W145" s="194"/>
    </row>
    <row r="146" spans="1:23" s="181" customFormat="1" x14ac:dyDescent="0.4">
      <c r="B146" s="192">
        <f t="shared" si="0"/>
        <v>134</v>
      </c>
      <c r="C146" s="170" t="s">
        <v>431</v>
      </c>
      <c r="D146" s="193" t="s">
        <v>335</v>
      </c>
      <c r="E146" s="200" t="s">
        <v>357</v>
      </c>
      <c r="F146" s="249" t="s">
        <v>332</v>
      </c>
      <c r="G146" s="192">
        <v>1</v>
      </c>
      <c r="H146" s="85">
        <v>74</v>
      </c>
      <c r="I146" s="243"/>
      <c r="J146" s="235"/>
      <c r="K146" s="200" t="s">
        <v>135</v>
      </c>
      <c r="L146" s="192" t="s">
        <v>136</v>
      </c>
      <c r="M146" s="203" t="s">
        <v>353</v>
      </c>
      <c r="N146" s="195"/>
      <c r="O146" s="175">
        <v>7</v>
      </c>
      <c r="P146" s="196" t="s">
        <v>366</v>
      </c>
      <c r="Q146" s="197" t="s">
        <v>354</v>
      </c>
      <c r="R146" s="198" t="s">
        <v>338</v>
      </c>
      <c r="S146" s="198">
        <v>7</v>
      </c>
      <c r="T146" s="196" t="s">
        <v>347</v>
      </c>
      <c r="U146" s="199"/>
      <c r="V146" s="193">
        <v>1</v>
      </c>
      <c r="W146" s="194"/>
    </row>
    <row r="147" spans="1:23" s="181" customFormat="1" x14ac:dyDescent="0.4">
      <c r="B147" s="192">
        <f t="shared" si="0"/>
        <v>135</v>
      </c>
      <c r="C147" s="170" t="s">
        <v>432</v>
      </c>
      <c r="D147" s="193" t="s">
        <v>335</v>
      </c>
      <c r="E147" s="200" t="s">
        <v>360</v>
      </c>
      <c r="F147" s="249" t="s">
        <v>332</v>
      </c>
      <c r="G147" s="192">
        <v>1</v>
      </c>
      <c r="H147" s="85">
        <v>75</v>
      </c>
      <c r="I147" s="243"/>
      <c r="J147" s="235"/>
      <c r="K147" s="200" t="s">
        <v>135</v>
      </c>
      <c r="L147" s="192" t="s">
        <v>136</v>
      </c>
      <c r="M147" s="170" t="s">
        <v>353</v>
      </c>
      <c r="N147" s="195"/>
      <c r="O147" s="175">
        <v>1</v>
      </c>
      <c r="P147" s="196" t="s">
        <v>338</v>
      </c>
      <c r="Q147" s="197" t="s">
        <v>354</v>
      </c>
      <c r="R147" s="198" t="s">
        <v>338</v>
      </c>
      <c r="S147" s="198">
        <v>1</v>
      </c>
      <c r="T147" s="196" t="s">
        <v>355</v>
      </c>
      <c r="U147" s="199"/>
      <c r="V147" s="184">
        <v>1</v>
      </c>
      <c r="W147" s="194"/>
    </row>
    <row r="148" spans="1:23" s="181" customFormat="1" x14ac:dyDescent="0.4">
      <c r="B148" s="192">
        <f t="shared" si="0"/>
        <v>136</v>
      </c>
      <c r="C148" s="170" t="s">
        <v>433</v>
      </c>
      <c r="D148" s="193" t="s">
        <v>335</v>
      </c>
      <c r="E148" s="200" t="s">
        <v>357</v>
      </c>
      <c r="F148" s="249" t="s">
        <v>332</v>
      </c>
      <c r="G148" s="192">
        <v>1</v>
      </c>
      <c r="H148" s="85">
        <v>76</v>
      </c>
      <c r="I148" s="243"/>
      <c r="J148" s="235"/>
      <c r="K148" s="200" t="s">
        <v>135</v>
      </c>
      <c r="L148" s="192" t="s">
        <v>136</v>
      </c>
      <c r="M148" s="203" t="s">
        <v>353</v>
      </c>
      <c r="N148" s="195"/>
      <c r="O148" s="175">
        <v>7</v>
      </c>
      <c r="P148" s="196" t="s">
        <v>366</v>
      </c>
      <c r="Q148" s="197" t="s">
        <v>354</v>
      </c>
      <c r="R148" s="198" t="s">
        <v>338</v>
      </c>
      <c r="S148" s="198">
        <v>7</v>
      </c>
      <c r="T148" s="196" t="s">
        <v>347</v>
      </c>
      <c r="U148" s="202"/>
      <c r="V148" s="184">
        <v>1</v>
      </c>
      <c r="W148" s="194"/>
    </row>
    <row r="149" spans="1:23" s="181" customFormat="1" x14ac:dyDescent="0.4">
      <c r="B149" s="192">
        <f t="shared" si="0"/>
        <v>137</v>
      </c>
      <c r="C149" s="170" t="s">
        <v>434</v>
      </c>
      <c r="D149" s="193" t="s">
        <v>335</v>
      </c>
      <c r="E149" s="200" t="s">
        <v>360</v>
      </c>
      <c r="F149" s="249" t="s">
        <v>332</v>
      </c>
      <c r="G149" s="192">
        <v>1</v>
      </c>
      <c r="H149" s="85">
        <v>77</v>
      </c>
      <c r="I149" s="243"/>
      <c r="J149" s="235"/>
      <c r="K149" s="200" t="s">
        <v>135</v>
      </c>
      <c r="L149" s="192" t="s">
        <v>136</v>
      </c>
      <c r="M149" s="170" t="s">
        <v>353</v>
      </c>
      <c r="N149" s="195"/>
      <c r="O149" s="175">
        <v>1</v>
      </c>
      <c r="P149" s="196" t="s">
        <v>338</v>
      </c>
      <c r="Q149" s="197" t="s">
        <v>354</v>
      </c>
      <c r="R149" s="198" t="s">
        <v>338</v>
      </c>
      <c r="S149" s="198">
        <v>1</v>
      </c>
      <c r="T149" s="196" t="s">
        <v>355</v>
      </c>
      <c r="U149" s="199"/>
      <c r="V149" s="193">
        <v>1</v>
      </c>
      <c r="W149" s="194"/>
    </row>
    <row r="150" spans="1:23" s="181" customFormat="1" x14ac:dyDescent="0.4">
      <c r="B150" s="192">
        <f t="shared" si="0"/>
        <v>138</v>
      </c>
      <c r="C150" s="170" t="s">
        <v>435</v>
      </c>
      <c r="D150" s="193" t="s">
        <v>335</v>
      </c>
      <c r="E150" s="200" t="s">
        <v>357</v>
      </c>
      <c r="F150" s="249" t="s">
        <v>332</v>
      </c>
      <c r="G150" s="192">
        <v>1</v>
      </c>
      <c r="H150" s="85">
        <v>78</v>
      </c>
      <c r="I150" s="243"/>
      <c r="J150" s="235"/>
      <c r="K150" s="200" t="s">
        <v>135</v>
      </c>
      <c r="L150" s="192" t="s">
        <v>136</v>
      </c>
      <c r="M150" s="203" t="s">
        <v>353</v>
      </c>
      <c r="N150" s="195"/>
      <c r="O150" s="175">
        <v>7</v>
      </c>
      <c r="P150" s="196" t="s">
        <v>366</v>
      </c>
      <c r="Q150" s="197" t="s">
        <v>354</v>
      </c>
      <c r="R150" s="198" t="s">
        <v>338</v>
      </c>
      <c r="S150" s="198">
        <v>7</v>
      </c>
      <c r="T150" s="196" t="s">
        <v>347</v>
      </c>
      <c r="U150" s="202"/>
      <c r="V150" s="184">
        <v>1</v>
      </c>
      <c r="W150" s="194"/>
    </row>
    <row r="151" spans="1:23" s="181" customFormat="1" x14ac:dyDescent="0.4">
      <c r="B151" s="192">
        <f t="shared" si="0"/>
        <v>139</v>
      </c>
      <c r="C151" s="170" t="s">
        <v>436</v>
      </c>
      <c r="D151" s="193" t="s">
        <v>335</v>
      </c>
      <c r="E151" s="200" t="s">
        <v>360</v>
      </c>
      <c r="F151" s="249" t="s">
        <v>332</v>
      </c>
      <c r="G151" s="192">
        <v>1</v>
      </c>
      <c r="H151" s="85">
        <v>79</v>
      </c>
      <c r="I151" s="243"/>
      <c r="J151" s="235"/>
      <c r="K151" s="200" t="s">
        <v>135</v>
      </c>
      <c r="L151" s="192" t="s">
        <v>136</v>
      </c>
      <c r="M151" s="170" t="s">
        <v>353</v>
      </c>
      <c r="N151" s="195"/>
      <c r="O151" s="175">
        <v>1</v>
      </c>
      <c r="P151" s="196" t="s">
        <v>338</v>
      </c>
      <c r="Q151" s="197" t="s">
        <v>354</v>
      </c>
      <c r="R151" s="198" t="s">
        <v>338</v>
      </c>
      <c r="S151" s="198">
        <v>1</v>
      </c>
      <c r="T151" s="196" t="s">
        <v>355</v>
      </c>
      <c r="U151" s="199"/>
      <c r="V151" s="193">
        <v>1</v>
      </c>
      <c r="W151" s="194"/>
    </row>
    <row r="152" spans="1:23" s="181" customFormat="1" x14ac:dyDescent="0.4">
      <c r="B152" s="192">
        <f t="shared" si="0"/>
        <v>140</v>
      </c>
      <c r="C152" s="170" t="s">
        <v>437</v>
      </c>
      <c r="D152" s="193" t="s">
        <v>335</v>
      </c>
      <c r="E152" s="200" t="s">
        <v>357</v>
      </c>
      <c r="F152" s="249" t="s">
        <v>332</v>
      </c>
      <c r="G152" s="192">
        <v>1</v>
      </c>
      <c r="H152" s="85">
        <v>80</v>
      </c>
      <c r="I152" s="243"/>
      <c r="J152" s="235"/>
      <c r="K152" s="200" t="s">
        <v>135</v>
      </c>
      <c r="L152" s="192" t="s">
        <v>136</v>
      </c>
      <c r="M152" s="203" t="s">
        <v>353</v>
      </c>
      <c r="N152" s="195"/>
      <c r="O152" s="175">
        <v>7</v>
      </c>
      <c r="P152" s="196" t="s">
        <v>366</v>
      </c>
      <c r="Q152" s="197" t="s">
        <v>354</v>
      </c>
      <c r="R152" s="198" t="s">
        <v>338</v>
      </c>
      <c r="S152" s="198">
        <v>7</v>
      </c>
      <c r="T152" s="196" t="s">
        <v>347</v>
      </c>
      <c r="U152" s="202"/>
      <c r="V152" s="184">
        <v>1</v>
      </c>
      <c r="W152" s="194"/>
    </row>
    <row r="153" spans="1:23" s="181" customFormat="1" x14ac:dyDescent="0.4">
      <c r="B153" s="192">
        <f t="shared" si="0"/>
        <v>141</v>
      </c>
      <c r="C153" s="170" t="s">
        <v>438</v>
      </c>
      <c r="D153" s="193" t="s">
        <v>335</v>
      </c>
      <c r="E153" s="200" t="s">
        <v>360</v>
      </c>
      <c r="F153" s="249" t="s">
        <v>332</v>
      </c>
      <c r="G153" s="192">
        <v>1</v>
      </c>
      <c r="H153" s="85">
        <v>81</v>
      </c>
      <c r="I153" s="243"/>
      <c r="J153" s="235"/>
      <c r="K153" s="200" t="s">
        <v>135</v>
      </c>
      <c r="L153" s="192" t="s">
        <v>136</v>
      </c>
      <c r="M153" s="170" t="s">
        <v>353</v>
      </c>
      <c r="N153" s="195"/>
      <c r="O153" s="175">
        <v>1</v>
      </c>
      <c r="P153" s="196" t="s">
        <v>338</v>
      </c>
      <c r="Q153" s="197" t="s">
        <v>354</v>
      </c>
      <c r="R153" s="198" t="s">
        <v>338</v>
      </c>
      <c r="S153" s="198">
        <v>1</v>
      </c>
      <c r="T153" s="196" t="s">
        <v>355</v>
      </c>
      <c r="U153" s="199"/>
      <c r="V153" s="193">
        <v>1</v>
      </c>
      <c r="W153" s="194"/>
    </row>
    <row r="154" spans="1:23" s="181" customFormat="1" x14ac:dyDescent="0.4">
      <c r="B154" s="192">
        <f t="shared" si="0"/>
        <v>142</v>
      </c>
      <c r="C154" s="170" t="s">
        <v>439</v>
      </c>
      <c r="D154" s="193" t="s">
        <v>335</v>
      </c>
      <c r="E154" s="200" t="s">
        <v>357</v>
      </c>
      <c r="F154" s="249" t="s">
        <v>332</v>
      </c>
      <c r="G154" s="192">
        <v>1</v>
      </c>
      <c r="H154" s="85">
        <v>82</v>
      </c>
      <c r="I154" s="243"/>
      <c r="J154" s="235"/>
      <c r="K154" s="200" t="s">
        <v>135</v>
      </c>
      <c r="L154" s="192" t="s">
        <v>136</v>
      </c>
      <c r="M154" s="203" t="s">
        <v>353</v>
      </c>
      <c r="N154" s="195"/>
      <c r="O154" s="175">
        <v>7</v>
      </c>
      <c r="P154" s="196" t="s">
        <v>366</v>
      </c>
      <c r="Q154" s="197" t="s">
        <v>354</v>
      </c>
      <c r="R154" s="198" t="s">
        <v>338</v>
      </c>
      <c r="S154" s="198">
        <v>7</v>
      </c>
      <c r="T154" s="196" t="s">
        <v>347</v>
      </c>
      <c r="U154" s="202"/>
      <c r="V154" s="184">
        <v>1</v>
      </c>
      <c r="W154" s="194"/>
    </row>
    <row r="155" spans="1:23" s="181" customFormat="1" x14ac:dyDescent="0.4">
      <c r="B155" s="192">
        <f t="shared" si="0"/>
        <v>143</v>
      </c>
      <c r="C155" s="170" t="s">
        <v>440</v>
      </c>
      <c r="D155" s="193" t="s">
        <v>335</v>
      </c>
      <c r="E155" s="200" t="s">
        <v>360</v>
      </c>
      <c r="F155" s="249" t="s">
        <v>332</v>
      </c>
      <c r="G155" s="192">
        <v>1</v>
      </c>
      <c r="H155" s="85">
        <v>83</v>
      </c>
      <c r="I155" s="243"/>
      <c r="J155" s="235"/>
      <c r="K155" s="200" t="s">
        <v>135</v>
      </c>
      <c r="L155" s="192" t="s">
        <v>136</v>
      </c>
      <c r="M155" s="170" t="s">
        <v>353</v>
      </c>
      <c r="N155" s="195"/>
      <c r="O155" s="175">
        <v>1</v>
      </c>
      <c r="P155" s="196" t="s">
        <v>338</v>
      </c>
      <c r="Q155" s="197" t="s">
        <v>354</v>
      </c>
      <c r="R155" s="198" t="s">
        <v>338</v>
      </c>
      <c r="S155" s="198">
        <v>1</v>
      </c>
      <c r="T155" s="196" t="s">
        <v>355</v>
      </c>
      <c r="U155" s="199"/>
      <c r="V155" s="193">
        <v>1</v>
      </c>
      <c r="W155" s="194"/>
    </row>
    <row r="156" spans="1:23" s="181" customFormat="1" x14ac:dyDescent="0.4">
      <c r="B156" s="192">
        <f t="shared" si="0"/>
        <v>144</v>
      </c>
      <c r="C156" s="170" t="s">
        <v>441</v>
      </c>
      <c r="D156" s="193" t="s">
        <v>335</v>
      </c>
      <c r="E156" s="200" t="s">
        <v>357</v>
      </c>
      <c r="F156" s="249" t="s">
        <v>332</v>
      </c>
      <c r="G156" s="192">
        <v>1</v>
      </c>
      <c r="H156" s="85">
        <v>84</v>
      </c>
      <c r="I156" s="243"/>
      <c r="J156" s="235"/>
      <c r="K156" s="200" t="s">
        <v>135</v>
      </c>
      <c r="L156" s="192" t="s">
        <v>136</v>
      </c>
      <c r="M156" s="204" t="s">
        <v>353</v>
      </c>
      <c r="N156" s="195"/>
      <c r="O156" s="175">
        <v>7</v>
      </c>
      <c r="P156" s="196" t="s">
        <v>366</v>
      </c>
      <c r="Q156" s="197" t="s">
        <v>354</v>
      </c>
      <c r="R156" s="198" t="s">
        <v>338</v>
      </c>
      <c r="S156" s="198">
        <v>7</v>
      </c>
      <c r="T156" s="196" t="s">
        <v>347</v>
      </c>
      <c r="U156" s="202"/>
      <c r="V156" s="193">
        <v>1</v>
      </c>
      <c r="W156" s="194"/>
    </row>
    <row r="157" spans="1:23" s="218" customFormat="1" x14ac:dyDescent="0.4">
      <c r="A157" s="157"/>
      <c r="B157" s="192">
        <f t="shared" si="0"/>
        <v>145</v>
      </c>
      <c r="C157" s="170" t="s">
        <v>442</v>
      </c>
      <c r="D157" s="171" t="s">
        <v>335</v>
      </c>
      <c r="E157" s="173" t="s">
        <v>443</v>
      </c>
      <c r="F157" s="251" t="s">
        <v>332</v>
      </c>
      <c r="G157" s="84">
        <v>1</v>
      </c>
      <c r="H157" s="85">
        <v>85</v>
      </c>
      <c r="I157" s="241"/>
      <c r="J157" s="233"/>
      <c r="K157" s="200" t="s">
        <v>135</v>
      </c>
      <c r="L157" s="101" t="s">
        <v>136</v>
      </c>
      <c r="M157" s="101" t="s">
        <v>353</v>
      </c>
      <c r="N157" s="219"/>
      <c r="O157" s="175" t="s">
        <v>365</v>
      </c>
      <c r="P157" s="176" t="s">
        <v>366</v>
      </c>
      <c r="Q157" s="220" t="s">
        <v>139</v>
      </c>
      <c r="R157" s="221" t="s">
        <v>335</v>
      </c>
      <c r="S157" s="178" t="s">
        <v>335</v>
      </c>
      <c r="T157" s="196" t="s">
        <v>335</v>
      </c>
      <c r="U157" s="222"/>
      <c r="V157" s="171">
        <v>1</v>
      </c>
      <c r="W157" s="172"/>
    </row>
    <row r="158" spans="1:23" s="218" customFormat="1" ht="56.25" x14ac:dyDescent="0.4">
      <c r="A158" s="157"/>
      <c r="B158" s="192">
        <f t="shared" si="0"/>
        <v>146</v>
      </c>
      <c r="C158" s="170" t="s">
        <v>444</v>
      </c>
      <c r="D158" s="171" t="s">
        <v>335</v>
      </c>
      <c r="E158" s="263" t="s">
        <v>531</v>
      </c>
      <c r="F158" s="251" t="s">
        <v>332</v>
      </c>
      <c r="G158" s="84">
        <v>1</v>
      </c>
      <c r="H158" s="85">
        <v>86</v>
      </c>
      <c r="I158" s="264" t="str">
        <f ca="1">IF(I$82=2,"",IF(INDIRECT("参加形態別事項届出書!W"&amp;(ROW()/2-6))="","-----",INDIRECT("参加形態別事項届出書!W"&amp;(ROW()/2-6))))</f>
        <v>-----</v>
      </c>
      <c r="J158" s="233"/>
      <c r="K158" s="223" t="s">
        <v>162</v>
      </c>
      <c r="L158" s="101" t="s">
        <v>445</v>
      </c>
      <c r="M158" s="101" t="s">
        <v>537</v>
      </c>
      <c r="N158" s="219"/>
      <c r="O158" s="175">
        <v>5</v>
      </c>
      <c r="P158" s="176" t="s">
        <v>366</v>
      </c>
      <c r="Q158" s="220" t="s">
        <v>139</v>
      </c>
      <c r="R158" s="221" t="s">
        <v>335</v>
      </c>
      <c r="S158" s="178" t="s">
        <v>335</v>
      </c>
      <c r="T158" s="196" t="s">
        <v>335</v>
      </c>
      <c r="U158" s="222"/>
      <c r="V158" s="171">
        <v>1</v>
      </c>
      <c r="W158" s="172"/>
    </row>
    <row r="159" spans="1:23" s="218" customFormat="1" x14ac:dyDescent="0.4">
      <c r="A159" s="157"/>
      <c r="B159" s="192">
        <f t="shared" si="0"/>
        <v>147</v>
      </c>
      <c r="C159" s="170" t="s">
        <v>446</v>
      </c>
      <c r="D159" s="171" t="s">
        <v>335</v>
      </c>
      <c r="E159" s="263" t="s">
        <v>443</v>
      </c>
      <c r="F159" s="251" t="s">
        <v>332</v>
      </c>
      <c r="G159" s="84">
        <v>1</v>
      </c>
      <c r="H159" s="85">
        <v>87</v>
      </c>
      <c r="I159" s="241"/>
      <c r="J159" s="233"/>
      <c r="K159" s="223" t="s">
        <v>135</v>
      </c>
      <c r="L159" s="101" t="s">
        <v>136</v>
      </c>
      <c r="M159" s="101" t="s">
        <v>353</v>
      </c>
      <c r="N159" s="219"/>
      <c r="O159" s="175" t="s">
        <v>365</v>
      </c>
      <c r="P159" s="176" t="s">
        <v>366</v>
      </c>
      <c r="Q159" s="220" t="s">
        <v>139</v>
      </c>
      <c r="R159" s="221" t="s">
        <v>335</v>
      </c>
      <c r="S159" s="178" t="s">
        <v>335</v>
      </c>
      <c r="T159" s="196" t="s">
        <v>335</v>
      </c>
      <c r="U159" s="222"/>
      <c r="V159" s="171">
        <v>1</v>
      </c>
      <c r="W159" s="172"/>
    </row>
    <row r="160" spans="1:23" s="218" customFormat="1" ht="56.25" x14ac:dyDescent="0.4">
      <c r="A160" s="157"/>
      <c r="B160" s="192">
        <f t="shared" si="0"/>
        <v>148</v>
      </c>
      <c r="C160" s="170" t="s">
        <v>447</v>
      </c>
      <c r="D160" s="171" t="s">
        <v>335</v>
      </c>
      <c r="E160" s="263" t="s">
        <v>531</v>
      </c>
      <c r="F160" s="251" t="s">
        <v>332</v>
      </c>
      <c r="G160" s="84">
        <v>1</v>
      </c>
      <c r="H160" s="85">
        <v>88</v>
      </c>
      <c r="I160" s="264" t="str">
        <f ca="1">IF(I$82=2,"",IF(INDIRECT("参加形態別事項届出書!W"&amp;(ROW()/2-6))="","-----",INDIRECT("参加形態別事項届出書!W"&amp;(ROW()/2-6))))</f>
        <v>-----</v>
      </c>
      <c r="J160" s="233"/>
      <c r="K160" s="223" t="s">
        <v>162</v>
      </c>
      <c r="L160" s="101" t="s">
        <v>445</v>
      </c>
      <c r="M160" s="101" t="s">
        <v>537</v>
      </c>
      <c r="N160" s="219"/>
      <c r="O160" s="175">
        <v>5</v>
      </c>
      <c r="P160" s="176" t="s">
        <v>366</v>
      </c>
      <c r="Q160" s="220" t="s">
        <v>139</v>
      </c>
      <c r="R160" s="221" t="s">
        <v>335</v>
      </c>
      <c r="S160" s="178" t="s">
        <v>335</v>
      </c>
      <c r="T160" s="196" t="s">
        <v>335</v>
      </c>
      <c r="U160" s="222"/>
      <c r="V160" s="171">
        <v>1</v>
      </c>
      <c r="W160" s="172"/>
    </row>
    <row r="161" spans="1:23" s="218" customFormat="1" x14ac:dyDescent="0.4">
      <c r="A161" s="157"/>
      <c r="B161" s="192">
        <f t="shared" si="0"/>
        <v>149</v>
      </c>
      <c r="C161" s="170" t="s">
        <v>448</v>
      </c>
      <c r="D161" s="171" t="s">
        <v>335</v>
      </c>
      <c r="E161" s="263" t="s">
        <v>443</v>
      </c>
      <c r="F161" s="251" t="s">
        <v>332</v>
      </c>
      <c r="G161" s="84">
        <v>1</v>
      </c>
      <c r="H161" s="85">
        <v>89</v>
      </c>
      <c r="I161" s="241"/>
      <c r="J161" s="233"/>
      <c r="K161" s="223" t="s">
        <v>135</v>
      </c>
      <c r="L161" s="101" t="s">
        <v>136</v>
      </c>
      <c r="M161" s="101" t="s">
        <v>353</v>
      </c>
      <c r="N161" s="219"/>
      <c r="O161" s="175" t="s">
        <v>365</v>
      </c>
      <c r="P161" s="176" t="s">
        <v>366</v>
      </c>
      <c r="Q161" s="220" t="s">
        <v>139</v>
      </c>
      <c r="R161" s="221" t="s">
        <v>335</v>
      </c>
      <c r="S161" s="178" t="s">
        <v>335</v>
      </c>
      <c r="T161" s="196" t="s">
        <v>335</v>
      </c>
      <c r="U161" s="222"/>
      <c r="V161" s="171">
        <v>1</v>
      </c>
      <c r="W161" s="172"/>
    </row>
    <row r="162" spans="1:23" s="218" customFormat="1" ht="56.25" x14ac:dyDescent="0.4">
      <c r="A162" s="157"/>
      <c r="B162" s="192">
        <f t="shared" si="0"/>
        <v>150</v>
      </c>
      <c r="C162" s="170" t="s">
        <v>449</v>
      </c>
      <c r="D162" s="171" t="s">
        <v>335</v>
      </c>
      <c r="E162" s="263" t="s">
        <v>531</v>
      </c>
      <c r="F162" s="251" t="s">
        <v>332</v>
      </c>
      <c r="G162" s="84">
        <v>1</v>
      </c>
      <c r="H162" s="85">
        <v>90</v>
      </c>
      <c r="I162" s="264" t="str">
        <f ca="1">IF(I$82=2,"",IF(INDIRECT("参加形態別事項届出書!W"&amp;(ROW()/2-6))="","-----",INDIRECT("参加形態別事項届出書!W"&amp;(ROW()/2-6))))</f>
        <v>-----</v>
      </c>
      <c r="J162" s="233"/>
      <c r="K162" s="223" t="s">
        <v>162</v>
      </c>
      <c r="L162" s="101" t="s">
        <v>445</v>
      </c>
      <c r="M162" s="101" t="s">
        <v>537</v>
      </c>
      <c r="N162" s="219"/>
      <c r="O162" s="175">
        <v>5</v>
      </c>
      <c r="P162" s="176" t="s">
        <v>366</v>
      </c>
      <c r="Q162" s="220" t="s">
        <v>139</v>
      </c>
      <c r="R162" s="221" t="s">
        <v>335</v>
      </c>
      <c r="S162" s="178" t="s">
        <v>335</v>
      </c>
      <c r="T162" s="196" t="s">
        <v>335</v>
      </c>
      <c r="U162" s="222"/>
      <c r="V162" s="171">
        <v>1</v>
      </c>
      <c r="W162" s="172"/>
    </row>
    <row r="163" spans="1:23" s="218" customFormat="1" x14ac:dyDescent="0.4">
      <c r="A163" s="157"/>
      <c r="B163" s="192">
        <f t="shared" si="0"/>
        <v>151</v>
      </c>
      <c r="C163" s="170" t="s">
        <v>450</v>
      </c>
      <c r="D163" s="171" t="s">
        <v>335</v>
      </c>
      <c r="E163" s="263" t="s">
        <v>443</v>
      </c>
      <c r="F163" s="251" t="s">
        <v>332</v>
      </c>
      <c r="G163" s="84">
        <v>1</v>
      </c>
      <c r="H163" s="85">
        <v>91</v>
      </c>
      <c r="I163" s="241"/>
      <c r="J163" s="233"/>
      <c r="K163" s="223" t="s">
        <v>135</v>
      </c>
      <c r="L163" s="101" t="s">
        <v>136</v>
      </c>
      <c r="M163" s="101" t="s">
        <v>353</v>
      </c>
      <c r="N163" s="219"/>
      <c r="O163" s="175" t="s">
        <v>365</v>
      </c>
      <c r="P163" s="176" t="s">
        <v>366</v>
      </c>
      <c r="Q163" s="220" t="s">
        <v>139</v>
      </c>
      <c r="R163" s="221" t="s">
        <v>335</v>
      </c>
      <c r="S163" s="178" t="s">
        <v>335</v>
      </c>
      <c r="T163" s="196" t="s">
        <v>335</v>
      </c>
      <c r="U163" s="222"/>
      <c r="V163" s="171">
        <v>1</v>
      </c>
      <c r="W163" s="172"/>
    </row>
    <row r="164" spans="1:23" s="218" customFormat="1" ht="56.25" x14ac:dyDescent="0.4">
      <c r="A164" s="157"/>
      <c r="B164" s="192">
        <f t="shared" si="0"/>
        <v>152</v>
      </c>
      <c r="C164" s="170" t="s">
        <v>451</v>
      </c>
      <c r="D164" s="171" t="s">
        <v>335</v>
      </c>
      <c r="E164" s="263" t="s">
        <v>531</v>
      </c>
      <c r="F164" s="251" t="s">
        <v>332</v>
      </c>
      <c r="G164" s="84">
        <v>1</v>
      </c>
      <c r="H164" s="85">
        <v>92</v>
      </c>
      <c r="I164" s="264" t="str">
        <f ca="1">IF(I$82=2,"",IF(INDIRECT("参加形態別事項届出書!W"&amp;(ROW()/2-6))="","-----",INDIRECT("参加形態別事項届出書!W"&amp;(ROW()/2-6))))</f>
        <v>-----</v>
      </c>
      <c r="J164" s="233"/>
      <c r="K164" s="223" t="s">
        <v>162</v>
      </c>
      <c r="L164" s="101" t="s">
        <v>445</v>
      </c>
      <c r="M164" s="101" t="s">
        <v>537</v>
      </c>
      <c r="N164" s="219"/>
      <c r="O164" s="175">
        <v>5</v>
      </c>
      <c r="P164" s="176" t="s">
        <v>366</v>
      </c>
      <c r="Q164" s="220" t="s">
        <v>139</v>
      </c>
      <c r="R164" s="221" t="s">
        <v>335</v>
      </c>
      <c r="S164" s="178" t="s">
        <v>335</v>
      </c>
      <c r="T164" s="196" t="s">
        <v>335</v>
      </c>
      <c r="U164" s="222"/>
      <c r="V164" s="171">
        <v>1</v>
      </c>
      <c r="W164" s="172"/>
    </row>
    <row r="165" spans="1:23" s="218" customFormat="1" x14ac:dyDescent="0.4">
      <c r="A165" s="157"/>
      <c r="B165" s="192">
        <f t="shared" si="0"/>
        <v>153</v>
      </c>
      <c r="C165" s="170" t="s">
        <v>452</v>
      </c>
      <c r="D165" s="171" t="s">
        <v>335</v>
      </c>
      <c r="E165" s="263" t="s">
        <v>443</v>
      </c>
      <c r="F165" s="251" t="s">
        <v>332</v>
      </c>
      <c r="G165" s="84">
        <v>1</v>
      </c>
      <c r="H165" s="85">
        <v>93</v>
      </c>
      <c r="I165" s="241"/>
      <c r="J165" s="233"/>
      <c r="K165" s="223" t="s">
        <v>135</v>
      </c>
      <c r="L165" s="101" t="s">
        <v>136</v>
      </c>
      <c r="M165" s="101" t="s">
        <v>353</v>
      </c>
      <c r="N165" s="219"/>
      <c r="O165" s="175" t="s">
        <v>365</v>
      </c>
      <c r="P165" s="176" t="s">
        <v>366</v>
      </c>
      <c r="Q165" s="220" t="s">
        <v>139</v>
      </c>
      <c r="R165" s="221" t="s">
        <v>335</v>
      </c>
      <c r="S165" s="178" t="s">
        <v>335</v>
      </c>
      <c r="T165" s="196" t="s">
        <v>335</v>
      </c>
      <c r="U165" s="222"/>
      <c r="V165" s="171">
        <v>1</v>
      </c>
      <c r="W165" s="172"/>
    </row>
    <row r="166" spans="1:23" s="218" customFormat="1" ht="56.25" x14ac:dyDescent="0.4">
      <c r="A166" s="157"/>
      <c r="B166" s="192">
        <f t="shared" si="0"/>
        <v>154</v>
      </c>
      <c r="C166" s="170" t="s">
        <v>453</v>
      </c>
      <c r="D166" s="171" t="s">
        <v>335</v>
      </c>
      <c r="E166" s="263" t="s">
        <v>531</v>
      </c>
      <c r="F166" s="251" t="s">
        <v>332</v>
      </c>
      <c r="G166" s="84">
        <v>1</v>
      </c>
      <c r="H166" s="85">
        <v>94</v>
      </c>
      <c r="I166" s="264" t="str">
        <f ca="1">IF(I$82=2,"",IF(INDIRECT("参加形態別事項届出書!W"&amp;(ROW()/2-6))="","-----",INDIRECT("参加形態別事項届出書!W"&amp;(ROW()/2-6))))</f>
        <v>-----</v>
      </c>
      <c r="J166" s="233"/>
      <c r="K166" s="223" t="s">
        <v>162</v>
      </c>
      <c r="L166" s="101" t="s">
        <v>445</v>
      </c>
      <c r="M166" s="101" t="s">
        <v>537</v>
      </c>
      <c r="N166" s="219"/>
      <c r="O166" s="175">
        <v>5</v>
      </c>
      <c r="P166" s="176" t="s">
        <v>366</v>
      </c>
      <c r="Q166" s="220" t="s">
        <v>139</v>
      </c>
      <c r="R166" s="221" t="s">
        <v>335</v>
      </c>
      <c r="S166" s="178" t="s">
        <v>335</v>
      </c>
      <c r="T166" s="196" t="s">
        <v>335</v>
      </c>
      <c r="U166" s="222"/>
      <c r="V166" s="171">
        <v>1</v>
      </c>
      <c r="W166" s="172"/>
    </row>
    <row r="167" spans="1:23" s="218" customFormat="1" x14ac:dyDescent="0.4">
      <c r="A167" s="157"/>
      <c r="B167" s="192">
        <f t="shared" si="0"/>
        <v>155</v>
      </c>
      <c r="C167" s="170" t="s">
        <v>454</v>
      </c>
      <c r="D167" s="171" t="s">
        <v>335</v>
      </c>
      <c r="E167" s="263" t="s">
        <v>443</v>
      </c>
      <c r="F167" s="251" t="s">
        <v>332</v>
      </c>
      <c r="G167" s="84">
        <v>1</v>
      </c>
      <c r="H167" s="85">
        <v>95</v>
      </c>
      <c r="I167" s="241"/>
      <c r="J167" s="233"/>
      <c r="K167" s="223" t="s">
        <v>135</v>
      </c>
      <c r="L167" s="101" t="s">
        <v>136</v>
      </c>
      <c r="M167" s="101" t="s">
        <v>353</v>
      </c>
      <c r="N167" s="219"/>
      <c r="O167" s="175" t="s">
        <v>365</v>
      </c>
      <c r="P167" s="176" t="s">
        <v>366</v>
      </c>
      <c r="Q167" s="220" t="s">
        <v>139</v>
      </c>
      <c r="R167" s="221" t="s">
        <v>335</v>
      </c>
      <c r="S167" s="178" t="s">
        <v>335</v>
      </c>
      <c r="T167" s="196" t="s">
        <v>335</v>
      </c>
      <c r="U167" s="222"/>
      <c r="V167" s="171">
        <v>1</v>
      </c>
      <c r="W167" s="172"/>
    </row>
    <row r="168" spans="1:23" s="218" customFormat="1" x14ac:dyDescent="0.4">
      <c r="A168" s="157"/>
      <c r="B168" s="192">
        <f t="shared" si="0"/>
        <v>156</v>
      </c>
      <c r="C168" s="170" t="s">
        <v>455</v>
      </c>
      <c r="D168" s="171" t="s">
        <v>335</v>
      </c>
      <c r="E168" s="263" t="s">
        <v>531</v>
      </c>
      <c r="F168" s="251" t="s">
        <v>332</v>
      </c>
      <c r="G168" s="84">
        <v>1</v>
      </c>
      <c r="H168" s="85">
        <v>96</v>
      </c>
      <c r="I168" s="264" t="str">
        <f ca="1">IF(I$82=2,"","-----")</f>
        <v>-----</v>
      </c>
      <c r="J168" s="233"/>
      <c r="K168" s="223" t="s">
        <v>135</v>
      </c>
      <c r="L168" s="101" t="s">
        <v>136</v>
      </c>
      <c r="M168" s="280" t="s">
        <v>533</v>
      </c>
      <c r="N168" s="278" t="s">
        <v>534</v>
      </c>
      <c r="O168" s="175">
        <v>5</v>
      </c>
      <c r="P168" s="176" t="s">
        <v>366</v>
      </c>
      <c r="Q168" s="220" t="s">
        <v>139</v>
      </c>
      <c r="R168" s="221" t="s">
        <v>335</v>
      </c>
      <c r="S168" s="178" t="s">
        <v>335</v>
      </c>
      <c r="T168" s="196" t="s">
        <v>335</v>
      </c>
      <c r="U168" s="222"/>
      <c r="V168" s="171">
        <v>1</v>
      </c>
      <c r="W168" s="172"/>
    </row>
    <row r="169" spans="1:23" s="218" customFormat="1" x14ac:dyDescent="0.4">
      <c r="A169" s="157"/>
      <c r="B169" s="192">
        <f t="shared" si="0"/>
        <v>157</v>
      </c>
      <c r="C169" s="170" t="s">
        <v>456</v>
      </c>
      <c r="D169" s="171" t="s">
        <v>335</v>
      </c>
      <c r="E169" s="263" t="s">
        <v>443</v>
      </c>
      <c r="F169" s="251" t="s">
        <v>332</v>
      </c>
      <c r="G169" s="84">
        <v>1</v>
      </c>
      <c r="H169" s="85">
        <v>97</v>
      </c>
      <c r="I169" s="241"/>
      <c r="J169" s="233"/>
      <c r="K169" s="223" t="s">
        <v>135</v>
      </c>
      <c r="L169" s="101" t="s">
        <v>136</v>
      </c>
      <c r="M169" s="101" t="s">
        <v>353</v>
      </c>
      <c r="N169" s="219"/>
      <c r="O169" s="175" t="s">
        <v>365</v>
      </c>
      <c r="P169" s="176" t="s">
        <v>366</v>
      </c>
      <c r="Q169" s="220" t="s">
        <v>139</v>
      </c>
      <c r="R169" s="221" t="s">
        <v>335</v>
      </c>
      <c r="S169" s="178" t="s">
        <v>335</v>
      </c>
      <c r="T169" s="196" t="s">
        <v>335</v>
      </c>
      <c r="U169" s="222"/>
      <c r="V169" s="171">
        <v>1</v>
      </c>
      <c r="W169" s="172"/>
    </row>
    <row r="170" spans="1:23" s="218" customFormat="1" x14ac:dyDescent="0.4">
      <c r="A170" s="157"/>
      <c r="B170" s="192">
        <f t="shared" si="0"/>
        <v>158</v>
      </c>
      <c r="C170" s="170" t="s">
        <v>457</v>
      </c>
      <c r="D170" s="171" t="s">
        <v>335</v>
      </c>
      <c r="E170" s="263" t="s">
        <v>531</v>
      </c>
      <c r="F170" s="251" t="s">
        <v>332</v>
      </c>
      <c r="G170" s="84">
        <v>1</v>
      </c>
      <c r="H170" s="85">
        <v>98</v>
      </c>
      <c r="I170" s="264" t="str">
        <f ca="1">IF(I$82=2,"","-----")</f>
        <v>-----</v>
      </c>
      <c r="J170" s="233"/>
      <c r="K170" s="223" t="s">
        <v>135</v>
      </c>
      <c r="L170" s="101" t="s">
        <v>136</v>
      </c>
      <c r="M170" s="280" t="s">
        <v>533</v>
      </c>
      <c r="N170" s="278" t="s">
        <v>534</v>
      </c>
      <c r="O170" s="175">
        <v>5</v>
      </c>
      <c r="P170" s="176" t="s">
        <v>366</v>
      </c>
      <c r="Q170" s="220" t="s">
        <v>139</v>
      </c>
      <c r="R170" s="221" t="s">
        <v>335</v>
      </c>
      <c r="S170" s="178" t="s">
        <v>335</v>
      </c>
      <c r="T170" s="196" t="s">
        <v>335</v>
      </c>
      <c r="U170" s="222"/>
      <c r="V170" s="171">
        <v>1</v>
      </c>
      <c r="W170" s="172"/>
    </row>
    <row r="171" spans="1:23" s="218" customFormat="1" x14ac:dyDescent="0.4">
      <c r="A171" s="157"/>
      <c r="B171" s="192">
        <f t="shared" si="0"/>
        <v>159</v>
      </c>
      <c r="C171" s="170" t="s">
        <v>458</v>
      </c>
      <c r="D171" s="171" t="s">
        <v>335</v>
      </c>
      <c r="E171" s="263" t="s">
        <v>443</v>
      </c>
      <c r="F171" s="251" t="s">
        <v>332</v>
      </c>
      <c r="G171" s="84">
        <v>1</v>
      </c>
      <c r="H171" s="85">
        <v>99</v>
      </c>
      <c r="I171" s="241"/>
      <c r="J171" s="233"/>
      <c r="K171" s="223" t="s">
        <v>135</v>
      </c>
      <c r="L171" s="101" t="s">
        <v>136</v>
      </c>
      <c r="M171" s="101" t="s">
        <v>353</v>
      </c>
      <c r="N171" s="219"/>
      <c r="O171" s="175" t="s">
        <v>365</v>
      </c>
      <c r="P171" s="176" t="s">
        <v>366</v>
      </c>
      <c r="Q171" s="220" t="s">
        <v>139</v>
      </c>
      <c r="R171" s="221" t="s">
        <v>335</v>
      </c>
      <c r="S171" s="178" t="s">
        <v>335</v>
      </c>
      <c r="T171" s="196" t="s">
        <v>335</v>
      </c>
      <c r="U171" s="222"/>
      <c r="V171" s="171">
        <v>1</v>
      </c>
      <c r="W171" s="172"/>
    </row>
    <row r="172" spans="1:23" s="218" customFormat="1" x14ac:dyDescent="0.4">
      <c r="A172" s="157"/>
      <c r="B172" s="192">
        <f t="shared" si="0"/>
        <v>160</v>
      </c>
      <c r="C172" s="170" t="s">
        <v>459</v>
      </c>
      <c r="D172" s="171" t="s">
        <v>335</v>
      </c>
      <c r="E172" s="263" t="s">
        <v>531</v>
      </c>
      <c r="F172" s="251" t="s">
        <v>332</v>
      </c>
      <c r="G172" s="84">
        <v>1</v>
      </c>
      <c r="H172" s="85">
        <v>100</v>
      </c>
      <c r="I172" s="264" t="str">
        <f ca="1">IF(I$82=2,"","-----")</f>
        <v>-----</v>
      </c>
      <c r="J172" s="233"/>
      <c r="K172" s="223" t="s">
        <v>135</v>
      </c>
      <c r="L172" s="101" t="s">
        <v>136</v>
      </c>
      <c r="M172" s="280" t="s">
        <v>533</v>
      </c>
      <c r="N172" s="278" t="s">
        <v>534</v>
      </c>
      <c r="O172" s="175">
        <v>5</v>
      </c>
      <c r="P172" s="176" t="s">
        <v>366</v>
      </c>
      <c r="Q172" s="220" t="s">
        <v>139</v>
      </c>
      <c r="R172" s="221" t="s">
        <v>335</v>
      </c>
      <c r="S172" s="178" t="s">
        <v>335</v>
      </c>
      <c r="T172" s="196" t="s">
        <v>335</v>
      </c>
      <c r="U172" s="222"/>
      <c r="V172" s="171">
        <v>1</v>
      </c>
      <c r="W172" s="172"/>
    </row>
    <row r="173" spans="1:23" s="218" customFormat="1" x14ac:dyDescent="0.4">
      <c r="A173" s="157"/>
      <c r="B173" s="192">
        <f t="shared" si="0"/>
        <v>161</v>
      </c>
      <c r="C173" s="170" t="s">
        <v>460</v>
      </c>
      <c r="D173" s="171" t="s">
        <v>335</v>
      </c>
      <c r="E173" s="263" t="s">
        <v>443</v>
      </c>
      <c r="F173" s="251" t="s">
        <v>332</v>
      </c>
      <c r="G173" s="84">
        <v>1</v>
      </c>
      <c r="H173" s="85">
        <v>101</v>
      </c>
      <c r="I173" s="241"/>
      <c r="J173" s="233"/>
      <c r="K173" s="223" t="s">
        <v>135</v>
      </c>
      <c r="L173" s="101" t="s">
        <v>136</v>
      </c>
      <c r="M173" s="101" t="s">
        <v>353</v>
      </c>
      <c r="N173" s="219"/>
      <c r="O173" s="175" t="s">
        <v>365</v>
      </c>
      <c r="P173" s="176" t="s">
        <v>366</v>
      </c>
      <c r="Q173" s="220" t="s">
        <v>139</v>
      </c>
      <c r="R173" s="221" t="s">
        <v>335</v>
      </c>
      <c r="S173" s="178" t="s">
        <v>335</v>
      </c>
      <c r="T173" s="196" t="s">
        <v>335</v>
      </c>
      <c r="U173" s="222"/>
      <c r="V173" s="171">
        <v>1</v>
      </c>
      <c r="W173" s="172"/>
    </row>
    <row r="174" spans="1:23" s="218" customFormat="1" x14ac:dyDescent="0.4">
      <c r="A174" s="157"/>
      <c r="B174" s="192">
        <f t="shared" si="0"/>
        <v>162</v>
      </c>
      <c r="C174" s="170" t="s">
        <v>461</v>
      </c>
      <c r="D174" s="171" t="s">
        <v>335</v>
      </c>
      <c r="E174" s="263" t="s">
        <v>531</v>
      </c>
      <c r="F174" s="251" t="s">
        <v>332</v>
      </c>
      <c r="G174" s="84">
        <v>1</v>
      </c>
      <c r="H174" s="85">
        <v>102</v>
      </c>
      <c r="I174" s="264" t="str">
        <f ca="1">IF(I$82=2,"","-----")</f>
        <v>-----</v>
      </c>
      <c r="J174" s="233"/>
      <c r="K174" s="223" t="s">
        <v>135</v>
      </c>
      <c r="L174" s="101" t="s">
        <v>136</v>
      </c>
      <c r="M174" s="280" t="s">
        <v>533</v>
      </c>
      <c r="N174" s="278" t="s">
        <v>534</v>
      </c>
      <c r="O174" s="175">
        <v>5</v>
      </c>
      <c r="P174" s="176" t="s">
        <v>366</v>
      </c>
      <c r="Q174" s="220" t="s">
        <v>139</v>
      </c>
      <c r="R174" s="221" t="s">
        <v>335</v>
      </c>
      <c r="S174" s="178" t="s">
        <v>335</v>
      </c>
      <c r="T174" s="196" t="s">
        <v>335</v>
      </c>
      <c r="U174" s="222"/>
      <c r="V174" s="171">
        <v>1</v>
      </c>
      <c r="W174" s="172"/>
    </row>
    <row r="175" spans="1:23" s="218" customFormat="1" x14ac:dyDescent="0.4">
      <c r="A175" s="157"/>
      <c r="B175" s="192">
        <f t="shared" si="0"/>
        <v>163</v>
      </c>
      <c r="C175" s="170" t="s">
        <v>462</v>
      </c>
      <c r="D175" s="171" t="s">
        <v>335</v>
      </c>
      <c r="E175" s="263" t="s">
        <v>443</v>
      </c>
      <c r="F175" s="251" t="s">
        <v>332</v>
      </c>
      <c r="G175" s="84">
        <v>1</v>
      </c>
      <c r="H175" s="85">
        <v>103</v>
      </c>
      <c r="I175" s="241"/>
      <c r="J175" s="233"/>
      <c r="K175" s="223" t="s">
        <v>135</v>
      </c>
      <c r="L175" s="101" t="s">
        <v>136</v>
      </c>
      <c r="M175" s="101" t="s">
        <v>353</v>
      </c>
      <c r="N175" s="219"/>
      <c r="O175" s="175" t="s">
        <v>365</v>
      </c>
      <c r="P175" s="176" t="s">
        <v>366</v>
      </c>
      <c r="Q175" s="220" t="s">
        <v>139</v>
      </c>
      <c r="R175" s="221" t="s">
        <v>335</v>
      </c>
      <c r="S175" s="178" t="s">
        <v>335</v>
      </c>
      <c r="T175" s="196" t="s">
        <v>335</v>
      </c>
      <c r="U175" s="222"/>
      <c r="V175" s="171">
        <v>1</v>
      </c>
      <c r="W175" s="172"/>
    </row>
    <row r="176" spans="1:23" s="218" customFormat="1" x14ac:dyDescent="0.4">
      <c r="A176" s="157"/>
      <c r="B176" s="192">
        <f t="shared" si="0"/>
        <v>164</v>
      </c>
      <c r="C176" s="170" t="s">
        <v>463</v>
      </c>
      <c r="D176" s="171" t="s">
        <v>335</v>
      </c>
      <c r="E176" s="263" t="s">
        <v>531</v>
      </c>
      <c r="F176" s="251" t="s">
        <v>332</v>
      </c>
      <c r="G176" s="84">
        <v>1</v>
      </c>
      <c r="H176" s="85">
        <v>104</v>
      </c>
      <c r="I176" s="264" t="str">
        <f ca="1">IF(I$82=2,"","-----")</f>
        <v>-----</v>
      </c>
      <c r="J176" s="233"/>
      <c r="K176" s="223" t="s">
        <v>135</v>
      </c>
      <c r="L176" s="101" t="s">
        <v>136</v>
      </c>
      <c r="M176" s="280" t="s">
        <v>533</v>
      </c>
      <c r="N176" s="278" t="s">
        <v>534</v>
      </c>
      <c r="O176" s="175">
        <v>5</v>
      </c>
      <c r="P176" s="176" t="s">
        <v>366</v>
      </c>
      <c r="Q176" s="220" t="s">
        <v>139</v>
      </c>
      <c r="R176" s="221" t="s">
        <v>335</v>
      </c>
      <c r="S176" s="178" t="s">
        <v>335</v>
      </c>
      <c r="T176" s="196" t="s">
        <v>335</v>
      </c>
      <c r="U176" s="222"/>
      <c r="V176" s="171">
        <v>1</v>
      </c>
      <c r="W176" s="172"/>
    </row>
    <row r="177" spans="1:23" s="218" customFormat="1" x14ac:dyDescent="0.4">
      <c r="A177" s="157"/>
      <c r="B177" s="192">
        <f t="shared" si="0"/>
        <v>165</v>
      </c>
      <c r="C177" s="170" t="s">
        <v>464</v>
      </c>
      <c r="D177" s="171" t="s">
        <v>335</v>
      </c>
      <c r="E177" s="263" t="s">
        <v>443</v>
      </c>
      <c r="F177" s="251" t="s">
        <v>332</v>
      </c>
      <c r="G177" s="84">
        <v>1</v>
      </c>
      <c r="H177" s="85">
        <v>105</v>
      </c>
      <c r="I177" s="241"/>
      <c r="J177" s="233"/>
      <c r="K177" s="223" t="s">
        <v>135</v>
      </c>
      <c r="L177" s="101" t="s">
        <v>136</v>
      </c>
      <c r="M177" s="101" t="s">
        <v>353</v>
      </c>
      <c r="N177" s="219"/>
      <c r="O177" s="175" t="s">
        <v>365</v>
      </c>
      <c r="P177" s="176" t="s">
        <v>366</v>
      </c>
      <c r="Q177" s="220" t="s">
        <v>139</v>
      </c>
      <c r="R177" s="221" t="s">
        <v>335</v>
      </c>
      <c r="S177" s="178" t="s">
        <v>335</v>
      </c>
      <c r="T177" s="196" t="s">
        <v>335</v>
      </c>
      <c r="U177" s="222"/>
      <c r="V177" s="171">
        <v>1</v>
      </c>
      <c r="W177" s="172"/>
    </row>
    <row r="178" spans="1:23" s="218" customFormat="1" x14ac:dyDescent="0.4">
      <c r="A178" s="157"/>
      <c r="B178" s="192">
        <f t="shared" si="0"/>
        <v>166</v>
      </c>
      <c r="C178" s="170" t="s">
        <v>465</v>
      </c>
      <c r="D178" s="171" t="s">
        <v>335</v>
      </c>
      <c r="E178" s="263" t="s">
        <v>531</v>
      </c>
      <c r="F178" s="251" t="s">
        <v>332</v>
      </c>
      <c r="G178" s="84">
        <v>1</v>
      </c>
      <c r="H178" s="85">
        <v>106</v>
      </c>
      <c r="I178" s="264" t="str">
        <f ca="1">IF(I$82=2,"","-----")</f>
        <v>-----</v>
      </c>
      <c r="J178" s="233"/>
      <c r="K178" s="223" t="s">
        <v>135</v>
      </c>
      <c r="L178" s="192" t="s">
        <v>136</v>
      </c>
      <c r="M178" s="280" t="s">
        <v>533</v>
      </c>
      <c r="N178" s="278" t="s">
        <v>534</v>
      </c>
      <c r="O178" s="175">
        <v>5</v>
      </c>
      <c r="P178" s="176" t="s">
        <v>366</v>
      </c>
      <c r="Q178" s="220" t="s">
        <v>139</v>
      </c>
      <c r="R178" s="221" t="s">
        <v>335</v>
      </c>
      <c r="S178" s="178" t="s">
        <v>335</v>
      </c>
      <c r="T178" s="196" t="s">
        <v>335</v>
      </c>
      <c r="U178" s="222"/>
      <c r="V178" s="171">
        <v>1</v>
      </c>
      <c r="W178" s="172"/>
    </row>
    <row r="179" spans="1:23" s="218" customFormat="1" x14ac:dyDescent="0.4">
      <c r="A179" s="157"/>
      <c r="B179" s="192">
        <f t="shared" si="0"/>
        <v>167</v>
      </c>
      <c r="C179" s="170" t="s">
        <v>466</v>
      </c>
      <c r="D179" s="171" t="s">
        <v>335</v>
      </c>
      <c r="E179" s="263" t="s">
        <v>443</v>
      </c>
      <c r="F179" s="251" t="s">
        <v>332</v>
      </c>
      <c r="G179" s="84">
        <v>1</v>
      </c>
      <c r="H179" s="85">
        <v>107</v>
      </c>
      <c r="I179" s="281"/>
      <c r="J179" s="233"/>
      <c r="K179" s="223" t="s">
        <v>135</v>
      </c>
      <c r="L179" s="101" t="s">
        <v>136</v>
      </c>
      <c r="M179" s="101" t="s">
        <v>353</v>
      </c>
      <c r="N179" s="219"/>
      <c r="O179" s="175" t="s">
        <v>365</v>
      </c>
      <c r="P179" s="176" t="s">
        <v>366</v>
      </c>
      <c r="Q179" s="220" t="s">
        <v>139</v>
      </c>
      <c r="R179" s="221" t="s">
        <v>335</v>
      </c>
      <c r="S179" s="178" t="s">
        <v>335</v>
      </c>
      <c r="T179" s="196" t="s">
        <v>335</v>
      </c>
      <c r="U179" s="222"/>
      <c r="V179" s="171">
        <v>1</v>
      </c>
      <c r="W179" s="172"/>
    </row>
    <row r="180" spans="1:23" s="218" customFormat="1" x14ac:dyDescent="0.4">
      <c r="A180" s="157"/>
      <c r="B180" s="192">
        <f t="shared" si="0"/>
        <v>168</v>
      </c>
      <c r="C180" s="170" t="s">
        <v>467</v>
      </c>
      <c r="D180" s="171" t="s">
        <v>335</v>
      </c>
      <c r="E180" s="263" t="s">
        <v>531</v>
      </c>
      <c r="F180" s="251" t="s">
        <v>332</v>
      </c>
      <c r="G180" s="84">
        <v>1</v>
      </c>
      <c r="H180" s="85">
        <v>108</v>
      </c>
      <c r="I180" s="264" t="str">
        <f ca="1">IF(I$82=2,"","-----")</f>
        <v>-----</v>
      </c>
      <c r="J180" s="233"/>
      <c r="K180" s="223" t="s">
        <v>135</v>
      </c>
      <c r="L180" s="192" t="s">
        <v>136</v>
      </c>
      <c r="M180" s="280" t="s">
        <v>533</v>
      </c>
      <c r="N180" s="278" t="s">
        <v>534</v>
      </c>
      <c r="O180" s="175">
        <v>5</v>
      </c>
      <c r="P180" s="176" t="s">
        <v>366</v>
      </c>
      <c r="Q180" s="220" t="s">
        <v>139</v>
      </c>
      <c r="R180" s="221" t="s">
        <v>335</v>
      </c>
      <c r="S180" s="178" t="s">
        <v>335</v>
      </c>
      <c r="T180" s="196" t="s">
        <v>335</v>
      </c>
      <c r="U180" s="222"/>
      <c r="V180" s="171">
        <v>1</v>
      </c>
      <c r="W180" s="172"/>
    </row>
    <row r="181" spans="1:23" s="218" customFormat="1" x14ac:dyDescent="0.4">
      <c r="A181" s="157"/>
      <c r="B181" s="192">
        <f t="shared" si="0"/>
        <v>169</v>
      </c>
      <c r="C181" s="170" t="s">
        <v>468</v>
      </c>
      <c r="D181" s="171" t="s">
        <v>335</v>
      </c>
      <c r="E181" s="263" t="s">
        <v>443</v>
      </c>
      <c r="F181" s="251" t="s">
        <v>332</v>
      </c>
      <c r="G181" s="84">
        <v>1</v>
      </c>
      <c r="H181" s="85">
        <v>109</v>
      </c>
      <c r="I181" s="281"/>
      <c r="J181" s="233"/>
      <c r="K181" s="223" t="s">
        <v>135</v>
      </c>
      <c r="L181" s="192" t="s">
        <v>136</v>
      </c>
      <c r="M181" s="170" t="s">
        <v>353</v>
      </c>
      <c r="N181" s="224"/>
      <c r="O181" s="175" t="s">
        <v>365</v>
      </c>
      <c r="P181" s="176" t="s">
        <v>366</v>
      </c>
      <c r="Q181" s="220" t="s">
        <v>139</v>
      </c>
      <c r="R181" s="221" t="s">
        <v>335</v>
      </c>
      <c r="S181" s="178" t="s">
        <v>335</v>
      </c>
      <c r="T181" s="196" t="s">
        <v>335</v>
      </c>
      <c r="U181" s="222"/>
      <c r="V181" s="171">
        <v>1</v>
      </c>
      <c r="W181" s="172"/>
    </row>
    <row r="182" spans="1:23" s="218" customFormat="1" x14ac:dyDescent="0.4">
      <c r="A182" s="157"/>
      <c r="B182" s="192">
        <f t="shared" si="0"/>
        <v>170</v>
      </c>
      <c r="C182" s="170" t="s">
        <v>469</v>
      </c>
      <c r="D182" s="171" t="s">
        <v>335</v>
      </c>
      <c r="E182" s="263" t="s">
        <v>531</v>
      </c>
      <c r="F182" s="251" t="s">
        <v>332</v>
      </c>
      <c r="G182" s="84">
        <v>1</v>
      </c>
      <c r="H182" s="85">
        <v>110</v>
      </c>
      <c r="I182" s="264" t="str">
        <f ca="1">IF(I$82=2,"","-----")</f>
        <v>-----</v>
      </c>
      <c r="J182" s="233"/>
      <c r="K182" s="223" t="s">
        <v>135</v>
      </c>
      <c r="L182" s="192" t="s">
        <v>136</v>
      </c>
      <c r="M182" s="280" t="s">
        <v>533</v>
      </c>
      <c r="N182" s="278" t="s">
        <v>534</v>
      </c>
      <c r="O182" s="175">
        <v>5</v>
      </c>
      <c r="P182" s="176" t="s">
        <v>366</v>
      </c>
      <c r="Q182" s="220" t="s">
        <v>139</v>
      </c>
      <c r="R182" s="221" t="s">
        <v>335</v>
      </c>
      <c r="S182" s="178" t="s">
        <v>335</v>
      </c>
      <c r="T182" s="196" t="s">
        <v>335</v>
      </c>
      <c r="U182" s="222"/>
      <c r="V182" s="171">
        <v>1</v>
      </c>
      <c r="W182" s="172"/>
    </row>
    <row r="183" spans="1:23" s="218" customFormat="1" x14ac:dyDescent="0.4">
      <c r="A183" s="157"/>
      <c r="B183" s="192">
        <f t="shared" si="0"/>
        <v>171</v>
      </c>
      <c r="C183" s="170" t="s">
        <v>470</v>
      </c>
      <c r="D183" s="171" t="s">
        <v>335</v>
      </c>
      <c r="E183" s="263" t="s">
        <v>443</v>
      </c>
      <c r="F183" s="251" t="s">
        <v>332</v>
      </c>
      <c r="G183" s="84">
        <v>1</v>
      </c>
      <c r="H183" s="85">
        <v>111</v>
      </c>
      <c r="I183" s="281"/>
      <c r="J183" s="233"/>
      <c r="K183" s="223" t="s">
        <v>135</v>
      </c>
      <c r="L183" s="192" t="s">
        <v>136</v>
      </c>
      <c r="M183" s="170" t="s">
        <v>353</v>
      </c>
      <c r="N183" s="224"/>
      <c r="O183" s="175" t="s">
        <v>365</v>
      </c>
      <c r="P183" s="176" t="s">
        <v>366</v>
      </c>
      <c r="Q183" s="220" t="s">
        <v>139</v>
      </c>
      <c r="R183" s="221" t="s">
        <v>335</v>
      </c>
      <c r="S183" s="178" t="s">
        <v>335</v>
      </c>
      <c r="T183" s="196" t="s">
        <v>335</v>
      </c>
      <c r="U183" s="222"/>
      <c r="V183" s="171">
        <v>1</v>
      </c>
      <c r="W183" s="172"/>
    </row>
    <row r="184" spans="1:23" s="218" customFormat="1" x14ac:dyDescent="0.4">
      <c r="A184" s="157"/>
      <c r="B184" s="192">
        <f t="shared" si="0"/>
        <v>172</v>
      </c>
      <c r="C184" s="170" t="s">
        <v>471</v>
      </c>
      <c r="D184" s="171" t="s">
        <v>335</v>
      </c>
      <c r="E184" s="263" t="s">
        <v>531</v>
      </c>
      <c r="F184" s="251" t="s">
        <v>332</v>
      </c>
      <c r="G184" s="84">
        <v>1</v>
      </c>
      <c r="H184" s="85">
        <v>112</v>
      </c>
      <c r="I184" s="264" t="str">
        <f ca="1">IF(I$82=2,"","-----")</f>
        <v>-----</v>
      </c>
      <c r="J184" s="233"/>
      <c r="K184" s="223" t="s">
        <v>135</v>
      </c>
      <c r="L184" s="192" t="s">
        <v>136</v>
      </c>
      <c r="M184" s="280" t="s">
        <v>533</v>
      </c>
      <c r="N184" s="278" t="s">
        <v>534</v>
      </c>
      <c r="O184" s="175">
        <v>5</v>
      </c>
      <c r="P184" s="176" t="s">
        <v>366</v>
      </c>
      <c r="Q184" s="220" t="s">
        <v>139</v>
      </c>
      <c r="R184" s="221" t="s">
        <v>335</v>
      </c>
      <c r="S184" s="178" t="s">
        <v>335</v>
      </c>
      <c r="T184" s="196" t="s">
        <v>335</v>
      </c>
      <c r="U184" s="222"/>
      <c r="V184" s="171">
        <v>1</v>
      </c>
      <c r="W184" s="172"/>
    </row>
    <row r="185" spans="1:23" s="218" customFormat="1" x14ac:dyDescent="0.4">
      <c r="A185" s="157"/>
      <c r="B185" s="192">
        <f t="shared" si="0"/>
        <v>173</v>
      </c>
      <c r="C185" s="170" t="s">
        <v>472</v>
      </c>
      <c r="D185" s="171" t="s">
        <v>335</v>
      </c>
      <c r="E185" s="263" t="s">
        <v>443</v>
      </c>
      <c r="F185" s="251" t="s">
        <v>332</v>
      </c>
      <c r="G185" s="84">
        <v>1</v>
      </c>
      <c r="H185" s="85">
        <v>113</v>
      </c>
      <c r="I185" s="281"/>
      <c r="J185" s="233"/>
      <c r="K185" s="223" t="s">
        <v>135</v>
      </c>
      <c r="L185" s="192" t="s">
        <v>136</v>
      </c>
      <c r="M185" s="170" t="s">
        <v>353</v>
      </c>
      <c r="N185" s="224"/>
      <c r="O185" s="175" t="s">
        <v>365</v>
      </c>
      <c r="P185" s="176" t="s">
        <v>366</v>
      </c>
      <c r="Q185" s="220" t="s">
        <v>139</v>
      </c>
      <c r="R185" s="221" t="s">
        <v>335</v>
      </c>
      <c r="S185" s="178" t="s">
        <v>335</v>
      </c>
      <c r="T185" s="196" t="s">
        <v>335</v>
      </c>
      <c r="U185" s="222"/>
      <c r="V185" s="171">
        <v>1</v>
      </c>
      <c r="W185" s="172"/>
    </row>
    <row r="186" spans="1:23" s="218" customFormat="1" x14ac:dyDescent="0.4">
      <c r="A186" s="157"/>
      <c r="B186" s="192">
        <f t="shared" si="0"/>
        <v>174</v>
      </c>
      <c r="C186" s="170" t="s">
        <v>473</v>
      </c>
      <c r="D186" s="171" t="s">
        <v>335</v>
      </c>
      <c r="E186" s="263" t="s">
        <v>531</v>
      </c>
      <c r="F186" s="251" t="s">
        <v>332</v>
      </c>
      <c r="G186" s="84">
        <v>1</v>
      </c>
      <c r="H186" s="85">
        <v>114</v>
      </c>
      <c r="I186" s="264" t="str">
        <f ca="1">IF(I$82=2,"","-----")</f>
        <v>-----</v>
      </c>
      <c r="J186" s="233"/>
      <c r="K186" s="223" t="s">
        <v>135</v>
      </c>
      <c r="L186" s="192" t="s">
        <v>136</v>
      </c>
      <c r="M186" s="280" t="s">
        <v>533</v>
      </c>
      <c r="N186" s="278" t="s">
        <v>534</v>
      </c>
      <c r="O186" s="175">
        <v>5</v>
      </c>
      <c r="P186" s="176" t="s">
        <v>366</v>
      </c>
      <c r="Q186" s="220" t="s">
        <v>139</v>
      </c>
      <c r="R186" s="221" t="s">
        <v>335</v>
      </c>
      <c r="S186" s="178" t="s">
        <v>335</v>
      </c>
      <c r="T186" s="196" t="s">
        <v>335</v>
      </c>
      <c r="U186" s="222"/>
      <c r="V186" s="171">
        <v>1</v>
      </c>
      <c r="W186" s="172"/>
    </row>
    <row r="187" spans="1:23" s="218" customFormat="1" x14ac:dyDescent="0.4">
      <c r="A187" s="157"/>
      <c r="B187" s="192">
        <f t="shared" si="0"/>
        <v>175</v>
      </c>
      <c r="C187" s="170" t="s">
        <v>474</v>
      </c>
      <c r="D187" s="171" t="s">
        <v>335</v>
      </c>
      <c r="E187" s="263" t="s">
        <v>443</v>
      </c>
      <c r="F187" s="251" t="s">
        <v>332</v>
      </c>
      <c r="G187" s="84">
        <v>1</v>
      </c>
      <c r="H187" s="85">
        <v>115</v>
      </c>
      <c r="I187" s="281"/>
      <c r="J187" s="233"/>
      <c r="K187" s="223" t="s">
        <v>135</v>
      </c>
      <c r="L187" s="192" t="s">
        <v>136</v>
      </c>
      <c r="M187" s="170" t="s">
        <v>353</v>
      </c>
      <c r="N187" s="224"/>
      <c r="O187" s="175" t="s">
        <v>365</v>
      </c>
      <c r="P187" s="176" t="s">
        <v>366</v>
      </c>
      <c r="Q187" s="220" t="s">
        <v>139</v>
      </c>
      <c r="R187" s="221" t="s">
        <v>335</v>
      </c>
      <c r="S187" s="178" t="s">
        <v>335</v>
      </c>
      <c r="T187" s="196" t="s">
        <v>335</v>
      </c>
      <c r="U187" s="222"/>
      <c r="V187" s="171">
        <v>1</v>
      </c>
      <c r="W187" s="172"/>
    </row>
    <row r="188" spans="1:23" s="218" customFormat="1" x14ac:dyDescent="0.4">
      <c r="A188" s="157"/>
      <c r="B188" s="192">
        <f t="shared" si="0"/>
        <v>176</v>
      </c>
      <c r="C188" s="170" t="s">
        <v>475</v>
      </c>
      <c r="D188" s="171" t="s">
        <v>335</v>
      </c>
      <c r="E188" s="263" t="s">
        <v>531</v>
      </c>
      <c r="F188" s="251" t="s">
        <v>332</v>
      </c>
      <c r="G188" s="84">
        <v>1</v>
      </c>
      <c r="H188" s="85">
        <v>116</v>
      </c>
      <c r="I188" s="264" t="str">
        <f ca="1">IF(I$82=2,"","-----")</f>
        <v>-----</v>
      </c>
      <c r="J188" s="233"/>
      <c r="K188" s="223" t="s">
        <v>135</v>
      </c>
      <c r="L188" s="192" t="s">
        <v>136</v>
      </c>
      <c r="M188" s="280" t="s">
        <v>533</v>
      </c>
      <c r="N188" s="278" t="s">
        <v>534</v>
      </c>
      <c r="O188" s="175">
        <v>5</v>
      </c>
      <c r="P188" s="176" t="s">
        <v>366</v>
      </c>
      <c r="Q188" s="220" t="s">
        <v>139</v>
      </c>
      <c r="R188" s="221" t="s">
        <v>335</v>
      </c>
      <c r="S188" s="178" t="s">
        <v>335</v>
      </c>
      <c r="T188" s="196" t="s">
        <v>335</v>
      </c>
      <c r="U188" s="222"/>
      <c r="V188" s="171">
        <v>1</v>
      </c>
      <c r="W188" s="172"/>
    </row>
    <row r="189" spans="1:23" s="218" customFormat="1" x14ac:dyDescent="0.4">
      <c r="A189" s="157"/>
      <c r="B189" s="192">
        <f t="shared" si="0"/>
        <v>177</v>
      </c>
      <c r="C189" s="170" t="s">
        <v>476</v>
      </c>
      <c r="D189" s="171" t="s">
        <v>335</v>
      </c>
      <c r="E189" s="263" t="s">
        <v>443</v>
      </c>
      <c r="F189" s="251" t="s">
        <v>332</v>
      </c>
      <c r="G189" s="84">
        <v>1</v>
      </c>
      <c r="H189" s="85">
        <v>117</v>
      </c>
      <c r="I189" s="281"/>
      <c r="J189" s="233"/>
      <c r="K189" s="223" t="s">
        <v>135</v>
      </c>
      <c r="L189" s="192" t="s">
        <v>136</v>
      </c>
      <c r="M189" s="170" t="s">
        <v>353</v>
      </c>
      <c r="N189" s="224"/>
      <c r="O189" s="175" t="s">
        <v>365</v>
      </c>
      <c r="P189" s="176" t="s">
        <v>366</v>
      </c>
      <c r="Q189" s="220" t="s">
        <v>139</v>
      </c>
      <c r="R189" s="221" t="s">
        <v>335</v>
      </c>
      <c r="S189" s="178" t="s">
        <v>335</v>
      </c>
      <c r="T189" s="196" t="s">
        <v>335</v>
      </c>
      <c r="U189" s="222"/>
      <c r="V189" s="171">
        <v>1</v>
      </c>
      <c r="W189" s="172"/>
    </row>
    <row r="190" spans="1:23" s="218" customFormat="1" x14ac:dyDescent="0.4">
      <c r="A190" s="157"/>
      <c r="B190" s="192">
        <f t="shared" si="0"/>
        <v>178</v>
      </c>
      <c r="C190" s="170" t="s">
        <v>477</v>
      </c>
      <c r="D190" s="171" t="s">
        <v>335</v>
      </c>
      <c r="E190" s="263" t="s">
        <v>531</v>
      </c>
      <c r="F190" s="251" t="s">
        <v>332</v>
      </c>
      <c r="G190" s="84">
        <v>1</v>
      </c>
      <c r="H190" s="85">
        <v>118</v>
      </c>
      <c r="I190" s="264" t="str">
        <f ca="1">IF(I$82=2,"","-----")</f>
        <v>-----</v>
      </c>
      <c r="J190" s="233"/>
      <c r="K190" s="223" t="s">
        <v>135</v>
      </c>
      <c r="L190" s="192" t="s">
        <v>136</v>
      </c>
      <c r="M190" s="280" t="s">
        <v>533</v>
      </c>
      <c r="N190" s="278" t="s">
        <v>534</v>
      </c>
      <c r="O190" s="175">
        <v>5</v>
      </c>
      <c r="P190" s="176" t="s">
        <v>366</v>
      </c>
      <c r="Q190" s="220" t="s">
        <v>139</v>
      </c>
      <c r="R190" s="221" t="s">
        <v>335</v>
      </c>
      <c r="S190" s="178" t="s">
        <v>335</v>
      </c>
      <c r="T190" s="196" t="s">
        <v>335</v>
      </c>
      <c r="U190" s="222"/>
      <c r="V190" s="171">
        <v>1</v>
      </c>
      <c r="W190" s="172"/>
    </row>
    <row r="191" spans="1:23" s="218" customFormat="1" x14ac:dyDescent="0.4">
      <c r="A191" s="157"/>
      <c r="B191" s="192">
        <f t="shared" si="0"/>
        <v>179</v>
      </c>
      <c r="C191" s="170" t="s">
        <v>478</v>
      </c>
      <c r="D191" s="171" t="s">
        <v>335</v>
      </c>
      <c r="E191" s="263" t="s">
        <v>443</v>
      </c>
      <c r="F191" s="251" t="s">
        <v>332</v>
      </c>
      <c r="G191" s="84">
        <v>1</v>
      </c>
      <c r="H191" s="85">
        <v>119</v>
      </c>
      <c r="I191" s="281"/>
      <c r="J191" s="233"/>
      <c r="K191" s="223" t="s">
        <v>135</v>
      </c>
      <c r="L191" s="192" t="s">
        <v>136</v>
      </c>
      <c r="M191" s="170" t="s">
        <v>353</v>
      </c>
      <c r="N191" s="224"/>
      <c r="O191" s="175" t="s">
        <v>365</v>
      </c>
      <c r="P191" s="176" t="s">
        <v>366</v>
      </c>
      <c r="Q191" s="220" t="s">
        <v>139</v>
      </c>
      <c r="R191" s="221" t="s">
        <v>335</v>
      </c>
      <c r="S191" s="178" t="s">
        <v>335</v>
      </c>
      <c r="T191" s="196" t="s">
        <v>335</v>
      </c>
      <c r="U191" s="222"/>
      <c r="V191" s="171">
        <v>1</v>
      </c>
      <c r="W191" s="172"/>
    </row>
    <row r="192" spans="1:23" s="218" customFormat="1" x14ac:dyDescent="0.4">
      <c r="A192" s="157"/>
      <c r="B192" s="192">
        <f t="shared" si="0"/>
        <v>180</v>
      </c>
      <c r="C192" s="170" t="s">
        <v>479</v>
      </c>
      <c r="D192" s="171" t="s">
        <v>335</v>
      </c>
      <c r="E192" s="263" t="s">
        <v>531</v>
      </c>
      <c r="F192" s="251" t="s">
        <v>332</v>
      </c>
      <c r="G192" s="84">
        <v>1</v>
      </c>
      <c r="H192" s="85">
        <v>120</v>
      </c>
      <c r="I192" s="264" t="str">
        <f ca="1">IF(I$82=2,"","-----")</f>
        <v>-----</v>
      </c>
      <c r="J192" s="233"/>
      <c r="K192" s="223" t="s">
        <v>135</v>
      </c>
      <c r="L192" s="192" t="s">
        <v>136</v>
      </c>
      <c r="M192" s="280" t="s">
        <v>533</v>
      </c>
      <c r="N192" s="278" t="s">
        <v>534</v>
      </c>
      <c r="O192" s="175">
        <v>5</v>
      </c>
      <c r="P192" s="176" t="s">
        <v>366</v>
      </c>
      <c r="Q192" s="220" t="s">
        <v>139</v>
      </c>
      <c r="R192" s="221" t="s">
        <v>335</v>
      </c>
      <c r="S192" s="178" t="s">
        <v>335</v>
      </c>
      <c r="T192" s="196" t="s">
        <v>335</v>
      </c>
      <c r="U192" s="222"/>
      <c r="V192" s="171">
        <v>1</v>
      </c>
      <c r="W192" s="172"/>
    </row>
    <row r="193" spans="1:23" s="218" customFormat="1" x14ac:dyDescent="0.4">
      <c r="A193" s="157"/>
      <c r="B193" s="192">
        <f t="shared" si="0"/>
        <v>181</v>
      </c>
      <c r="C193" s="170" t="s">
        <v>480</v>
      </c>
      <c r="D193" s="171" t="s">
        <v>335</v>
      </c>
      <c r="E193" s="263" t="s">
        <v>443</v>
      </c>
      <c r="F193" s="251" t="s">
        <v>332</v>
      </c>
      <c r="G193" s="84">
        <v>1</v>
      </c>
      <c r="H193" s="85">
        <v>121</v>
      </c>
      <c r="I193" s="281"/>
      <c r="J193" s="233"/>
      <c r="K193" s="223" t="s">
        <v>135</v>
      </c>
      <c r="L193" s="192" t="s">
        <v>136</v>
      </c>
      <c r="M193" s="170" t="s">
        <v>353</v>
      </c>
      <c r="N193" s="224"/>
      <c r="O193" s="175" t="s">
        <v>365</v>
      </c>
      <c r="P193" s="176" t="s">
        <v>366</v>
      </c>
      <c r="Q193" s="220" t="s">
        <v>139</v>
      </c>
      <c r="R193" s="221" t="s">
        <v>335</v>
      </c>
      <c r="S193" s="178" t="s">
        <v>335</v>
      </c>
      <c r="T193" s="196" t="s">
        <v>335</v>
      </c>
      <c r="U193" s="222"/>
      <c r="V193" s="171">
        <v>1</v>
      </c>
      <c r="W193" s="172"/>
    </row>
    <row r="194" spans="1:23" s="218" customFormat="1" x14ac:dyDescent="0.4">
      <c r="A194" s="157"/>
      <c r="B194" s="192">
        <f t="shared" si="0"/>
        <v>182</v>
      </c>
      <c r="C194" s="170" t="s">
        <v>481</v>
      </c>
      <c r="D194" s="171" t="s">
        <v>335</v>
      </c>
      <c r="E194" s="263" t="s">
        <v>531</v>
      </c>
      <c r="F194" s="251" t="s">
        <v>332</v>
      </c>
      <c r="G194" s="84">
        <v>1</v>
      </c>
      <c r="H194" s="85">
        <v>122</v>
      </c>
      <c r="I194" s="264" t="str">
        <f ca="1">IF(I$82=2,"","-----")</f>
        <v>-----</v>
      </c>
      <c r="J194" s="233"/>
      <c r="K194" s="223" t="s">
        <v>135</v>
      </c>
      <c r="L194" s="192" t="s">
        <v>136</v>
      </c>
      <c r="M194" s="280" t="s">
        <v>533</v>
      </c>
      <c r="N194" s="278" t="s">
        <v>534</v>
      </c>
      <c r="O194" s="175">
        <v>5</v>
      </c>
      <c r="P194" s="176" t="s">
        <v>366</v>
      </c>
      <c r="Q194" s="220" t="s">
        <v>139</v>
      </c>
      <c r="R194" s="221" t="s">
        <v>335</v>
      </c>
      <c r="S194" s="178" t="s">
        <v>335</v>
      </c>
      <c r="T194" s="196" t="s">
        <v>335</v>
      </c>
      <c r="U194" s="222"/>
      <c r="V194" s="171">
        <v>1</v>
      </c>
      <c r="W194" s="172"/>
    </row>
    <row r="195" spans="1:23" s="218" customFormat="1" x14ac:dyDescent="0.4">
      <c r="A195" s="157"/>
      <c r="B195" s="192">
        <f t="shared" si="0"/>
        <v>183</v>
      </c>
      <c r="C195" s="170" t="s">
        <v>482</v>
      </c>
      <c r="D195" s="171" t="s">
        <v>335</v>
      </c>
      <c r="E195" s="263" t="s">
        <v>443</v>
      </c>
      <c r="F195" s="251" t="s">
        <v>332</v>
      </c>
      <c r="G195" s="84">
        <v>1</v>
      </c>
      <c r="H195" s="85">
        <v>123</v>
      </c>
      <c r="I195" s="281"/>
      <c r="J195" s="233"/>
      <c r="K195" s="223" t="s">
        <v>135</v>
      </c>
      <c r="L195" s="192" t="s">
        <v>136</v>
      </c>
      <c r="M195" s="170" t="s">
        <v>353</v>
      </c>
      <c r="N195" s="224"/>
      <c r="O195" s="175" t="s">
        <v>365</v>
      </c>
      <c r="P195" s="176" t="s">
        <v>366</v>
      </c>
      <c r="Q195" s="220" t="s">
        <v>139</v>
      </c>
      <c r="R195" s="221" t="s">
        <v>335</v>
      </c>
      <c r="S195" s="178" t="s">
        <v>335</v>
      </c>
      <c r="T195" s="196" t="s">
        <v>335</v>
      </c>
      <c r="U195" s="222"/>
      <c r="V195" s="171">
        <v>1</v>
      </c>
      <c r="W195" s="172"/>
    </row>
    <row r="196" spans="1:23" s="218" customFormat="1" x14ac:dyDescent="0.4">
      <c r="A196" s="157"/>
      <c r="B196" s="192">
        <f t="shared" si="0"/>
        <v>184</v>
      </c>
      <c r="C196" s="170" t="s">
        <v>483</v>
      </c>
      <c r="D196" s="171" t="s">
        <v>335</v>
      </c>
      <c r="E196" s="263" t="s">
        <v>531</v>
      </c>
      <c r="F196" s="251" t="s">
        <v>332</v>
      </c>
      <c r="G196" s="84">
        <v>1</v>
      </c>
      <c r="H196" s="85">
        <v>124</v>
      </c>
      <c r="I196" s="264" t="str">
        <f ca="1">IF(I$82=2,"","-----")</f>
        <v>-----</v>
      </c>
      <c r="J196" s="233"/>
      <c r="K196" s="223" t="s">
        <v>135</v>
      </c>
      <c r="L196" s="192" t="s">
        <v>136</v>
      </c>
      <c r="M196" s="280" t="s">
        <v>533</v>
      </c>
      <c r="N196" s="278" t="s">
        <v>534</v>
      </c>
      <c r="O196" s="175">
        <v>5</v>
      </c>
      <c r="P196" s="176" t="s">
        <v>366</v>
      </c>
      <c r="Q196" s="220" t="s">
        <v>139</v>
      </c>
      <c r="R196" s="221" t="s">
        <v>335</v>
      </c>
      <c r="S196" s="178" t="s">
        <v>335</v>
      </c>
      <c r="T196" s="196" t="s">
        <v>335</v>
      </c>
      <c r="U196" s="222"/>
      <c r="V196" s="171">
        <v>1</v>
      </c>
      <c r="W196" s="172"/>
    </row>
    <row r="197" spans="1:23" s="218" customFormat="1" x14ac:dyDescent="0.4">
      <c r="A197" s="157"/>
      <c r="B197" s="192">
        <f t="shared" si="0"/>
        <v>185</v>
      </c>
      <c r="C197" s="170" t="s">
        <v>484</v>
      </c>
      <c r="D197" s="171" t="s">
        <v>335</v>
      </c>
      <c r="E197" s="263" t="s">
        <v>443</v>
      </c>
      <c r="F197" s="251" t="s">
        <v>332</v>
      </c>
      <c r="G197" s="84">
        <v>1</v>
      </c>
      <c r="H197" s="85">
        <v>125</v>
      </c>
      <c r="I197" s="281"/>
      <c r="J197" s="233"/>
      <c r="K197" s="223" t="s">
        <v>135</v>
      </c>
      <c r="L197" s="101" t="s">
        <v>136</v>
      </c>
      <c r="M197" s="275" t="s">
        <v>353</v>
      </c>
      <c r="N197" s="279"/>
      <c r="O197" s="175" t="s">
        <v>365</v>
      </c>
      <c r="P197" s="176" t="s">
        <v>366</v>
      </c>
      <c r="Q197" s="220" t="s">
        <v>139</v>
      </c>
      <c r="R197" s="221" t="s">
        <v>335</v>
      </c>
      <c r="S197" s="178" t="s">
        <v>335</v>
      </c>
      <c r="T197" s="196" t="s">
        <v>335</v>
      </c>
      <c r="U197" s="222"/>
      <c r="V197" s="171">
        <v>1</v>
      </c>
      <c r="W197" s="172"/>
    </row>
    <row r="198" spans="1:23" s="218" customFormat="1" x14ac:dyDescent="0.4">
      <c r="A198" s="157"/>
      <c r="B198" s="192">
        <f t="shared" si="0"/>
        <v>186</v>
      </c>
      <c r="C198" s="170" t="s">
        <v>485</v>
      </c>
      <c r="D198" s="171" t="s">
        <v>335</v>
      </c>
      <c r="E198" s="263" t="s">
        <v>531</v>
      </c>
      <c r="F198" s="251" t="s">
        <v>332</v>
      </c>
      <c r="G198" s="84">
        <v>1</v>
      </c>
      <c r="H198" s="85">
        <v>126</v>
      </c>
      <c r="I198" s="264" t="str">
        <f ca="1">IF(I$82=2,"","-----")</f>
        <v>-----</v>
      </c>
      <c r="J198" s="233"/>
      <c r="K198" s="223" t="s">
        <v>135</v>
      </c>
      <c r="L198" s="101" t="s">
        <v>136</v>
      </c>
      <c r="M198" s="280" t="s">
        <v>533</v>
      </c>
      <c r="N198" s="278" t="s">
        <v>534</v>
      </c>
      <c r="O198" s="175">
        <v>5</v>
      </c>
      <c r="P198" s="176" t="s">
        <v>366</v>
      </c>
      <c r="Q198" s="220" t="s">
        <v>139</v>
      </c>
      <c r="R198" s="221" t="s">
        <v>335</v>
      </c>
      <c r="S198" s="178" t="s">
        <v>335</v>
      </c>
      <c r="T198" s="196" t="s">
        <v>335</v>
      </c>
      <c r="U198" s="222"/>
      <c r="V198" s="171">
        <v>1</v>
      </c>
      <c r="W198" s="172"/>
    </row>
    <row r="199" spans="1:23" s="218" customFormat="1" x14ac:dyDescent="0.4">
      <c r="A199" s="157"/>
      <c r="B199" s="192">
        <f t="shared" si="0"/>
        <v>187</v>
      </c>
      <c r="C199" s="170" t="s">
        <v>486</v>
      </c>
      <c r="D199" s="171" t="s">
        <v>335</v>
      </c>
      <c r="E199" s="263" t="s">
        <v>443</v>
      </c>
      <c r="F199" s="251" t="s">
        <v>332</v>
      </c>
      <c r="G199" s="84">
        <v>1</v>
      </c>
      <c r="H199" s="85">
        <v>127</v>
      </c>
      <c r="I199" s="281"/>
      <c r="J199" s="233"/>
      <c r="K199" s="223" t="s">
        <v>135</v>
      </c>
      <c r="L199" s="101" t="s">
        <v>136</v>
      </c>
      <c r="M199" s="275" t="s">
        <v>353</v>
      </c>
      <c r="N199" s="279"/>
      <c r="O199" s="175" t="s">
        <v>365</v>
      </c>
      <c r="P199" s="176" t="s">
        <v>366</v>
      </c>
      <c r="Q199" s="220" t="s">
        <v>139</v>
      </c>
      <c r="R199" s="221" t="s">
        <v>335</v>
      </c>
      <c r="S199" s="178" t="s">
        <v>335</v>
      </c>
      <c r="T199" s="196" t="s">
        <v>335</v>
      </c>
      <c r="U199" s="222"/>
      <c r="V199" s="171">
        <v>1</v>
      </c>
      <c r="W199" s="172"/>
    </row>
    <row r="200" spans="1:23" s="218" customFormat="1" x14ac:dyDescent="0.4">
      <c r="A200" s="157"/>
      <c r="B200" s="192">
        <f t="shared" si="0"/>
        <v>188</v>
      </c>
      <c r="C200" s="170" t="s">
        <v>487</v>
      </c>
      <c r="D200" s="171" t="s">
        <v>335</v>
      </c>
      <c r="E200" s="263" t="s">
        <v>531</v>
      </c>
      <c r="F200" s="251" t="s">
        <v>332</v>
      </c>
      <c r="G200" s="84">
        <v>1</v>
      </c>
      <c r="H200" s="85">
        <v>128</v>
      </c>
      <c r="I200" s="264" t="str">
        <f ca="1">IF(I$82=2,"","-----")</f>
        <v>-----</v>
      </c>
      <c r="J200" s="233"/>
      <c r="K200" s="223" t="s">
        <v>135</v>
      </c>
      <c r="L200" s="101" t="s">
        <v>136</v>
      </c>
      <c r="M200" s="280" t="s">
        <v>533</v>
      </c>
      <c r="N200" s="278" t="s">
        <v>534</v>
      </c>
      <c r="O200" s="175">
        <v>5</v>
      </c>
      <c r="P200" s="176" t="s">
        <v>366</v>
      </c>
      <c r="Q200" s="220" t="s">
        <v>139</v>
      </c>
      <c r="R200" s="221" t="s">
        <v>335</v>
      </c>
      <c r="S200" s="178" t="s">
        <v>335</v>
      </c>
      <c r="T200" s="196" t="s">
        <v>335</v>
      </c>
      <c r="U200" s="222"/>
      <c r="V200" s="171">
        <v>1</v>
      </c>
      <c r="W200" s="172"/>
    </row>
    <row r="201" spans="1:23" s="218" customFormat="1" x14ac:dyDescent="0.4">
      <c r="A201" s="157"/>
      <c r="B201" s="192">
        <f t="shared" si="0"/>
        <v>189</v>
      </c>
      <c r="C201" s="170" t="s">
        <v>488</v>
      </c>
      <c r="D201" s="171" t="s">
        <v>335</v>
      </c>
      <c r="E201" s="263" t="s">
        <v>443</v>
      </c>
      <c r="F201" s="251" t="s">
        <v>332</v>
      </c>
      <c r="G201" s="84">
        <v>1</v>
      </c>
      <c r="H201" s="85">
        <v>129</v>
      </c>
      <c r="I201" s="281"/>
      <c r="J201" s="233"/>
      <c r="K201" s="223" t="s">
        <v>135</v>
      </c>
      <c r="L201" s="101" t="s">
        <v>136</v>
      </c>
      <c r="M201" s="275" t="s">
        <v>353</v>
      </c>
      <c r="N201" s="279"/>
      <c r="O201" s="175" t="s">
        <v>365</v>
      </c>
      <c r="P201" s="176" t="s">
        <v>366</v>
      </c>
      <c r="Q201" s="220" t="s">
        <v>139</v>
      </c>
      <c r="R201" s="221" t="s">
        <v>335</v>
      </c>
      <c r="S201" s="178" t="s">
        <v>335</v>
      </c>
      <c r="T201" s="196" t="s">
        <v>335</v>
      </c>
      <c r="U201" s="222"/>
      <c r="V201" s="171">
        <v>1</v>
      </c>
      <c r="W201" s="172"/>
    </row>
    <row r="202" spans="1:23" s="218" customFormat="1" x14ac:dyDescent="0.4">
      <c r="A202" s="157"/>
      <c r="B202" s="192">
        <f t="shared" si="0"/>
        <v>190</v>
      </c>
      <c r="C202" s="170" t="s">
        <v>489</v>
      </c>
      <c r="D202" s="171" t="s">
        <v>335</v>
      </c>
      <c r="E202" s="263" t="s">
        <v>531</v>
      </c>
      <c r="F202" s="251" t="s">
        <v>332</v>
      </c>
      <c r="G202" s="84">
        <v>1</v>
      </c>
      <c r="H202" s="85">
        <v>130</v>
      </c>
      <c r="I202" s="264" t="str">
        <f ca="1">IF(I$82=2,"","-----")</f>
        <v>-----</v>
      </c>
      <c r="J202" s="233"/>
      <c r="K202" s="223" t="s">
        <v>135</v>
      </c>
      <c r="L202" s="101" t="s">
        <v>136</v>
      </c>
      <c r="M202" s="280" t="s">
        <v>533</v>
      </c>
      <c r="N202" s="278" t="s">
        <v>534</v>
      </c>
      <c r="O202" s="175">
        <v>5</v>
      </c>
      <c r="P202" s="176" t="s">
        <v>366</v>
      </c>
      <c r="Q202" s="220" t="s">
        <v>139</v>
      </c>
      <c r="R202" s="221" t="s">
        <v>335</v>
      </c>
      <c r="S202" s="178" t="s">
        <v>335</v>
      </c>
      <c r="T202" s="196" t="s">
        <v>335</v>
      </c>
      <c r="U202" s="222"/>
      <c r="V202" s="171">
        <v>1</v>
      </c>
      <c r="W202" s="172"/>
    </row>
    <row r="203" spans="1:23" s="218" customFormat="1" x14ac:dyDescent="0.4">
      <c r="A203" s="157"/>
      <c r="B203" s="192">
        <f t="shared" si="0"/>
        <v>191</v>
      </c>
      <c r="C203" s="170" t="s">
        <v>490</v>
      </c>
      <c r="D203" s="171" t="s">
        <v>335</v>
      </c>
      <c r="E203" s="263" t="s">
        <v>443</v>
      </c>
      <c r="F203" s="251" t="s">
        <v>332</v>
      </c>
      <c r="G203" s="84">
        <v>1</v>
      </c>
      <c r="H203" s="85">
        <v>131</v>
      </c>
      <c r="I203" s="281"/>
      <c r="J203" s="233"/>
      <c r="K203" s="223" t="s">
        <v>135</v>
      </c>
      <c r="L203" s="101" t="s">
        <v>136</v>
      </c>
      <c r="M203" s="275" t="s">
        <v>353</v>
      </c>
      <c r="N203" s="279"/>
      <c r="O203" s="175" t="s">
        <v>365</v>
      </c>
      <c r="P203" s="176" t="s">
        <v>366</v>
      </c>
      <c r="Q203" s="220" t="s">
        <v>139</v>
      </c>
      <c r="R203" s="221" t="s">
        <v>335</v>
      </c>
      <c r="S203" s="178" t="s">
        <v>335</v>
      </c>
      <c r="T203" s="196" t="s">
        <v>335</v>
      </c>
      <c r="U203" s="222"/>
      <c r="V203" s="171">
        <v>1</v>
      </c>
      <c r="W203" s="172"/>
    </row>
    <row r="204" spans="1:23" s="218" customFormat="1" x14ac:dyDescent="0.4">
      <c r="A204" s="157"/>
      <c r="B204" s="192">
        <f t="shared" si="0"/>
        <v>192</v>
      </c>
      <c r="C204" s="170" t="s">
        <v>491</v>
      </c>
      <c r="D204" s="171" t="s">
        <v>335</v>
      </c>
      <c r="E204" s="263" t="s">
        <v>531</v>
      </c>
      <c r="F204" s="251" t="s">
        <v>332</v>
      </c>
      <c r="G204" s="84">
        <v>1</v>
      </c>
      <c r="H204" s="85">
        <v>132</v>
      </c>
      <c r="I204" s="264" t="str">
        <f ca="1">IF(I$82=2,"","-----")</f>
        <v>-----</v>
      </c>
      <c r="J204" s="233"/>
      <c r="K204" s="223" t="s">
        <v>135</v>
      </c>
      <c r="L204" s="101" t="s">
        <v>136</v>
      </c>
      <c r="M204" s="280" t="s">
        <v>533</v>
      </c>
      <c r="N204" s="278" t="s">
        <v>534</v>
      </c>
      <c r="O204" s="175">
        <v>5</v>
      </c>
      <c r="P204" s="176" t="s">
        <v>366</v>
      </c>
      <c r="Q204" s="220" t="s">
        <v>139</v>
      </c>
      <c r="R204" s="221" t="s">
        <v>335</v>
      </c>
      <c r="S204" s="178" t="s">
        <v>335</v>
      </c>
      <c r="T204" s="196" t="s">
        <v>335</v>
      </c>
      <c r="U204" s="222"/>
      <c r="V204" s="171">
        <v>1</v>
      </c>
      <c r="W204" s="172"/>
    </row>
    <row r="205" spans="1:23" s="218" customFormat="1" x14ac:dyDescent="0.4">
      <c r="A205" s="157"/>
      <c r="B205" s="192">
        <f t="shared" si="0"/>
        <v>193</v>
      </c>
      <c r="C205" s="170" t="s">
        <v>492</v>
      </c>
      <c r="D205" s="171" t="s">
        <v>335</v>
      </c>
      <c r="E205" s="263" t="s">
        <v>443</v>
      </c>
      <c r="F205" s="251" t="s">
        <v>332</v>
      </c>
      <c r="G205" s="84">
        <v>1</v>
      </c>
      <c r="H205" s="85">
        <v>133</v>
      </c>
      <c r="I205" s="281"/>
      <c r="J205" s="233"/>
      <c r="K205" s="223" t="s">
        <v>135</v>
      </c>
      <c r="L205" s="101" t="s">
        <v>136</v>
      </c>
      <c r="M205" s="275" t="s">
        <v>353</v>
      </c>
      <c r="N205" s="279"/>
      <c r="O205" s="175" t="s">
        <v>365</v>
      </c>
      <c r="P205" s="176" t="s">
        <v>366</v>
      </c>
      <c r="Q205" s="220" t="s">
        <v>139</v>
      </c>
      <c r="R205" s="221" t="s">
        <v>335</v>
      </c>
      <c r="S205" s="178" t="s">
        <v>335</v>
      </c>
      <c r="T205" s="196" t="s">
        <v>335</v>
      </c>
      <c r="U205" s="222"/>
      <c r="V205" s="171">
        <v>1</v>
      </c>
      <c r="W205" s="172"/>
    </row>
    <row r="206" spans="1:23" s="218" customFormat="1" x14ac:dyDescent="0.4">
      <c r="A206" s="157"/>
      <c r="B206" s="192">
        <f t="shared" si="0"/>
        <v>194</v>
      </c>
      <c r="C206" s="170" t="s">
        <v>493</v>
      </c>
      <c r="D206" s="171" t="s">
        <v>335</v>
      </c>
      <c r="E206" s="263" t="s">
        <v>531</v>
      </c>
      <c r="F206" s="251" t="s">
        <v>332</v>
      </c>
      <c r="G206" s="84">
        <v>1</v>
      </c>
      <c r="H206" s="85">
        <v>134</v>
      </c>
      <c r="I206" s="264" t="str">
        <f ca="1">IF(I$82=2,"","-----")</f>
        <v>-----</v>
      </c>
      <c r="J206" s="233"/>
      <c r="K206" s="223" t="s">
        <v>135</v>
      </c>
      <c r="L206" s="101" t="s">
        <v>136</v>
      </c>
      <c r="M206" s="280" t="s">
        <v>533</v>
      </c>
      <c r="N206" s="278" t="s">
        <v>534</v>
      </c>
      <c r="O206" s="175">
        <v>5</v>
      </c>
      <c r="P206" s="176" t="s">
        <v>366</v>
      </c>
      <c r="Q206" s="220" t="s">
        <v>139</v>
      </c>
      <c r="R206" s="221" t="s">
        <v>335</v>
      </c>
      <c r="S206" s="178" t="s">
        <v>335</v>
      </c>
      <c r="T206" s="196" t="s">
        <v>335</v>
      </c>
      <c r="U206" s="222"/>
      <c r="V206" s="171">
        <v>1</v>
      </c>
      <c r="W206" s="172"/>
    </row>
    <row r="207" spans="1:23" s="218" customFormat="1" x14ac:dyDescent="0.4">
      <c r="A207" s="157"/>
      <c r="B207" s="192">
        <f t="shared" si="0"/>
        <v>195</v>
      </c>
      <c r="C207" s="170" t="s">
        <v>494</v>
      </c>
      <c r="D207" s="171" t="s">
        <v>335</v>
      </c>
      <c r="E207" s="263" t="s">
        <v>443</v>
      </c>
      <c r="F207" s="251" t="s">
        <v>332</v>
      </c>
      <c r="G207" s="84">
        <v>1</v>
      </c>
      <c r="H207" s="85">
        <v>135</v>
      </c>
      <c r="I207" s="281"/>
      <c r="J207" s="233"/>
      <c r="K207" s="223" t="s">
        <v>135</v>
      </c>
      <c r="L207" s="101" t="s">
        <v>136</v>
      </c>
      <c r="M207" s="275" t="s">
        <v>353</v>
      </c>
      <c r="N207" s="279"/>
      <c r="O207" s="175" t="s">
        <v>365</v>
      </c>
      <c r="P207" s="176" t="s">
        <v>366</v>
      </c>
      <c r="Q207" s="220" t="s">
        <v>139</v>
      </c>
      <c r="R207" s="221" t="s">
        <v>335</v>
      </c>
      <c r="S207" s="178" t="s">
        <v>335</v>
      </c>
      <c r="T207" s="196" t="s">
        <v>335</v>
      </c>
      <c r="U207" s="222"/>
      <c r="V207" s="171">
        <v>1</v>
      </c>
      <c r="W207" s="172"/>
    </row>
    <row r="208" spans="1:23" s="218" customFormat="1" x14ac:dyDescent="0.4">
      <c r="A208" s="157"/>
      <c r="B208" s="192">
        <f t="shared" si="0"/>
        <v>196</v>
      </c>
      <c r="C208" s="170" t="s">
        <v>495</v>
      </c>
      <c r="D208" s="171" t="s">
        <v>335</v>
      </c>
      <c r="E208" s="263" t="s">
        <v>531</v>
      </c>
      <c r="F208" s="251" t="s">
        <v>332</v>
      </c>
      <c r="G208" s="84">
        <v>1</v>
      </c>
      <c r="H208" s="85">
        <v>136</v>
      </c>
      <c r="I208" s="264" t="str">
        <f ca="1">IF(I$82=2,"","-----")</f>
        <v>-----</v>
      </c>
      <c r="J208" s="233"/>
      <c r="K208" s="223" t="s">
        <v>135</v>
      </c>
      <c r="L208" s="101" t="s">
        <v>136</v>
      </c>
      <c r="M208" s="280" t="s">
        <v>533</v>
      </c>
      <c r="N208" s="278" t="s">
        <v>534</v>
      </c>
      <c r="O208" s="175">
        <v>5</v>
      </c>
      <c r="P208" s="176" t="s">
        <v>366</v>
      </c>
      <c r="Q208" s="220" t="s">
        <v>139</v>
      </c>
      <c r="R208" s="221" t="s">
        <v>335</v>
      </c>
      <c r="S208" s="178" t="s">
        <v>335</v>
      </c>
      <c r="T208" s="196" t="s">
        <v>335</v>
      </c>
      <c r="U208" s="222"/>
      <c r="V208" s="171">
        <v>1</v>
      </c>
      <c r="W208" s="172"/>
    </row>
    <row r="209" spans="1:23" s="218" customFormat="1" x14ac:dyDescent="0.4">
      <c r="A209" s="157"/>
      <c r="B209" s="192">
        <f t="shared" si="0"/>
        <v>197</v>
      </c>
      <c r="C209" s="170" t="s">
        <v>496</v>
      </c>
      <c r="D209" s="171" t="s">
        <v>335</v>
      </c>
      <c r="E209" s="263" t="s">
        <v>443</v>
      </c>
      <c r="F209" s="251" t="s">
        <v>332</v>
      </c>
      <c r="G209" s="84">
        <v>1</v>
      </c>
      <c r="H209" s="85">
        <v>137</v>
      </c>
      <c r="I209" s="281"/>
      <c r="J209" s="233"/>
      <c r="K209" s="223" t="s">
        <v>135</v>
      </c>
      <c r="L209" s="101" t="s">
        <v>136</v>
      </c>
      <c r="M209" s="275" t="s">
        <v>353</v>
      </c>
      <c r="N209" s="279"/>
      <c r="O209" s="175" t="s">
        <v>365</v>
      </c>
      <c r="P209" s="176" t="s">
        <v>366</v>
      </c>
      <c r="Q209" s="220" t="s">
        <v>139</v>
      </c>
      <c r="R209" s="221" t="s">
        <v>335</v>
      </c>
      <c r="S209" s="178" t="s">
        <v>335</v>
      </c>
      <c r="T209" s="196" t="s">
        <v>335</v>
      </c>
      <c r="U209" s="222"/>
      <c r="V209" s="171">
        <v>1</v>
      </c>
      <c r="W209" s="172"/>
    </row>
    <row r="210" spans="1:23" s="218" customFormat="1" x14ac:dyDescent="0.4">
      <c r="A210" s="157"/>
      <c r="B210" s="192">
        <f t="shared" si="0"/>
        <v>198</v>
      </c>
      <c r="C210" s="170" t="s">
        <v>497</v>
      </c>
      <c r="D210" s="171" t="s">
        <v>335</v>
      </c>
      <c r="E210" s="263" t="s">
        <v>531</v>
      </c>
      <c r="F210" s="251" t="s">
        <v>332</v>
      </c>
      <c r="G210" s="84">
        <v>1</v>
      </c>
      <c r="H210" s="85">
        <v>138</v>
      </c>
      <c r="I210" s="264" t="str">
        <f ca="1">IF(I$82=2,"","-----")</f>
        <v>-----</v>
      </c>
      <c r="J210" s="233"/>
      <c r="K210" s="223" t="s">
        <v>135</v>
      </c>
      <c r="L210" s="101" t="s">
        <v>136</v>
      </c>
      <c r="M210" s="280" t="s">
        <v>533</v>
      </c>
      <c r="N210" s="278" t="s">
        <v>534</v>
      </c>
      <c r="O210" s="175">
        <v>5</v>
      </c>
      <c r="P210" s="176" t="s">
        <v>366</v>
      </c>
      <c r="Q210" s="220" t="s">
        <v>139</v>
      </c>
      <c r="R210" s="221" t="s">
        <v>335</v>
      </c>
      <c r="S210" s="178" t="s">
        <v>335</v>
      </c>
      <c r="T210" s="196" t="s">
        <v>335</v>
      </c>
      <c r="U210" s="222"/>
      <c r="V210" s="171">
        <v>1</v>
      </c>
      <c r="W210" s="172"/>
    </row>
    <row r="211" spans="1:23" s="218" customFormat="1" x14ac:dyDescent="0.4">
      <c r="A211" s="157"/>
      <c r="B211" s="192">
        <f t="shared" si="0"/>
        <v>199</v>
      </c>
      <c r="C211" s="170" t="s">
        <v>498</v>
      </c>
      <c r="D211" s="171" t="s">
        <v>335</v>
      </c>
      <c r="E211" s="263" t="s">
        <v>443</v>
      </c>
      <c r="F211" s="251" t="s">
        <v>332</v>
      </c>
      <c r="G211" s="84">
        <v>1</v>
      </c>
      <c r="H211" s="85">
        <v>139</v>
      </c>
      <c r="I211" s="281"/>
      <c r="J211" s="233"/>
      <c r="K211" s="223" t="s">
        <v>135</v>
      </c>
      <c r="L211" s="101" t="s">
        <v>136</v>
      </c>
      <c r="M211" s="275" t="s">
        <v>353</v>
      </c>
      <c r="N211" s="279"/>
      <c r="O211" s="175" t="s">
        <v>365</v>
      </c>
      <c r="P211" s="176" t="s">
        <v>366</v>
      </c>
      <c r="Q211" s="220" t="s">
        <v>139</v>
      </c>
      <c r="R211" s="221" t="s">
        <v>335</v>
      </c>
      <c r="S211" s="178" t="s">
        <v>335</v>
      </c>
      <c r="T211" s="196" t="s">
        <v>335</v>
      </c>
      <c r="U211" s="222"/>
      <c r="V211" s="171">
        <v>1</v>
      </c>
      <c r="W211" s="172"/>
    </row>
    <row r="212" spans="1:23" s="218" customFormat="1" x14ac:dyDescent="0.4">
      <c r="A212" s="157"/>
      <c r="B212" s="192">
        <f t="shared" si="0"/>
        <v>200</v>
      </c>
      <c r="C212" s="170" t="s">
        <v>499</v>
      </c>
      <c r="D212" s="171" t="s">
        <v>335</v>
      </c>
      <c r="E212" s="263" t="s">
        <v>531</v>
      </c>
      <c r="F212" s="251" t="s">
        <v>332</v>
      </c>
      <c r="G212" s="84">
        <v>1</v>
      </c>
      <c r="H212" s="85">
        <v>140</v>
      </c>
      <c r="I212" s="264" t="str">
        <f ca="1">IF(I$82=2,"","-----")</f>
        <v>-----</v>
      </c>
      <c r="J212" s="233"/>
      <c r="K212" s="223" t="s">
        <v>135</v>
      </c>
      <c r="L212" s="101" t="s">
        <v>136</v>
      </c>
      <c r="M212" s="280" t="s">
        <v>533</v>
      </c>
      <c r="N212" s="278" t="s">
        <v>534</v>
      </c>
      <c r="O212" s="175">
        <v>5</v>
      </c>
      <c r="P212" s="176" t="s">
        <v>366</v>
      </c>
      <c r="Q212" s="220" t="s">
        <v>139</v>
      </c>
      <c r="R212" s="221" t="s">
        <v>335</v>
      </c>
      <c r="S212" s="178" t="s">
        <v>335</v>
      </c>
      <c r="T212" s="196" t="s">
        <v>335</v>
      </c>
      <c r="U212" s="222"/>
      <c r="V212" s="171">
        <v>1</v>
      </c>
      <c r="W212" s="172"/>
    </row>
    <row r="213" spans="1:23" s="218" customFormat="1" x14ac:dyDescent="0.4">
      <c r="A213" s="157"/>
      <c r="B213" s="192">
        <f t="shared" si="0"/>
        <v>201</v>
      </c>
      <c r="C213" s="170" t="s">
        <v>500</v>
      </c>
      <c r="D213" s="171" t="s">
        <v>335</v>
      </c>
      <c r="E213" s="263" t="s">
        <v>443</v>
      </c>
      <c r="F213" s="251" t="s">
        <v>332</v>
      </c>
      <c r="G213" s="84">
        <v>1</v>
      </c>
      <c r="H213" s="85">
        <v>141</v>
      </c>
      <c r="I213" s="281"/>
      <c r="J213" s="233"/>
      <c r="K213" s="223" t="s">
        <v>135</v>
      </c>
      <c r="L213" s="101" t="s">
        <v>136</v>
      </c>
      <c r="M213" s="275" t="s">
        <v>353</v>
      </c>
      <c r="N213" s="279"/>
      <c r="O213" s="175" t="s">
        <v>365</v>
      </c>
      <c r="P213" s="176" t="s">
        <v>366</v>
      </c>
      <c r="Q213" s="220" t="s">
        <v>139</v>
      </c>
      <c r="R213" s="221" t="s">
        <v>335</v>
      </c>
      <c r="S213" s="178" t="s">
        <v>335</v>
      </c>
      <c r="T213" s="196" t="s">
        <v>335</v>
      </c>
      <c r="U213" s="222"/>
      <c r="V213" s="171">
        <v>1</v>
      </c>
      <c r="W213" s="172"/>
    </row>
    <row r="214" spans="1:23" s="218" customFormat="1" x14ac:dyDescent="0.4">
      <c r="A214" s="157"/>
      <c r="B214" s="192">
        <f t="shared" si="0"/>
        <v>202</v>
      </c>
      <c r="C214" s="170" t="s">
        <v>501</v>
      </c>
      <c r="D214" s="171" t="s">
        <v>335</v>
      </c>
      <c r="E214" s="263" t="s">
        <v>531</v>
      </c>
      <c r="F214" s="251" t="s">
        <v>332</v>
      </c>
      <c r="G214" s="84">
        <v>1</v>
      </c>
      <c r="H214" s="85">
        <v>142</v>
      </c>
      <c r="I214" s="264" t="str">
        <f ca="1">IF(I$82=2,"","-----")</f>
        <v>-----</v>
      </c>
      <c r="J214" s="233"/>
      <c r="K214" s="223" t="s">
        <v>135</v>
      </c>
      <c r="L214" s="101" t="s">
        <v>136</v>
      </c>
      <c r="M214" s="280" t="s">
        <v>533</v>
      </c>
      <c r="N214" s="278" t="s">
        <v>534</v>
      </c>
      <c r="O214" s="175">
        <v>5</v>
      </c>
      <c r="P214" s="176" t="s">
        <v>366</v>
      </c>
      <c r="Q214" s="220" t="s">
        <v>139</v>
      </c>
      <c r="R214" s="221" t="s">
        <v>335</v>
      </c>
      <c r="S214" s="178" t="s">
        <v>335</v>
      </c>
      <c r="T214" s="196" t="s">
        <v>335</v>
      </c>
      <c r="U214" s="222"/>
      <c r="V214" s="171">
        <v>1</v>
      </c>
      <c r="W214" s="172"/>
    </row>
    <row r="215" spans="1:23" s="218" customFormat="1" x14ac:dyDescent="0.4">
      <c r="A215" s="157"/>
      <c r="B215" s="192">
        <f t="shared" si="0"/>
        <v>203</v>
      </c>
      <c r="C215" s="170" t="s">
        <v>502</v>
      </c>
      <c r="D215" s="171" t="s">
        <v>335</v>
      </c>
      <c r="E215" s="263" t="s">
        <v>443</v>
      </c>
      <c r="F215" s="251" t="s">
        <v>332</v>
      </c>
      <c r="G215" s="84">
        <v>1</v>
      </c>
      <c r="H215" s="85">
        <v>143</v>
      </c>
      <c r="I215" s="281"/>
      <c r="J215" s="233"/>
      <c r="K215" s="223" t="s">
        <v>135</v>
      </c>
      <c r="L215" s="101" t="s">
        <v>136</v>
      </c>
      <c r="M215" s="275" t="s">
        <v>353</v>
      </c>
      <c r="N215" s="279"/>
      <c r="O215" s="175" t="s">
        <v>365</v>
      </c>
      <c r="P215" s="176" t="s">
        <v>366</v>
      </c>
      <c r="Q215" s="220" t="s">
        <v>139</v>
      </c>
      <c r="R215" s="221" t="s">
        <v>335</v>
      </c>
      <c r="S215" s="178" t="s">
        <v>335</v>
      </c>
      <c r="T215" s="196" t="s">
        <v>335</v>
      </c>
      <c r="U215" s="222"/>
      <c r="V215" s="171">
        <v>1</v>
      </c>
      <c r="W215" s="172"/>
    </row>
    <row r="216" spans="1:23" s="218" customFormat="1" x14ac:dyDescent="0.4">
      <c r="A216" s="157"/>
      <c r="B216" s="192">
        <f t="shared" si="0"/>
        <v>204</v>
      </c>
      <c r="C216" s="170" t="s">
        <v>503</v>
      </c>
      <c r="D216" s="171" t="s">
        <v>335</v>
      </c>
      <c r="E216" s="263" t="s">
        <v>531</v>
      </c>
      <c r="F216" s="251" t="s">
        <v>332</v>
      </c>
      <c r="G216" s="84">
        <v>1</v>
      </c>
      <c r="H216" s="85">
        <v>144</v>
      </c>
      <c r="I216" s="264" t="str">
        <f ca="1">IF(I$82=2,"","-----")</f>
        <v>-----</v>
      </c>
      <c r="J216" s="233"/>
      <c r="K216" s="223" t="s">
        <v>135</v>
      </c>
      <c r="L216" s="101" t="s">
        <v>136</v>
      </c>
      <c r="M216" s="280" t="s">
        <v>533</v>
      </c>
      <c r="N216" s="278" t="s">
        <v>534</v>
      </c>
      <c r="O216" s="175">
        <v>5</v>
      </c>
      <c r="P216" s="176" t="s">
        <v>366</v>
      </c>
      <c r="Q216" s="220" t="s">
        <v>139</v>
      </c>
      <c r="R216" s="221" t="s">
        <v>335</v>
      </c>
      <c r="S216" s="178" t="s">
        <v>335</v>
      </c>
      <c r="T216" s="196" t="s">
        <v>335</v>
      </c>
      <c r="U216" s="222"/>
      <c r="V216" s="171">
        <v>1</v>
      </c>
      <c r="W216" s="172"/>
    </row>
    <row r="217" spans="1:23" s="181" customFormat="1" ht="37.5" x14ac:dyDescent="0.4">
      <c r="B217" s="192">
        <f t="shared" si="0"/>
        <v>205</v>
      </c>
      <c r="C217" s="170" t="s">
        <v>504</v>
      </c>
      <c r="D217" s="193" t="s">
        <v>335</v>
      </c>
      <c r="E217" s="200" t="s">
        <v>186</v>
      </c>
      <c r="F217" s="249" t="s">
        <v>332</v>
      </c>
      <c r="G217" s="192">
        <v>1</v>
      </c>
      <c r="H217" s="85">
        <v>145</v>
      </c>
      <c r="I217" s="241" t="str">
        <f ca="1">IF(INDIRECT("参加形態別事項届出書!K81")="","",INDIRECT("参加形態別事項届出書!K81"))</f>
        <v/>
      </c>
      <c r="J217" s="235"/>
      <c r="K217" s="200" t="s">
        <v>162</v>
      </c>
      <c r="L217" s="204" t="s">
        <v>505</v>
      </c>
      <c r="M217" s="204" t="s">
        <v>505</v>
      </c>
      <c r="N217" s="195" t="s">
        <v>506</v>
      </c>
      <c r="O217" s="175">
        <v>100</v>
      </c>
      <c r="P217" s="196" t="s">
        <v>366</v>
      </c>
      <c r="Q217" s="197" t="s">
        <v>139</v>
      </c>
      <c r="R217" s="198" t="s">
        <v>335</v>
      </c>
      <c r="S217" s="198" t="s">
        <v>335</v>
      </c>
      <c r="T217" s="196" t="s">
        <v>335</v>
      </c>
      <c r="U217" s="199"/>
      <c r="V217" s="193">
        <v>1</v>
      </c>
      <c r="W217" s="194"/>
    </row>
    <row r="218" spans="1:23" s="181" customFormat="1" ht="100.5" customHeight="1" x14ac:dyDescent="0.4">
      <c r="B218" s="192">
        <f t="shared" si="0"/>
        <v>206</v>
      </c>
      <c r="C218" s="170" t="s">
        <v>507</v>
      </c>
      <c r="D218" s="193" t="s">
        <v>335</v>
      </c>
      <c r="E218" s="200" t="s">
        <v>186</v>
      </c>
      <c r="F218" s="249" t="s">
        <v>332</v>
      </c>
      <c r="G218" s="192">
        <v>1</v>
      </c>
      <c r="H218" s="85">
        <v>146</v>
      </c>
      <c r="I218" s="241" t="str">
        <f ca="1">IF(INDIRECT("参加形態別事項届出書!K82")="","",INDIRECT("参加形態別事項届出書!K82"))</f>
        <v/>
      </c>
      <c r="J218" s="235"/>
      <c r="K218" s="200" t="s">
        <v>162</v>
      </c>
      <c r="L218" s="204" t="s">
        <v>505</v>
      </c>
      <c r="M218" s="204" t="s">
        <v>505</v>
      </c>
      <c r="N218" s="195" t="s">
        <v>506</v>
      </c>
      <c r="O218" s="175">
        <v>100</v>
      </c>
      <c r="P218" s="196" t="s">
        <v>366</v>
      </c>
      <c r="Q218" s="197" t="s">
        <v>139</v>
      </c>
      <c r="R218" s="198" t="s">
        <v>335</v>
      </c>
      <c r="S218" s="198" t="s">
        <v>335</v>
      </c>
      <c r="T218" s="196" t="s">
        <v>335</v>
      </c>
      <c r="U218" s="199"/>
      <c r="V218" s="193">
        <v>1</v>
      </c>
      <c r="W218" s="194"/>
    </row>
    <row r="219" spans="1:23" s="181" customFormat="1" ht="49.5" customHeight="1" x14ac:dyDescent="0.4">
      <c r="B219" s="192">
        <f t="shared" si="0"/>
        <v>207</v>
      </c>
      <c r="C219" s="170" t="s">
        <v>508</v>
      </c>
      <c r="D219" s="193" t="s">
        <v>335</v>
      </c>
      <c r="E219" s="200" t="s">
        <v>336</v>
      </c>
      <c r="F219" s="249" t="s">
        <v>332</v>
      </c>
      <c r="G219" s="192">
        <v>1</v>
      </c>
      <c r="H219" s="85">
        <v>147</v>
      </c>
      <c r="I219" s="243" t="str">
        <f ca="1">IF(INDIRECT("補記シート!D47")="","",INDIRECT("補記シート!D47"))</f>
        <v/>
      </c>
      <c r="J219" s="235"/>
      <c r="K219" s="200" t="s">
        <v>509</v>
      </c>
      <c r="L219" s="192" t="s">
        <v>136</v>
      </c>
      <c r="M219" s="203" t="s">
        <v>510</v>
      </c>
      <c r="N219" s="195"/>
      <c r="O219" s="175">
        <v>10</v>
      </c>
      <c r="P219" s="196" t="s">
        <v>366</v>
      </c>
      <c r="Q219" s="197" t="s">
        <v>139</v>
      </c>
      <c r="R219" s="198" t="s">
        <v>335</v>
      </c>
      <c r="S219" s="198" t="s">
        <v>335</v>
      </c>
      <c r="T219" s="196" t="s">
        <v>335</v>
      </c>
      <c r="U219" s="199"/>
      <c r="V219" s="193">
        <v>1</v>
      </c>
      <c r="W219" s="194"/>
    </row>
    <row r="220" spans="1:23" s="181" customFormat="1" ht="138" customHeight="1" x14ac:dyDescent="0.4">
      <c r="B220" s="192">
        <f t="shared" si="0"/>
        <v>208</v>
      </c>
      <c r="C220" s="170" t="s">
        <v>511</v>
      </c>
      <c r="D220" s="193" t="s">
        <v>335</v>
      </c>
      <c r="E220" s="200" t="s">
        <v>232</v>
      </c>
      <c r="F220" s="249" t="s">
        <v>332</v>
      </c>
      <c r="G220" s="192">
        <v>1</v>
      </c>
      <c r="H220" s="85">
        <v>148</v>
      </c>
      <c r="I220" s="244" t="str">
        <f ca="1">IF(I84="","",LEFT(I84,4)&amp;"/"&amp;MID(I84,5,2)&amp;"/"&amp;RIGHT(I84,2))</f>
        <v/>
      </c>
      <c r="J220" s="235"/>
      <c r="K220" s="200" t="s">
        <v>249</v>
      </c>
      <c r="L220" s="192" t="s">
        <v>136</v>
      </c>
      <c r="M220" s="203" t="s">
        <v>512</v>
      </c>
      <c r="N220" s="195"/>
      <c r="O220" s="175">
        <v>10</v>
      </c>
      <c r="P220" s="196" t="s">
        <v>366</v>
      </c>
      <c r="Q220" s="197" t="s">
        <v>139</v>
      </c>
      <c r="R220" s="198" t="s">
        <v>335</v>
      </c>
      <c r="S220" s="198" t="s">
        <v>335</v>
      </c>
      <c r="T220" s="196" t="s">
        <v>335</v>
      </c>
      <c r="U220" s="199"/>
      <c r="V220" s="193">
        <v>1</v>
      </c>
      <c r="W220" s="194"/>
    </row>
    <row r="221" spans="1:23" s="181" customFormat="1" ht="56.25" x14ac:dyDescent="0.4">
      <c r="B221" s="192">
        <f t="shared" si="0"/>
        <v>209</v>
      </c>
      <c r="C221" s="170" t="s">
        <v>513</v>
      </c>
      <c r="D221" s="193" t="s">
        <v>335</v>
      </c>
      <c r="E221" s="200" t="s">
        <v>336</v>
      </c>
      <c r="F221" s="249" t="s">
        <v>332</v>
      </c>
      <c r="G221" s="192">
        <v>1</v>
      </c>
      <c r="H221" s="85">
        <v>149</v>
      </c>
      <c r="I221" s="244" t="str">
        <f ca="1">LEFT(I81,4)&amp;"/"&amp;MID(I81,5,2)&amp;"/"&amp;RIGHT(I81,2)</f>
        <v>0//0</v>
      </c>
      <c r="J221" s="235"/>
      <c r="K221" s="200" t="s">
        <v>249</v>
      </c>
      <c r="L221" s="192" t="s">
        <v>136</v>
      </c>
      <c r="M221" s="203" t="s">
        <v>514</v>
      </c>
      <c r="N221" s="195"/>
      <c r="O221" s="175">
        <v>10</v>
      </c>
      <c r="P221" s="196" t="s">
        <v>366</v>
      </c>
      <c r="Q221" s="197" t="s">
        <v>139</v>
      </c>
      <c r="R221" s="198" t="s">
        <v>335</v>
      </c>
      <c r="S221" s="198" t="s">
        <v>335</v>
      </c>
      <c r="T221" s="196" t="s">
        <v>335</v>
      </c>
      <c r="U221" s="199"/>
      <c r="V221" s="193">
        <v>1</v>
      </c>
      <c r="W221" s="194"/>
    </row>
    <row r="222" spans="1:23" s="181" customFormat="1" ht="53.25" customHeight="1" x14ac:dyDescent="0.4">
      <c r="B222" s="192">
        <f t="shared" si="0"/>
        <v>210</v>
      </c>
      <c r="C222" s="170" t="s">
        <v>515</v>
      </c>
      <c r="D222" s="193" t="s">
        <v>335</v>
      </c>
      <c r="E222" s="200" t="s">
        <v>336</v>
      </c>
      <c r="F222" s="249" t="s">
        <v>332</v>
      </c>
      <c r="G222" s="192">
        <v>1</v>
      </c>
      <c r="H222" s="85">
        <v>150</v>
      </c>
      <c r="I222" s="244">
        <v>401768</v>
      </c>
      <c r="J222" s="236"/>
      <c r="K222" s="200" t="s">
        <v>516</v>
      </c>
      <c r="L222" s="192" t="s">
        <v>136</v>
      </c>
      <c r="M222" s="170" t="s">
        <v>252</v>
      </c>
      <c r="N222" s="195"/>
      <c r="O222" s="175">
        <v>10</v>
      </c>
      <c r="P222" s="196" t="s">
        <v>366</v>
      </c>
      <c r="Q222" s="197" t="s">
        <v>139</v>
      </c>
      <c r="R222" s="198" t="s">
        <v>335</v>
      </c>
      <c r="S222" s="198" t="s">
        <v>335</v>
      </c>
      <c r="T222" s="196" t="s">
        <v>335</v>
      </c>
      <c r="U222" s="199"/>
      <c r="V222" s="193">
        <v>1</v>
      </c>
      <c r="W222" s="207"/>
    </row>
    <row r="223" spans="1:23" s="181" customFormat="1" ht="53.25" customHeight="1" thickBot="1" x14ac:dyDescent="0.45">
      <c r="B223" s="192">
        <f t="shared" si="0"/>
        <v>211</v>
      </c>
      <c r="C223" s="215" t="s">
        <v>517</v>
      </c>
      <c r="D223" s="216" t="s">
        <v>335</v>
      </c>
      <c r="E223" s="226" t="s">
        <v>336</v>
      </c>
      <c r="F223" s="250" t="s">
        <v>332</v>
      </c>
      <c r="G223" s="217">
        <v>1</v>
      </c>
      <c r="H223" s="85">
        <v>151</v>
      </c>
      <c r="I223" s="245">
        <v>401768</v>
      </c>
      <c r="J223" s="239"/>
      <c r="K223" s="226" t="s">
        <v>368</v>
      </c>
      <c r="L223" s="217" t="s">
        <v>369</v>
      </c>
      <c r="M223" s="215" t="s">
        <v>252</v>
      </c>
      <c r="N223" s="212"/>
      <c r="O223" s="227">
        <v>10</v>
      </c>
      <c r="P223" s="228" t="s">
        <v>366</v>
      </c>
      <c r="Q223" s="229" t="s">
        <v>139</v>
      </c>
      <c r="R223" s="230" t="s">
        <v>335</v>
      </c>
      <c r="S223" s="230" t="s">
        <v>335</v>
      </c>
      <c r="T223" s="228" t="s">
        <v>335</v>
      </c>
      <c r="U223" s="231"/>
      <c r="V223" s="216">
        <v>1</v>
      </c>
      <c r="W223" s="225"/>
    </row>
    <row r="224" spans="1:23" ht="19.5" thickTop="1" x14ac:dyDescent="0.4">
      <c r="A224" s="92"/>
      <c r="B224" s="138">
        <f t="shared" si="0"/>
        <v>212</v>
      </c>
      <c r="C224" s="138" t="s">
        <v>255</v>
      </c>
      <c r="D224" s="138" t="s">
        <v>255</v>
      </c>
      <c r="E224" s="139" t="s">
        <v>255</v>
      </c>
      <c r="F224" s="139" t="s">
        <v>255</v>
      </c>
      <c r="G224" s="139" t="s">
        <v>255</v>
      </c>
      <c r="H224" s="139" t="s">
        <v>255</v>
      </c>
      <c r="I224" s="140" t="s">
        <v>255</v>
      </c>
      <c r="J224" s="139"/>
      <c r="K224" s="139" t="s">
        <v>255</v>
      </c>
      <c r="L224" s="139" t="s">
        <v>255</v>
      </c>
      <c r="M224" s="139" t="s">
        <v>255</v>
      </c>
      <c r="N224" s="139"/>
      <c r="O224" s="139" t="s">
        <v>255</v>
      </c>
      <c r="P224" s="139" t="s">
        <v>255</v>
      </c>
      <c r="Q224" s="139" t="s">
        <v>255</v>
      </c>
      <c r="R224" s="139" t="s">
        <v>255</v>
      </c>
      <c r="S224" s="139" t="s">
        <v>255</v>
      </c>
      <c r="T224" s="139" t="s">
        <v>255</v>
      </c>
      <c r="U224" s="139" t="s">
        <v>255</v>
      </c>
      <c r="V224" s="141" t="s">
        <v>255</v>
      </c>
      <c r="W224" s="139"/>
    </row>
    <row r="225" spans="1:23" x14ac:dyDescent="0.4">
      <c r="A225" s="92"/>
      <c r="B225" s="142">
        <f t="shared" si="0"/>
        <v>213</v>
      </c>
      <c r="C225" s="142"/>
      <c r="D225" s="142"/>
      <c r="E225" s="142"/>
      <c r="F225" s="142"/>
      <c r="G225" s="142"/>
      <c r="H225" s="142"/>
      <c r="I225" s="142"/>
      <c r="J225" s="142"/>
      <c r="K225" s="142"/>
      <c r="L225" s="142"/>
      <c r="M225" s="142"/>
      <c r="N225" s="142"/>
      <c r="O225" s="143"/>
      <c r="P225" s="143"/>
      <c r="Q225" s="143"/>
      <c r="R225" s="143"/>
      <c r="S225" s="143"/>
      <c r="T225" s="143"/>
      <c r="U225" s="144"/>
      <c r="V225" s="142"/>
      <c r="W225" s="142"/>
    </row>
  </sheetData>
  <autoFilter ref="B12:W225" xr:uid="{00000000-0009-0000-0000-000001000000}"/>
  <mergeCells count="2">
    <mergeCell ref="O10:P10"/>
    <mergeCell ref="Q10:T10"/>
  </mergeCells>
  <phoneticPr fontId="1"/>
  <conditionalFormatting sqref="E60:G71 E13:J23 E24:G58 H24:J71 E72:J223">
    <cfRule type="expression" dxfId="1" priority="2">
      <formula>NOT($K13="補記")</formula>
    </cfRule>
  </conditionalFormatting>
  <conditionalFormatting sqref="E59:G59">
    <cfRule type="expression" dxfId="0" priority="1">
      <formula>NOT($K59="補記")</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8"/>
  <sheetViews>
    <sheetView topLeftCell="A11" zoomScale="85" zoomScaleNormal="85" workbookViewId="0">
      <selection activeCell="T2" sqref="T2:U2"/>
    </sheetView>
  </sheetViews>
  <sheetFormatPr defaultColWidth="9" defaultRowHeight="18.75" x14ac:dyDescent="0.4"/>
  <cols>
    <col min="1" max="1" width="26.125" style="145" customWidth="1"/>
    <col min="2" max="2" width="15.375" style="145" customWidth="1"/>
    <col min="3" max="3" width="12.25" style="145" customWidth="1"/>
    <col min="4" max="4" width="28.125" style="145" customWidth="1"/>
    <col min="5" max="5" width="62.625" style="146" customWidth="1"/>
    <col min="6" max="6" width="3" style="146" customWidth="1"/>
    <col min="7" max="7" width="43.875" style="145" customWidth="1"/>
    <col min="8" max="8" width="28.5" style="145" customWidth="1"/>
    <col min="9" max="9" width="3" style="146" customWidth="1"/>
    <col min="10" max="10" width="26.125" style="146" customWidth="1"/>
    <col min="11" max="11" width="28.125" style="146" customWidth="1"/>
    <col min="12" max="16384" width="9" style="146"/>
  </cols>
  <sheetData>
    <row r="1" spans="1:6" s="145" customFormat="1" hidden="1" x14ac:dyDescent="0.4">
      <c r="E1" s="146"/>
      <c r="F1" s="146"/>
    </row>
    <row r="2" spans="1:6" s="145" customFormat="1" hidden="1" x14ac:dyDescent="0.4">
      <c r="E2" s="146"/>
      <c r="F2" s="146"/>
    </row>
    <row r="3" spans="1:6" s="145" customFormat="1" hidden="1" x14ac:dyDescent="0.4">
      <c r="E3" s="146"/>
      <c r="F3" s="146"/>
    </row>
    <row r="4" spans="1:6" s="145" customFormat="1" hidden="1" x14ac:dyDescent="0.4">
      <c r="E4" s="146"/>
      <c r="F4" s="146"/>
    </row>
    <row r="5" spans="1:6" s="145" customFormat="1" hidden="1" x14ac:dyDescent="0.4">
      <c r="E5" s="146"/>
      <c r="F5" s="146"/>
    </row>
    <row r="6" spans="1:6" s="145" customFormat="1" hidden="1" x14ac:dyDescent="0.4">
      <c r="E6" s="146"/>
      <c r="F6" s="146"/>
    </row>
    <row r="7" spans="1:6" s="145" customFormat="1" hidden="1" x14ac:dyDescent="0.4">
      <c r="E7" s="146"/>
      <c r="F7" s="146"/>
    </row>
    <row r="8" spans="1:6" s="145" customFormat="1" hidden="1" x14ac:dyDescent="0.4">
      <c r="E8" s="146"/>
      <c r="F8" s="146"/>
    </row>
    <row r="9" spans="1:6" s="145" customFormat="1" hidden="1" x14ac:dyDescent="0.4">
      <c r="E9" s="146"/>
      <c r="F9" s="146"/>
    </row>
    <row r="10" spans="1:6" s="145" customFormat="1" hidden="1" x14ac:dyDescent="0.4">
      <c r="E10" s="146"/>
      <c r="F10" s="146"/>
    </row>
    <row r="12" spans="1:6" s="145" customFormat="1" x14ac:dyDescent="0.4">
      <c r="A12" s="145" t="s">
        <v>256</v>
      </c>
      <c r="E12" s="146"/>
      <c r="F12" s="146"/>
    </row>
    <row r="13" spans="1:6" hidden="1" x14ac:dyDescent="0.4"/>
    <row r="14" spans="1:6" hidden="1" x14ac:dyDescent="0.4">
      <c r="A14" s="147"/>
    </row>
    <row r="15" spans="1:6" hidden="1" x14ac:dyDescent="0.4">
      <c r="A15" s="147"/>
    </row>
    <row r="17" spans="1:11" ht="36" x14ac:dyDescent="0.4">
      <c r="A17" s="148" t="s">
        <v>100</v>
      </c>
      <c r="B17" s="148" t="s">
        <v>257</v>
      </c>
      <c r="C17" s="149" t="s">
        <v>258</v>
      </c>
      <c r="D17" s="150" t="s">
        <v>259</v>
      </c>
      <c r="E17" s="150" t="s">
        <v>260</v>
      </c>
      <c r="G17" s="148" t="s">
        <v>261</v>
      </c>
      <c r="H17" s="150" t="s">
        <v>262</v>
      </c>
      <c r="J17" s="148" t="s">
        <v>100</v>
      </c>
      <c r="K17" s="150" t="s">
        <v>263</v>
      </c>
    </row>
    <row r="18" spans="1:11" ht="112.5" x14ac:dyDescent="0.4">
      <c r="A18" s="150" t="s">
        <v>154</v>
      </c>
      <c r="B18" s="150" t="s">
        <v>92</v>
      </c>
      <c r="C18" s="150" t="s">
        <v>212</v>
      </c>
      <c r="D18" s="151"/>
      <c r="E18" s="152" t="s">
        <v>539</v>
      </c>
      <c r="G18" s="150" t="s">
        <v>264</v>
      </c>
      <c r="H18" s="153"/>
      <c r="J18" s="150"/>
      <c r="K18" s="153"/>
    </row>
    <row r="19" spans="1:11" ht="56.25" x14ac:dyDescent="0.4">
      <c r="A19" s="150" t="s">
        <v>265</v>
      </c>
      <c r="B19" s="150" t="s">
        <v>92</v>
      </c>
      <c r="C19" s="150" t="s">
        <v>266</v>
      </c>
      <c r="D19" s="151"/>
      <c r="E19" s="152" t="s">
        <v>545</v>
      </c>
      <c r="G19" s="150" t="s">
        <v>267</v>
      </c>
      <c r="H19" s="154"/>
      <c r="J19" s="150"/>
      <c r="K19" s="154"/>
    </row>
    <row r="20" spans="1:11" ht="131.25" x14ac:dyDescent="0.4">
      <c r="A20" s="150" t="s">
        <v>268</v>
      </c>
      <c r="B20" s="150" t="s">
        <v>92</v>
      </c>
      <c r="C20" s="150" t="s">
        <v>266</v>
      </c>
      <c r="D20" s="155"/>
      <c r="E20" s="152" t="s">
        <v>269</v>
      </c>
      <c r="G20" s="150" t="s">
        <v>270</v>
      </c>
      <c r="H20" s="154"/>
      <c r="J20" s="150"/>
      <c r="K20" s="154"/>
    </row>
    <row r="21" spans="1:11" ht="19.5" thickBot="1" x14ac:dyDescent="0.45">
      <c r="A21" s="150" t="s">
        <v>272</v>
      </c>
      <c r="B21" s="150" t="s">
        <v>92</v>
      </c>
      <c r="C21" s="150" t="s">
        <v>212</v>
      </c>
      <c r="D21" s="283"/>
      <c r="E21" s="156" t="s">
        <v>273</v>
      </c>
      <c r="G21" s="150" t="s">
        <v>271</v>
      </c>
      <c r="H21" s="154"/>
      <c r="J21" s="150"/>
      <c r="K21" s="154"/>
    </row>
    <row r="22" spans="1:11" ht="112.5" x14ac:dyDescent="0.4">
      <c r="A22" s="252" t="s">
        <v>344</v>
      </c>
      <c r="B22" s="253" t="s">
        <v>518</v>
      </c>
      <c r="C22" s="253" t="s">
        <v>332</v>
      </c>
      <c r="D22" s="284"/>
      <c r="E22" s="285" t="s">
        <v>539</v>
      </c>
      <c r="J22" s="150"/>
      <c r="K22" s="153"/>
    </row>
    <row r="23" spans="1:11" ht="56.25" x14ac:dyDescent="0.4">
      <c r="A23" s="254" t="s">
        <v>348</v>
      </c>
      <c r="B23" s="150" t="s">
        <v>518</v>
      </c>
      <c r="C23" s="150" t="s">
        <v>332</v>
      </c>
      <c r="D23" s="151"/>
      <c r="E23" s="152" t="s">
        <v>546</v>
      </c>
      <c r="J23" s="150"/>
      <c r="K23" s="154"/>
    </row>
    <row r="24" spans="1:11" ht="131.25" x14ac:dyDescent="0.4">
      <c r="A24" s="254" t="s">
        <v>363</v>
      </c>
      <c r="B24" s="150" t="s">
        <v>518</v>
      </c>
      <c r="C24" s="150" t="s">
        <v>332</v>
      </c>
      <c r="D24" s="156"/>
      <c r="E24" s="256" t="s">
        <v>269</v>
      </c>
      <c r="G24" s="148" t="s">
        <v>274</v>
      </c>
      <c r="H24" s="150" t="s">
        <v>262</v>
      </c>
      <c r="J24" s="150"/>
      <c r="K24" s="154"/>
    </row>
    <row r="25" spans="1:11" ht="131.25" x14ac:dyDescent="0.4">
      <c r="A25" s="254" t="s">
        <v>377</v>
      </c>
      <c r="B25" s="150" t="s">
        <v>518</v>
      </c>
      <c r="C25" s="150" t="s">
        <v>332</v>
      </c>
      <c r="D25" s="156" t="s">
        <v>523</v>
      </c>
      <c r="E25" s="256" t="s">
        <v>520</v>
      </c>
      <c r="G25" s="150" t="s">
        <v>264</v>
      </c>
      <c r="H25" s="153"/>
      <c r="J25" s="150"/>
      <c r="K25" s="154"/>
    </row>
    <row r="26" spans="1:11" ht="112.5" x14ac:dyDescent="0.4">
      <c r="A26" s="254" t="s">
        <v>381</v>
      </c>
      <c r="B26" s="150" t="s">
        <v>518</v>
      </c>
      <c r="C26" s="150" t="s">
        <v>332</v>
      </c>
      <c r="D26" s="156" t="s">
        <v>535</v>
      </c>
      <c r="E26" s="256" t="s">
        <v>536</v>
      </c>
      <c r="G26" s="150" t="s">
        <v>267</v>
      </c>
      <c r="H26" s="154"/>
      <c r="J26" s="150"/>
      <c r="K26" s="153"/>
    </row>
    <row r="27" spans="1:11" x14ac:dyDescent="0.4">
      <c r="A27" s="254" t="s">
        <v>383</v>
      </c>
      <c r="B27" s="150" t="s">
        <v>518</v>
      </c>
      <c r="C27" s="150" t="s">
        <v>332</v>
      </c>
      <c r="D27" s="153"/>
      <c r="E27" s="255" t="s">
        <v>519</v>
      </c>
      <c r="G27" s="150" t="s">
        <v>270</v>
      </c>
      <c r="H27" s="154"/>
      <c r="J27" s="150"/>
      <c r="K27" s="154"/>
    </row>
    <row r="28" spans="1:11" x14ac:dyDescent="0.4">
      <c r="A28" s="254" t="s">
        <v>385</v>
      </c>
      <c r="B28" s="150" t="s">
        <v>518</v>
      </c>
      <c r="C28" s="150" t="s">
        <v>332</v>
      </c>
      <c r="D28" s="153"/>
      <c r="E28" s="255" t="s">
        <v>519</v>
      </c>
      <c r="G28" s="150" t="s">
        <v>271</v>
      </c>
      <c r="H28" s="154"/>
      <c r="J28" s="150"/>
      <c r="K28" s="154"/>
    </row>
    <row r="29" spans="1:11" x14ac:dyDescent="0.4">
      <c r="A29" s="254" t="s">
        <v>387</v>
      </c>
      <c r="B29" s="150" t="s">
        <v>518</v>
      </c>
      <c r="C29" s="150" t="s">
        <v>332</v>
      </c>
      <c r="D29" s="153"/>
      <c r="E29" s="255" t="s">
        <v>519</v>
      </c>
      <c r="J29" s="150"/>
      <c r="K29" s="154"/>
    </row>
    <row r="30" spans="1:11" x14ac:dyDescent="0.4">
      <c r="A30" s="254" t="s">
        <v>389</v>
      </c>
      <c r="B30" s="150" t="s">
        <v>518</v>
      </c>
      <c r="C30" s="150" t="s">
        <v>332</v>
      </c>
      <c r="D30" s="153"/>
      <c r="E30" s="255" t="s">
        <v>519</v>
      </c>
      <c r="J30" s="150"/>
      <c r="K30" s="153"/>
    </row>
    <row r="31" spans="1:11" x14ac:dyDescent="0.4">
      <c r="A31" s="254" t="s">
        <v>391</v>
      </c>
      <c r="B31" s="150" t="s">
        <v>518</v>
      </c>
      <c r="C31" s="150" t="s">
        <v>332</v>
      </c>
      <c r="D31" s="153"/>
      <c r="E31" s="255" t="s">
        <v>519</v>
      </c>
      <c r="G31" s="148" t="s">
        <v>275</v>
      </c>
      <c r="H31" s="150" t="s">
        <v>262</v>
      </c>
      <c r="J31" s="150"/>
      <c r="K31" s="154"/>
    </row>
    <row r="32" spans="1:11" ht="56.25" x14ac:dyDescent="0.4">
      <c r="A32" s="254" t="s">
        <v>393</v>
      </c>
      <c r="B32" s="150" t="s">
        <v>518</v>
      </c>
      <c r="C32" s="150" t="s">
        <v>332</v>
      </c>
      <c r="D32" s="156"/>
      <c r="E32" s="256" t="s">
        <v>524</v>
      </c>
      <c r="G32" s="150" t="s">
        <v>264</v>
      </c>
      <c r="H32" s="153"/>
      <c r="J32" s="150"/>
      <c r="K32" s="154"/>
    </row>
    <row r="33" spans="1:10" x14ac:dyDescent="0.4">
      <c r="A33" s="254" t="s">
        <v>395</v>
      </c>
      <c r="B33" s="150" t="s">
        <v>518</v>
      </c>
      <c r="C33" s="150" t="s">
        <v>332</v>
      </c>
      <c r="D33" s="156"/>
      <c r="E33" s="255" t="s">
        <v>525</v>
      </c>
      <c r="G33" s="150" t="s">
        <v>267</v>
      </c>
      <c r="H33" s="154"/>
    </row>
    <row r="34" spans="1:10" x14ac:dyDescent="0.4">
      <c r="A34" s="254" t="s">
        <v>397</v>
      </c>
      <c r="B34" s="150" t="s">
        <v>518</v>
      </c>
      <c r="C34" s="150" t="s">
        <v>332</v>
      </c>
      <c r="D34" s="156"/>
      <c r="E34" s="255" t="s">
        <v>525</v>
      </c>
      <c r="G34" s="150" t="s">
        <v>276</v>
      </c>
      <c r="H34" s="154"/>
    </row>
    <row r="35" spans="1:10" x14ac:dyDescent="0.4">
      <c r="A35" s="254" t="s">
        <v>399</v>
      </c>
      <c r="B35" s="150" t="s">
        <v>518</v>
      </c>
      <c r="C35" s="150" t="s">
        <v>332</v>
      </c>
      <c r="D35" s="156"/>
      <c r="E35" s="255" t="s">
        <v>525</v>
      </c>
    </row>
    <row r="36" spans="1:10" x14ac:dyDescent="0.4">
      <c r="A36" s="254" t="s">
        <v>401</v>
      </c>
      <c r="B36" s="150" t="s">
        <v>518</v>
      </c>
      <c r="C36" s="150" t="s">
        <v>332</v>
      </c>
      <c r="D36" s="156"/>
      <c r="E36" s="255" t="s">
        <v>525</v>
      </c>
      <c r="I36" s="262"/>
      <c r="J36" s="262"/>
    </row>
    <row r="37" spans="1:10" x14ac:dyDescent="0.4">
      <c r="A37" s="254" t="s">
        <v>403</v>
      </c>
      <c r="B37" s="150" t="s">
        <v>518</v>
      </c>
      <c r="C37" s="150" t="s">
        <v>332</v>
      </c>
      <c r="D37" s="156"/>
      <c r="E37" s="255" t="s">
        <v>525</v>
      </c>
      <c r="G37" s="148" t="s">
        <v>277</v>
      </c>
      <c r="H37" s="150" t="s">
        <v>262</v>
      </c>
      <c r="J37" s="262"/>
    </row>
    <row r="38" spans="1:10" x14ac:dyDescent="0.4">
      <c r="A38" s="254" t="s">
        <v>405</v>
      </c>
      <c r="B38" s="150" t="s">
        <v>518</v>
      </c>
      <c r="C38" s="150" t="s">
        <v>332</v>
      </c>
      <c r="D38" s="156"/>
      <c r="E38" s="255" t="s">
        <v>525</v>
      </c>
      <c r="G38" s="150" t="s">
        <v>264</v>
      </c>
      <c r="H38" s="153"/>
      <c r="J38" s="262"/>
    </row>
    <row r="39" spans="1:10" x14ac:dyDescent="0.4">
      <c r="A39" s="254" t="s">
        <v>407</v>
      </c>
      <c r="B39" s="150" t="s">
        <v>518</v>
      </c>
      <c r="C39" s="150" t="s">
        <v>332</v>
      </c>
      <c r="D39" s="156"/>
      <c r="E39" s="255" t="s">
        <v>525</v>
      </c>
      <c r="G39" s="150" t="s">
        <v>278</v>
      </c>
      <c r="H39" s="153"/>
      <c r="J39" s="262"/>
    </row>
    <row r="40" spans="1:10" x14ac:dyDescent="0.4">
      <c r="A40" s="254" t="s">
        <v>409</v>
      </c>
      <c r="B40" s="150" t="s">
        <v>518</v>
      </c>
      <c r="C40" s="150" t="s">
        <v>332</v>
      </c>
      <c r="D40" s="156"/>
      <c r="E40" s="255" t="s">
        <v>525</v>
      </c>
      <c r="G40" s="150" t="s">
        <v>267</v>
      </c>
      <c r="H40" s="154"/>
      <c r="J40" s="262"/>
    </row>
    <row r="41" spans="1:10" x14ac:dyDescent="0.4">
      <c r="A41" s="254" t="s">
        <v>411</v>
      </c>
      <c r="B41" s="150" t="s">
        <v>518</v>
      </c>
      <c r="C41" s="150" t="s">
        <v>332</v>
      </c>
      <c r="D41" s="156"/>
      <c r="E41" s="255" t="s">
        <v>525</v>
      </c>
      <c r="G41" s="150" t="s">
        <v>270</v>
      </c>
      <c r="H41" s="154"/>
      <c r="J41" s="262"/>
    </row>
    <row r="42" spans="1:10" x14ac:dyDescent="0.4">
      <c r="A42" s="254" t="s">
        <v>413</v>
      </c>
      <c r="B42" s="150" t="s">
        <v>518</v>
      </c>
      <c r="C42" s="150" t="s">
        <v>332</v>
      </c>
      <c r="D42" s="156"/>
      <c r="E42" s="255" t="s">
        <v>525</v>
      </c>
      <c r="G42" s="150" t="s">
        <v>271</v>
      </c>
      <c r="H42" s="154"/>
      <c r="J42" s="262"/>
    </row>
    <row r="43" spans="1:10" x14ac:dyDescent="0.4">
      <c r="A43" s="254" t="s">
        <v>415</v>
      </c>
      <c r="B43" s="150" t="s">
        <v>518</v>
      </c>
      <c r="C43" s="150" t="s">
        <v>332</v>
      </c>
      <c r="D43" s="156"/>
      <c r="E43" s="255" t="s">
        <v>525</v>
      </c>
      <c r="J43" s="262"/>
    </row>
    <row r="44" spans="1:10" x14ac:dyDescent="0.4">
      <c r="A44" s="254" t="s">
        <v>417</v>
      </c>
      <c r="B44" s="150" t="s">
        <v>518</v>
      </c>
      <c r="C44" s="150" t="s">
        <v>332</v>
      </c>
      <c r="D44" s="156"/>
      <c r="E44" s="255" t="s">
        <v>525</v>
      </c>
      <c r="J44" s="262"/>
    </row>
    <row r="45" spans="1:10" x14ac:dyDescent="0.4">
      <c r="A45" s="254" t="s">
        <v>521</v>
      </c>
      <c r="B45" s="150" t="s">
        <v>518</v>
      </c>
      <c r="C45" s="150" t="s">
        <v>332</v>
      </c>
      <c r="D45" s="156"/>
      <c r="E45" s="255" t="s">
        <v>525</v>
      </c>
      <c r="G45" s="148" t="s">
        <v>279</v>
      </c>
      <c r="H45" s="150" t="s">
        <v>262</v>
      </c>
      <c r="J45" s="262"/>
    </row>
    <row r="46" spans="1:10" x14ac:dyDescent="0.4">
      <c r="A46" s="254" t="s">
        <v>522</v>
      </c>
      <c r="B46" s="150" t="s">
        <v>518</v>
      </c>
      <c r="C46" s="150" t="s">
        <v>332</v>
      </c>
      <c r="D46" s="156"/>
      <c r="E46" s="255" t="s">
        <v>525</v>
      </c>
      <c r="G46" s="150" t="s">
        <v>264</v>
      </c>
      <c r="H46" s="153"/>
      <c r="J46" s="262"/>
    </row>
    <row r="47" spans="1:10" ht="19.5" thickBot="1" x14ac:dyDescent="0.45">
      <c r="A47" s="257" t="s">
        <v>508</v>
      </c>
      <c r="B47" s="258" t="s">
        <v>518</v>
      </c>
      <c r="C47" s="258" t="s">
        <v>332</v>
      </c>
      <c r="D47" s="259"/>
      <c r="E47" s="260" t="s">
        <v>273</v>
      </c>
      <c r="G47" s="150" t="s">
        <v>280</v>
      </c>
      <c r="H47" s="153"/>
      <c r="J47" s="262"/>
    </row>
    <row r="48" spans="1:10" x14ac:dyDescent="0.4">
      <c r="G48" s="150" t="s">
        <v>267</v>
      </c>
      <c r="H48" s="154"/>
      <c r="J48" s="262"/>
    </row>
    <row r="49" spans="7:10" x14ac:dyDescent="0.4">
      <c r="G49" s="150" t="s">
        <v>281</v>
      </c>
      <c r="H49" s="154"/>
      <c r="J49" s="262"/>
    </row>
    <row r="50" spans="7:10" x14ac:dyDescent="0.4">
      <c r="G50" s="150" t="s">
        <v>282</v>
      </c>
      <c r="H50" s="154"/>
      <c r="J50" s="262"/>
    </row>
    <row r="51" spans="7:10" x14ac:dyDescent="0.4">
      <c r="G51" s="150" t="s">
        <v>283</v>
      </c>
      <c r="H51" s="154"/>
      <c r="J51" s="262"/>
    </row>
    <row r="52" spans="7:10" x14ac:dyDescent="0.4">
      <c r="G52" s="150" t="s">
        <v>284</v>
      </c>
      <c r="H52" s="154"/>
      <c r="J52" s="262"/>
    </row>
    <row r="53" spans="7:10" x14ac:dyDescent="0.4">
      <c r="G53" s="150" t="s">
        <v>285</v>
      </c>
      <c r="H53" s="154"/>
      <c r="J53" s="262"/>
    </row>
    <row r="54" spans="7:10" x14ac:dyDescent="0.4">
      <c r="G54" s="150" t="s">
        <v>286</v>
      </c>
      <c r="H54" s="154"/>
      <c r="J54" s="262"/>
    </row>
    <row r="55" spans="7:10" x14ac:dyDescent="0.4">
      <c r="G55" s="150" t="s">
        <v>287</v>
      </c>
      <c r="H55" s="154"/>
      <c r="J55" s="262"/>
    </row>
    <row r="56" spans="7:10" x14ac:dyDescent="0.4">
      <c r="G56" s="150" t="s">
        <v>288</v>
      </c>
      <c r="H56" s="154"/>
    </row>
    <row r="59" spans="7:10" x14ac:dyDescent="0.4">
      <c r="G59" s="148" t="s">
        <v>289</v>
      </c>
      <c r="H59" s="150" t="s">
        <v>262</v>
      </c>
    </row>
    <row r="60" spans="7:10" x14ac:dyDescent="0.4">
      <c r="G60" s="150" t="s">
        <v>264</v>
      </c>
      <c r="H60" s="153"/>
    </row>
    <row r="61" spans="7:10" x14ac:dyDescent="0.4">
      <c r="G61" s="150" t="s">
        <v>280</v>
      </c>
      <c r="H61" s="153"/>
    </row>
    <row r="62" spans="7:10" x14ac:dyDescent="0.4">
      <c r="G62" s="150" t="s">
        <v>267</v>
      </c>
      <c r="H62" s="154"/>
    </row>
    <row r="63" spans="7:10" x14ac:dyDescent="0.4">
      <c r="G63" s="150" t="s">
        <v>290</v>
      </c>
      <c r="H63" s="154"/>
    </row>
    <row r="66" spans="7:8" x14ac:dyDescent="0.4">
      <c r="G66" s="148" t="s">
        <v>291</v>
      </c>
      <c r="H66" s="150" t="s">
        <v>262</v>
      </c>
    </row>
    <row r="67" spans="7:8" x14ac:dyDescent="0.4">
      <c r="G67" s="150" t="s">
        <v>264</v>
      </c>
      <c r="H67" s="153"/>
    </row>
    <row r="68" spans="7:8" x14ac:dyDescent="0.4">
      <c r="G68" s="150" t="s">
        <v>280</v>
      </c>
      <c r="H68" s="153"/>
    </row>
    <row r="69" spans="7:8" x14ac:dyDescent="0.4">
      <c r="G69" s="150" t="s">
        <v>267</v>
      </c>
      <c r="H69" s="154"/>
    </row>
    <row r="70" spans="7:8" x14ac:dyDescent="0.4">
      <c r="G70" s="150" t="s">
        <v>281</v>
      </c>
      <c r="H70" s="154"/>
    </row>
    <row r="71" spans="7:8" x14ac:dyDescent="0.4">
      <c r="G71" s="150" t="s">
        <v>282</v>
      </c>
      <c r="H71" s="154"/>
    </row>
    <row r="72" spans="7:8" x14ac:dyDescent="0.4">
      <c r="G72" s="150" t="s">
        <v>283</v>
      </c>
      <c r="H72" s="154"/>
    </row>
    <row r="73" spans="7:8" x14ac:dyDescent="0.4">
      <c r="G73" s="150" t="s">
        <v>285</v>
      </c>
      <c r="H73" s="154"/>
    </row>
    <row r="74" spans="7:8" x14ac:dyDescent="0.4">
      <c r="G74" s="150" t="s">
        <v>292</v>
      </c>
      <c r="H74" s="154"/>
    </row>
    <row r="77" spans="7:8" x14ac:dyDescent="0.4">
      <c r="G77" s="148" t="s">
        <v>293</v>
      </c>
      <c r="H77" s="150" t="s">
        <v>262</v>
      </c>
    </row>
    <row r="78" spans="7:8" x14ac:dyDescent="0.4">
      <c r="G78" s="150" t="s">
        <v>264</v>
      </c>
      <c r="H78" s="153"/>
    </row>
    <row r="79" spans="7:8" x14ac:dyDescent="0.4">
      <c r="G79" s="150" t="s">
        <v>280</v>
      </c>
      <c r="H79" s="153"/>
    </row>
    <row r="80" spans="7:8" x14ac:dyDescent="0.4">
      <c r="G80" s="150" t="s">
        <v>267</v>
      </c>
      <c r="H80" s="154"/>
    </row>
    <row r="81" spans="7:8" x14ac:dyDescent="0.4">
      <c r="G81" s="150" t="s">
        <v>281</v>
      </c>
      <c r="H81" s="154"/>
    </row>
    <row r="82" spans="7:8" x14ac:dyDescent="0.4">
      <c r="G82" s="150" t="s">
        <v>282</v>
      </c>
      <c r="H82" s="154"/>
    </row>
    <row r="83" spans="7:8" x14ac:dyDescent="0.4">
      <c r="G83" s="150" t="s">
        <v>290</v>
      </c>
      <c r="H83" s="154"/>
    </row>
    <row r="86" spans="7:8" x14ac:dyDescent="0.4">
      <c r="G86" s="148" t="s">
        <v>294</v>
      </c>
      <c r="H86" s="150" t="s">
        <v>262</v>
      </c>
    </row>
    <row r="87" spans="7:8" x14ac:dyDescent="0.4">
      <c r="G87" s="150" t="s">
        <v>264</v>
      </c>
      <c r="H87" s="153"/>
    </row>
    <row r="88" spans="7:8" x14ac:dyDescent="0.4">
      <c r="G88" s="150" t="s">
        <v>280</v>
      </c>
      <c r="H88" s="153"/>
    </row>
    <row r="89" spans="7:8" x14ac:dyDescent="0.4">
      <c r="G89" s="150" t="s">
        <v>267</v>
      </c>
      <c r="H89" s="154"/>
    </row>
    <row r="90" spans="7:8" x14ac:dyDescent="0.4">
      <c r="G90" s="150" t="s">
        <v>281</v>
      </c>
      <c r="H90" s="154"/>
    </row>
    <row r="91" spans="7:8" x14ac:dyDescent="0.4">
      <c r="G91" s="150" t="s">
        <v>282</v>
      </c>
      <c r="H91" s="154"/>
    </row>
    <row r="92" spans="7:8" x14ac:dyDescent="0.4">
      <c r="G92" s="150" t="s">
        <v>283</v>
      </c>
      <c r="H92" s="154"/>
    </row>
    <row r="93" spans="7:8" x14ac:dyDescent="0.4">
      <c r="G93" s="150" t="s">
        <v>286</v>
      </c>
      <c r="H93" s="154"/>
    </row>
    <row r="94" spans="7:8" x14ac:dyDescent="0.4">
      <c r="G94" s="150" t="s">
        <v>287</v>
      </c>
      <c r="H94" s="154"/>
    </row>
    <row r="97" spans="7:8" x14ac:dyDescent="0.4">
      <c r="G97" s="148" t="s">
        <v>295</v>
      </c>
      <c r="H97" s="150" t="s">
        <v>262</v>
      </c>
    </row>
    <row r="98" spans="7:8" x14ac:dyDescent="0.4">
      <c r="G98" s="150" t="s">
        <v>264</v>
      </c>
      <c r="H98" s="153"/>
    </row>
    <row r="99" spans="7:8" x14ac:dyDescent="0.4">
      <c r="G99" s="150" t="s">
        <v>267</v>
      </c>
      <c r="H99" s="154"/>
    </row>
    <row r="100" spans="7:8" x14ac:dyDescent="0.4">
      <c r="G100" s="150" t="s">
        <v>281</v>
      </c>
      <c r="H100" s="154"/>
    </row>
    <row r="101" spans="7:8" x14ac:dyDescent="0.4">
      <c r="G101" s="150" t="s">
        <v>283</v>
      </c>
      <c r="H101" s="154"/>
    </row>
    <row r="102" spans="7:8" x14ac:dyDescent="0.4">
      <c r="G102" s="150" t="s">
        <v>296</v>
      </c>
      <c r="H102" s="154"/>
    </row>
    <row r="103" spans="7:8" x14ac:dyDescent="0.4">
      <c r="G103" s="150" t="s">
        <v>285</v>
      </c>
      <c r="H103" s="154"/>
    </row>
    <row r="104" spans="7:8" x14ac:dyDescent="0.4">
      <c r="G104" s="150" t="s">
        <v>286</v>
      </c>
      <c r="H104" s="154"/>
    </row>
    <row r="105" spans="7:8" x14ac:dyDescent="0.4">
      <c r="G105" s="150" t="s">
        <v>287</v>
      </c>
      <c r="H105" s="154"/>
    </row>
    <row r="108" spans="7:8" x14ac:dyDescent="0.4">
      <c r="G108" s="148" t="s">
        <v>297</v>
      </c>
      <c r="H108" s="150" t="s">
        <v>262</v>
      </c>
    </row>
    <row r="109" spans="7:8" x14ac:dyDescent="0.4">
      <c r="G109" s="150" t="s">
        <v>264</v>
      </c>
      <c r="H109" s="153"/>
    </row>
    <row r="110" spans="7:8" x14ac:dyDescent="0.4">
      <c r="G110" s="150" t="s">
        <v>267</v>
      </c>
      <c r="H110" s="154"/>
    </row>
    <row r="111" spans="7:8" x14ac:dyDescent="0.4">
      <c r="G111" s="150" t="s">
        <v>281</v>
      </c>
      <c r="H111" s="154"/>
    </row>
    <row r="112" spans="7:8" x14ac:dyDescent="0.4">
      <c r="G112" s="150" t="s">
        <v>285</v>
      </c>
      <c r="H112" s="154"/>
    </row>
    <row r="113" spans="7:8" x14ac:dyDescent="0.4">
      <c r="G113" s="150" t="s">
        <v>292</v>
      </c>
      <c r="H113" s="154"/>
    </row>
    <row r="114" spans="7:8" x14ac:dyDescent="0.4">
      <c r="G114" s="150" t="s">
        <v>286</v>
      </c>
      <c r="H114" s="154"/>
    </row>
    <row r="115" spans="7:8" x14ac:dyDescent="0.4">
      <c r="G115" s="150" t="s">
        <v>287</v>
      </c>
      <c r="H115" s="154"/>
    </row>
    <row r="118" spans="7:8" x14ac:dyDescent="0.4">
      <c r="G118" s="148" t="s">
        <v>298</v>
      </c>
      <c r="H118" s="150" t="s">
        <v>262</v>
      </c>
    </row>
    <row r="119" spans="7:8" x14ac:dyDescent="0.4">
      <c r="G119" s="150" t="s">
        <v>264</v>
      </c>
      <c r="H119" s="153"/>
    </row>
    <row r="120" spans="7:8" x14ac:dyDescent="0.4">
      <c r="G120" s="150" t="s">
        <v>267</v>
      </c>
      <c r="H120" s="154"/>
    </row>
    <row r="121" spans="7:8" x14ac:dyDescent="0.4">
      <c r="G121" s="150" t="s">
        <v>281</v>
      </c>
      <c r="H121" s="154"/>
    </row>
    <row r="124" spans="7:8" x14ac:dyDescent="0.4">
      <c r="G124" s="148" t="s">
        <v>299</v>
      </c>
      <c r="H124" s="150" t="s">
        <v>262</v>
      </c>
    </row>
    <row r="125" spans="7:8" x14ac:dyDescent="0.4">
      <c r="G125" s="150" t="s">
        <v>264</v>
      </c>
      <c r="H125" s="153"/>
    </row>
    <row r="126" spans="7:8" x14ac:dyDescent="0.4">
      <c r="G126" s="150" t="s">
        <v>267</v>
      </c>
      <c r="H126" s="154"/>
    </row>
    <row r="127" spans="7:8" x14ac:dyDescent="0.4">
      <c r="G127" s="150" t="s">
        <v>300</v>
      </c>
      <c r="H127" s="154"/>
    </row>
    <row r="128" spans="7:8" x14ac:dyDescent="0.4">
      <c r="G128" s="150" t="s">
        <v>301</v>
      </c>
      <c r="H128" s="154"/>
    </row>
    <row r="129" spans="7:8" x14ac:dyDescent="0.4">
      <c r="G129" s="150" t="s">
        <v>302</v>
      </c>
      <c r="H129" s="154"/>
    </row>
    <row r="130" spans="7:8" x14ac:dyDescent="0.4">
      <c r="G130" s="150" t="s">
        <v>303</v>
      </c>
      <c r="H130" s="154"/>
    </row>
    <row r="131" spans="7:8" x14ac:dyDescent="0.4">
      <c r="G131" s="150" t="s">
        <v>304</v>
      </c>
      <c r="H131" s="154"/>
    </row>
    <row r="132" spans="7:8" x14ac:dyDescent="0.4">
      <c r="G132" s="150" t="s">
        <v>305</v>
      </c>
      <c r="H132" s="154"/>
    </row>
    <row r="133" spans="7:8" x14ac:dyDescent="0.4">
      <c r="G133" s="150" t="s">
        <v>306</v>
      </c>
      <c r="H133" s="154"/>
    </row>
    <row r="136" spans="7:8" x14ac:dyDescent="0.4">
      <c r="G136" s="148" t="s">
        <v>307</v>
      </c>
      <c r="H136" s="150" t="s">
        <v>262</v>
      </c>
    </row>
    <row r="137" spans="7:8" x14ac:dyDescent="0.4">
      <c r="G137" s="150" t="s">
        <v>264</v>
      </c>
      <c r="H137" s="153"/>
    </row>
    <row r="138" spans="7:8" x14ac:dyDescent="0.4">
      <c r="G138" s="150" t="s">
        <v>267</v>
      </c>
      <c r="H138" s="154"/>
    </row>
    <row r="139" spans="7:8" x14ac:dyDescent="0.4">
      <c r="G139" s="150" t="s">
        <v>281</v>
      </c>
      <c r="H139" s="154"/>
    </row>
    <row r="140" spans="7:8" x14ac:dyDescent="0.4">
      <c r="G140" s="150" t="s">
        <v>290</v>
      </c>
      <c r="H140" s="154"/>
    </row>
    <row r="143" spans="7:8" x14ac:dyDescent="0.4">
      <c r="G143" s="148" t="s">
        <v>308</v>
      </c>
      <c r="H143" s="150" t="s">
        <v>262</v>
      </c>
    </row>
    <row r="144" spans="7:8" x14ac:dyDescent="0.4">
      <c r="G144" s="150" t="s">
        <v>264</v>
      </c>
      <c r="H144" s="153"/>
    </row>
    <row r="145" spans="7:8" x14ac:dyDescent="0.4">
      <c r="G145" s="150" t="s">
        <v>267</v>
      </c>
      <c r="H145" s="154"/>
    </row>
    <row r="146" spans="7:8" x14ac:dyDescent="0.4">
      <c r="G146" s="150" t="s">
        <v>281</v>
      </c>
      <c r="H146" s="154"/>
    </row>
    <row r="149" spans="7:8" x14ac:dyDescent="0.4">
      <c r="G149" s="148" t="s">
        <v>309</v>
      </c>
      <c r="H149" s="150" t="s">
        <v>262</v>
      </c>
    </row>
    <row r="150" spans="7:8" x14ac:dyDescent="0.4">
      <c r="G150" s="150" t="s">
        <v>264</v>
      </c>
      <c r="H150" s="153"/>
    </row>
    <row r="151" spans="7:8" x14ac:dyDescent="0.4">
      <c r="G151" s="150" t="s">
        <v>267</v>
      </c>
      <c r="H151" s="154"/>
    </row>
    <row r="152" spans="7:8" x14ac:dyDescent="0.4">
      <c r="G152" s="150" t="s">
        <v>281</v>
      </c>
      <c r="H152" s="154"/>
    </row>
    <row r="153" spans="7:8" x14ac:dyDescent="0.4">
      <c r="G153" s="150" t="s">
        <v>286</v>
      </c>
      <c r="H153" s="154"/>
    </row>
    <row r="154" spans="7:8" x14ac:dyDescent="0.4">
      <c r="G154" s="150" t="s">
        <v>287</v>
      </c>
      <c r="H154" s="154"/>
    </row>
    <row r="157" spans="7:8" x14ac:dyDescent="0.4">
      <c r="G157" s="148" t="s">
        <v>310</v>
      </c>
      <c r="H157" s="150" t="s">
        <v>262</v>
      </c>
    </row>
    <row r="158" spans="7:8" x14ac:dyDescent="0.4">
      <c r="G158" s="150" t="s">
        <v>264</v>
      </c>
      <c r="H158" s="153"/>
    </row>
    <row r="159" spans="7:8" x14ac:dyDescent="0.4">
      <c r="G159" s="150" t="s">
        <v>267</v>
      </c>
      <c r="H159" s="154"/>
    </row>
    <row r="160" spans="7:8" x14ac:dyDescent="0.4">
      <c r="G160" s="150" t="s">
        <v>281</v>
      </c>
      <c r="H160" s="154"/>
    </row>
    <row r="161" spans="7:8" x14ac:dyDescent="0.4">
      <c r="G161" s="150" t="s">
        <v>282</v>
      </c>
      <c r="H161" s="154"/>
    </row>
    <row r="162" spans="7:8" x14ac:dyDescent="0.4">
      <c r="G162" s="150" t="s">
        <v>301</v>
      </c>
      <c r="H162" s="154"/>
    </row>
    <row r="163" spans="7:8" x14ac:dyDescent="0.4">
      <c r="G163" s="150" t="s">
        <v>286</v>
      </c>
      <c r="H163" s="154"/>
    </row>
    <row r="164" spans="7:8" x14ac:dyDescent="0.4">
      <c r="G164" s="150" t="s">
        <v>287</v>
      </c>
      <c r="H164" s="154"/>
    </row>
    <row r="167" spans="7:8" x14ac:dyDescent="0.4">
      <c r="G167" s="148" t="s">
        <v>311</v>
      </c>
      <c r="H167" s="150" t="s">
        <v>262</v>
      </c>
    </row>
    <row r="168" spans="7:8" x14ac:dyDescent="0.4">
      <c r="G168" s="150" t="s">
        <v>264</v>
      </c>
      <c r="H168" s="153"/>
    </row>
    <row r="169" spans="7:8" x14ac:dyDescent="0.4">
      <c r="G169" s="150" t="s">
        <v>267</v>
      </c>
      <c r="H169" s="154"/>
    </row>
    <row r="170" spans="7:8" x14ac:dyDescent="0.4">
      <c r="G170" s="150" t="s">
        <v>286</v>
      </c>
      <c r="H170" s="154"/>
    </row>
    <row r="171" spans="7:8" x14ac:dyDescent="0.4">
      <c r="G171" s="150" t="s">
        <v>287</v>
      </c>
      <c r="H171" s="154"/>
    </row>
    <row r="174" spans="7:8" x14ac:dyDescent="0.4">
      <c r="G174" s="148" t="s">
        <v>312</v>
      </c>
      <c r="H174" s="150" t="s">
        <v>262</v>
      </c>
    </row>
    <row r="175" spans="7:8" x14ac:dyDescent="0.4">
      <c r="G175" s="150" t="s">
        <v>264</v>
      </c>
      <c r="H175" s="153"/>
    </row>
    <row r="176" spans="7:8" x14ac:dyDescent="0.4">
      <c r="G176" s="150" t="s">
        <v>267</v>
      </c>
      <c r="H176" s="154"/>
    </row>
    <row r="177" spans="7:8" x14ac:dyDescent="0.4">
      <c r="G177" s="150" t="s">
        <v>281</v>
      </c>
      <c r="H177" s="154"/>
    </row>
    <row r="180" spans="7:8" x14ac:dyDescent="0.4">
      <c r="G180" s="148" t="s">
        <v>313</v>
      </c>
      <c r="H180" s="150" t="s">
        <v>262</v>
      </c>
    </row>
    <row r="181" spans="7:8" x14ac:dyDescent="0.4">
      <c r="G181" s="150" t="s">
        <v>264</v>
      </c>
      <c r="H181" s="153"/>
    </row>
    <row r="182" spans="7:8" x14ac:dyDescent="0.4">
      <c r="G182" s="150" t="s">
        <v>267</v>
      </c>
      <c r="H182" s="154"/>
    </row>
    <row r="183" spans="7:8" x14ac:dyDescent="0.4">
      <c r="G183" s="150" t="s">
        <v>281</v>
      </c>
      <c r="H183" s="154"/>
    </row>
    <row r="184" spans="7:8" x14ac:dyDescent="0.4">
      <c r="G184" s="150" t="s">
        <v>282</v>
      </c>
      <c r="H184" s="154"/>
    </row>
    <row r="185" spans="7:8" x14ac:dyDescent="0.4">
      <c r="G185" s="150" t="s">
        <v>301</v>
      </c>
      <c r="H185" s="154"/>
    </row>
    <row r="186" spans="7:8" x14ac:dyDescent="0.4">
      <c r="G186" s="150" t="s">
        <v>286</v>
      </c>
      <c r="H186" s="154"/>
    </row>
    <row r="187" spans="7:8" x14ac:dyDescent="0.4">
      <c r="G187" s="150" t="s">
        <v>287</v>
      </c>
      <c r="H187" s="154"/>
    </row>
    <row r="190" spans="7:8" x14ac:dyDescent="0.4">
      <c r="G190" s="148" t="s">
        <v>314</v>
      </c>
      <c r="H190" s="150" t="s">
        <v>262</v>
      </c>
    </row>
    <row r="191" spans="7:8" x14ac:dyDescent="0.4">
      <c r="G191" s="150" t="s">
        <v>264</v>
      </c>
      <c r="H191" s="153"/>
    </row>
    <row r="192" spans="7:8" x14ac:dyDescent="0.4">
      <c r="G192" s="150" t="s">
        <v>267</v>
      </c>
      <c r="H192" s="154"/>
    </row>
    <row r="193" spans="7:8" x14ac:dyDescent="0.4">
      <c r="G193" s="150" t="s">
        <v>281</v>
      </c>
      <c r="H193" s="154"/>
    </row>
    <row r="194" spans="7:8" x14ac:dyDescent="0.4">
      <c r="G194" s="150" t="s">
        <v>301</v>
      </c>
      <c r="H194" s="154"/>
    </row>
    <row r="195" spans="7:8" x14ac:dyDescent="0.4">
      <c r="G195" s="150" t="s">
        <v>286</v>
      </c>
      <c r="H195" s="154"/>
    </row>
    <row r="196" spans="7:8" x14ac:dyDescent="0.4">
      <c r="G196" s="150" t="s">
        <v>287</v>
      </c>
      <c r="H196" s="154"/>
    </row>
    <row r="199" spans="7:8" x14ac:dyDescent="0.4">
      <c r="G199" s="148" t="s">
        <v>315</v>
      </c>
      <c r="H199" s="150" t="s">
        <v>262</v>
      </c>
    </row>
    <row r="200" spans="7:8" x14ac:dyDescent="0.4">
      <c r="G200" s="150" t="s">
        <v>264</v>
      </c>
      <c r="H200" s="153"/>
    </row>
    <row r="201" spans="7:8" x14ac:dyDescent="0.4">
      <c r="G201" s="150" t="s">
        <v>267</v>
      </c>
      <c r="H201" s="154"/>
    </row>
    <row r="202" spans="7:8" x14ac:dyDescent="0.4">
      <c r="G202" s="150" t="s">
        <v>290</v>
      </c>
      <c r="H202" s="154"/>
    </row>
    <row r="205" spans="7:8" x14ac:dyDescent="0.4">
      <c r="G205" s="148" t="s">
        <v>316</v>
      </c>
      <c r="H205" s="150" t="s">
        <v>262</v>
      </c>
    </row>
    <row r="206" spans="7:8" x14ac:dyDescent="0.4">
      <c r="G206" s="150" t="s">
        <v>264</v>
      </c>
      <c r="H206" s="153"/>
    </row>
    <row r="207" spans="7:8" x14ac:dyDescent="0.4">
      <c r="G207" s="150" t="s">
        <v>267</v>
      </c>
      <c r="H207" s="154"/>
    </row>
    <row r="208" spans="7:8" x14ac:dyDescent="0.4">
      <c r="G208" s="150" t="s">
        <v>317</v>
      </c>
      <c r="H208" s="154"/>
    </row>
    <row r="209" spans="7:8" x14ac:dyDescent="0.4">
      <c r="G209" s="150" t="s">
        <v>318</v>
      </c>
      <c r="H209" s="154"/>
    </row>
    <row r="210" spans="7:8" x14ac:dyDescent="0.4">
      <c r="G210" s="150" t="s">
        <v>319</v>
      </c>
      <c r="H210" s="154"/>
    </row>
    <row r="211" spans="7:8" x14ac:dyDescent="0.4">
      <c r="G211" s="150" t="s">
        <v>320</v>
      </c>
      <c r="H211" s="154"/>
    </row>
    <row r="212" spans="7:8" x14ac:dyDescent="0.4">
      <c r="G212" s="150" t="s">
        <v>321</v>
      </c>
      <c r="H212" s="154"/>
    </row>
    <row r="213" spans="7:8" x14ac:dyDescent="0.4">
      <c r="G213" s="150" t="s">
        <v>322</v>
      </c>
      <c r="H213" s="154"/>
    </row>
    <row r="214" spans="7:8" x14ac:dyDescent="0.4">
      <c r="G214" s="150" t="s">
        <v>323</v>
      </c>
      <c r="H214" s="154"/>
    </row>
    <row r="215" spans="7:8" x14ac:dyDescent="0.4">
      <c r="G215" s="150" t="s">
        <v>324</v>
      </c>
      <c r="H215" s="154"/>
    </row>
    <row r="216" spans="7:8" x14ac:dyDescent="0.4">
      <c r="G216" s="150" t="s">
        <v>325</v>
      </c>
      <c r="H216" s="154"/>
    </row>
    <row r="217" spans="7:8" x14ac:dyDescent="0.4">
      <c r="G217" s="150" t="s">
        <v>326</v>
      </c>
      <c r="H217" s="154"/>
    </row>
    <row r="218" spans="7:8" x14ac:dyDescent="0.4">
      <c r="G218" s="150" t="s">
        <v>327</v>
      </c>
      <c r="H218" s="154"/>
    </row>
  </sheetData>
  <phoneticPr fontId="1"/>
  <dataValidations count="8">
    <dataValidation type="custom" imeMode="disabled" allowBlank="1" showInputMessage="1" showErrorMessage="1" errorTitle="形式エラー" error="半角7桁で記入してください。_x000a_下2桁は&quot;00&quot;にしてください。" promptTitle="===留意事項＝＝=" prompt="新会社コードは、基本的に合併時だけに利用する（※）ので、基本的にブランクとなります。_x000a_※合併でも利用しないこともある。" sqref="D20" xr:uid="{00000000-0002-0000-0200-000000000000}">
      <formula1>AND(LEN(D20)=LENB(D20),LEN(D20)=7,RIGHT(D20,2)="00")</formula1>
    </dataValidation>
    <dataValidation type="custom" imeMode="disabled" allowBlank="1" showInputMessage="1" showErrorMessage="1" errorTitle="形式エラー" error="YYYY/MM/DD形式で10桁で記入してください。" sqref="D21" xr:uid="{00000000-0002-0000-0200-000001000000}">
      <formula1>AND(LEN(D21)=LENB(D21),LEN(D21)=10,MID(D21,5,1)="/",MID(D21,8,1)="/")</formula1>
    </dataValidation>
    <dataValidation type="custom" imeMode="disabled" allowBlank="1" showInputMessage="1" showErrorMessage="1" errorTitle="形式エラー" error="YYYYMMDD形式の数字8桁で記入してください。" sqref="D19 D23" xr:uid="{00000000-0002-0000-0200-000002000000}">
      <formula1>AND(LEN(D19)=LENB(D19),LEN(D19)=8)</formula1>
    </dataValidation>
    <dataValidation type="custom" imeMode="disabled" allowBlank="1" showInputMessage="1" showErrorMessage="1" errorTitle="形式エラー" error="半角7桁で記入してください。_x000a_下2桁は&quot;00&quot;にしてください。" sqref="D18 D22" xr:uid="{00000000-0002-0000-0200-000003000000}">
      <formula1>AND(LEN(D18)=LENB(D18),LEN(D18)=7,RIGHT(D18,2)="00")</formula1>
    </dataValidation>
    <dataValidation type="list" allowBlank="1" showInputMessage="1" showErrorMessage="1" errorTitle="形式エラー" error="合同発行フラグを1文字で入力してください。" sqref="D26" xr:uid="{00000000-0002-0000-0200-000004000000}">
      <formula1>"0,1"</formula1>
    </dataValidation>
    <dataValidation type="list" allowBlank="1" showInputMessage="1" showErrorMessage="1" errorTitle="形式エラー" error="発行禁止フラグを1文字で入力してください。" sqref="D25" xr:uid="{00000000-0002-0000-0200-000005000000}">
      <formula1>"0,1"</formula1>
    </dataValidation>
    <dataValidation type="custom" imeMode="halfAlpha" allowBlank="1" showInputMessage="1" showErrorMessage="1" errorTitle="形式エラー" error="YYYY/MM/DD形式で10桁で記入してください。" sqref="D47" xr:uid="{00000000-0002-0000-0200-000006000000}">
      <formula1>AND(LEN(D47)=LENB(D47),LEN(D47)=10,MID(D47,5,1)="/",MID(D47,8,1)="/")</formula1>
    </dataValidation>
    <dataValidation type="custom" imeMode="halfAlpha" allowBlank="1" showInputMessage="1" showErrorMessage="1" errorTitle="形式エラー" error="半角7桁で記入してください。_x000a_下2桁は&quot;00&quot;にしてください。" sqref="D27:D46 D24" xr:uid="{00000000-0002-0000-0200-000007000000}">
      <formula1>AND(LEN(D24)=LENB(D24),LEN(D24)=7,RIGHT(D24,2)="00")</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参加形態別事項届出書</vt:lpstr>
      <vt:lpstr>ツール処理シート</vt:lpstr>
      <vt:lpstr>補記シート</vt:lpstr>
      <vt:lpstr>参加形態別事項届出書!Print_Area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2021-01-26T02:51:11Z</dcterms:created>
  <dcterms:modified xsi:type="dcterms:W3CDTF">2025-03-24T00:33:33Z</dcterms:modified>
  <cp:contentStatus/>
</cp:coreProperties>
</file>